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_UAIB\ГЛЕБ_ПЕРЕВОДЫ\"/>
    </mc:Choice>
  </mc:AlternateContent>
  <bookViews>
    <workbookView xWindow="0" yWindow="0" windowWidth="20490" windowHeight="6795" tabRatio="904" activeTab="3"/>
  </bookViews>
  <sheets>
    <sheet name="NAV" sheetId="12" r:id="rId1"/>
    <sheet name="NPF Asset Structure" sheetId="26" r:id="rId2"/>
    <sheet name="RoR" sheetId="21" r:id="rId3"/>
    <sheet name="RoR(chart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0" hidden="1">NAV!#REF!</definedName>
    <definedName name="_xlnm._FilterDatabase" localSheetId="3" hidden="1">'RoR(chart)'!$A$1:$B$1</definedName>
    <definedName name="cevv">#REF!</definedName>
    <definedName name="_xlnm.Print_Area" localSheetId="0">NAV!#REF!</definedName>
  </definedNames>
  <calcPr calcId="152511"/>
</workbook>
</file>

<file path=xl/calcChain.xml><?xml version="1.0" encoding="utf-8"?>
<calcChain xmlns="http://schemas.openxmlformats.org/spreadsheetml/2006/main">
  <c r="F59" i="12" l="1"/>
  <c r="E59" i="12"/>
  <c r="P56" i="26"/>
  <c r="E56" i="26"/>
  <c r="Q56" i="26" s="1"/>
  <c r="N56" i="26"/>
  <c r="L56" i="26"/>
  <c r="M56" i="26" s="1"/>
  <c r="J56" i="26"/>
  <c r="H56" i="26"/>
  <c r="I56" i="26" s="1"/>
  <c r="F56" i="26"/>
  <c r="G56" i="26" s="1"/>
  <c r="J59" i="21"/>
  <c r="H59" i="21"/>
  <c r="G59" i="21"/>
  <c r="F59" i="21"/>
  <c r="K56" i="26" l="1"/>
  <c r="O56" i="26"/>
</calcChain>
</file>

<file path=xl/sharedStrings.xml><?xml version="1.0" encoding="utf-8"?>
<sst xmlns="http://schemas.openxmlformats.org/spreadsheetml/2006/main" count="712" uniqueCount="238">
  <si>
    <t>х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</si>
  <si>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</si>
  <si>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</si>
  <si>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</si>
  <si>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</si>
  <si>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</si>
  <si>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</si>
  <si>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36274196</t>
  </si>
  <si>
    <t>34167520</t>
  </si>
  <si>
    <t>33262460</t>
  </si>
  <si>
    <t>34729800</t>
  </si>
  <si>
    <t>33058272</t>
  </si>
  <si>
    <t>34985916</t>
  </si>
  <si>
    <t>33629394</t>
  </si>
  <si>
    <t>33105725</t>
  </si>
  <si>
    <t>34832684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</si>
  <si>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</si>
  <si>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</si>
  <si>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</si>
  <si>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</si>
  <si>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</si>
  <si>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</si>
  <si>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</si>
  <si>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</si>
  <si>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</si>
  <si>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</si>
  <si>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33343518</t>
  </si>
  <si>
    <t>34355367</t>
  </si>
  <si>
    <t>41866193</t>
  </si>
  <si>
    <t>33074085</t>
  </si>
  <si>
    <t>34001274</t>
  </si>
  <si>
    <t>33612532</t>
  </si>
  <si>
    <t>33602063</t>
  </si>
  <si>
    <t>36124190</t>
  </si>
  <si>
    <t>35274991</t>
  </si>
  <si>
    <t>34004029</t>
  </si>
  <si>
    <t>33411524</t>
  </si>
  <si>
    <t>37900416</t>
  </si>
  <si>
    <t>33391048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</si>
  <si>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</si>
  <si>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</si>
  <si>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</si>
  <si>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</si>
  <si>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</si>
  <si>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</si>
  <si>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</si>
  <si>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</si>
  <si>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</si>
  <si>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</si>
  <si>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</si>
  <si>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</si>
  <si>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</si>
  <si>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</si>
  <si>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</si>
  <si>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</si>
  <si>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</si>
  <si>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</si>
  <si>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</si>
  <si>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</si>
  <si>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</si>
  <si>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</si>
  <si>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</si>
  <si>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</si>
  <si>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43193865</t>
  </si>
  <si>
    <t>ТОВ "АПФ "Центр персоніфікованого обліку"</t>
  </si>
  <si>
    <t>ТОВ "КУА "Гарантія-Інвест"</t>
  </si>
  <si>
    <t>ТОВ "КУА "Магістр"</t>
  </si>
  <si>
    <t>ТОВ "ВСЕУКРАЇНСЬКА УПРАВЛЯЮЧА КОМПАНІЯ"</t>
  </si>
  <si>
    <t>ТОВ "КУА та АПФ "Синтакс-Інвест"</t>
  </si>
  <si>
    <t>ТОВ "КУА "Оптіма-Капітал"</t>
  </si>
  <si>
    <t>ПрАТ «КУА АПФ «Брокбізнесінвест»</t>
  </si>
  <si>
    <t>ТОВ «АПФ «АДМІНІСТРАТОР ПЕНСІЙНОГО РЕЗЕРВУ»</t>
  </si>
  <si>
    <t>ПрАТ "Прикарпатська інвестиційна компанія "Прінком"</t>
  </si>
  <si>
    <t>ТОВ «КУА та АПФ «УКРАЇНСЬКІ ФОНДИ»</t>
  </si>
  <si>
    <t>ТОВ "КУА АПФ "Актив Плюс"</t>
  </si>
  <si>
    <t>ТОВ «КУА та АПФ «Українські Фонди»</t>
  </si>
  <si>
    <t>ТОВ "КУА та АПФ "Українські фонди"</t>
  </si>
  <si>
    <t>DEM</t>
  </si>
  <si>
    <t>ТОВ «КУА та АПФ «Українські Фонди"</t>
  </si>
  <si>
    <t>ТОВ "КАПФ "ПАРИТЕТ"</t>
  </si>
  <si>
    <t>ТОВ "КУА - АПФ "АПІНВЕСТ"</t>
  </si>
  <si>
    <t>ТОВ "КУА та АПФ "ОПІКА"</t>
  </si>
  <si>
    <t>ТОВ "АПФ "ЛІГА ПЕНСІЯ"</t>
  </si>
  <si>
    <t>ТОВ "ВСЕУКРАЇНСЬКИЙ АПФ"</t>
  </si>
  <si>
    <t>ТОВ ”КУА – АПФ ”АПІНВЕСТ”</t>
  </si>
  <si>
    <t>ТОВ "КУА та АРПФ "ОПІКА"</t>
  </si>
  <si>
    <t>ТОВ "Перший АПФ"</t>
  </si>
  <si>
    <t>NPF. Ranking by NAV at the end of the month</t>
  </si>
  <si>
    <t>Rank</t>
  </si>
  <si>
    <t>USR Number</t>
  </si>
  <si>
    <t>Type</t>
  </si>
  <si>
    <t>Fund</t>
  </si>
  <si>
    <t>NAV at the end of the month, UAH</t>
  </si>
  <si>
    <t>Change of NAV for the month, UAH</t>
  </si>
  <si>
    <t>Change of NAV for the month,%</t>
  </si>
  <si>
    <t>Number of units of pension assets, units</t>
  </si>
  <si>
    <t>UNV, UAH</t>
  </si>
  <si>
    <t>AMC name (all those who manage the fund's assets)</t>
  </si>
  <si>
    <t xml:space="preserve">Fund’s ANPF </t>
  </si>
  <si>
    <t>Open pension fund "ОТP PENSIIA"</t>
  </si>
  <si>
    <r>
      <t>Open pension fund</t>
    </r>
    <r>
      <rPr>
        <sz val="10"/>
        <color indexed="8"/>
        <rFont val="Arial"/>
        <family val="2"/>
        <charset val="204"/>
      </rPr>
      <t xml:space="preserve"> "PRYVATFOND"</t>
    </r>
  </si>
  <si>
    <t>Non-entrepreneurial society "Open pension fund "DYNASTIIA"</t>
  </si>
  <si>
    <t>Open non-state pension fund "ЕMERYT-UKRAINA"</t>
  </si>
  <si>
    <t>Open non-state pension fund "NIКА"</t>
  </si>
  <si>
    <t>Open non-state pension fund "ZOLOTA OSIN"</t>
  </si>
  <si>
    <t>Non-state pension fund "Open pension fund "FRIFLAIT"</t>
  </si>
  <si>
    <t>Non-entrepreneurial society "Open pension fund "SOTSIALNYI STANDART"</t>
  </si>
  <si>
    <t>Non-entrepreneurial society "Open pension fund "SOTSIALNA PERSPEKTYVA"</t>
  </si>
  <si>
    <t>Professional non-state pension fund "МAHISTRAL"</t>
  </si>
  <si>
    <t>Non-entrepreneurial society "Open non-state pension fund "АRТА"</t>
  </si>
  <si>
    <t>Non-entrepreneurial society "Open non-state pension fund "YEVROPA"</t>
  </si>
  <si>
    <t>Open non-state pension fund "NADIINA PERSPEKTYVA"</t>
  </si>
  <si>
    <t>Non-profit organization "Open pension fund "SOTSIALNI HARANTII"</t>
  </si>
  <si>
    <t>Non-entrepreneurial society "Non-state Corporate pension fund OJSC "UKREKSIMBANK"</t>
  </si>
  <si>
    <t>Open pension fund "FARMATSEVTYCHNYI"</t>
  </si>
  <si>
    <t>Non-entrepreneurial society "Open non-state pension fund "VZAIEMODOPOMOGA"</t>
  </si>
  <si>
    <t>Corporate non-state pension fund of Chamber of Commerce and Industry of Ukraine</t>
  </si>
  <si>
    <t>Open non-state pension fund «STOLYCHNYI RESERV»</t>
  </si>
  <si>
    <t>Professional non-state pension fund "SHAKHTAR"</t>
  </si>
  <si>
    <t>Open non-state pension fund "HARANT-PENSIIA"</t>
  </si>
  <si>
    <t>Non-entrepreneurial society "Open non-state pension fund "NADIIA"</t>
  </si>
  <si>
    <t>Open non-state pension fund "TURBOTA"</t>
  </si>
  <si>
    <t>Open non-state pension fund "RESERV"</t>
  </si>
  <si>
    <t>Non-entrepreneurial society open non-state pension fund “NATSIONALNYI”</t>
  </si>
  <si>
    <t>Non-entrepreneurial society "Non-state professional pension fund "PERSHYI PROFSPILKOVYI"</t>
  </si>
  <si>
    <t>Corporate pension fund "STYROL"</t>
  </si>
  <si>
    <t>Non-entrepreneurial society оpen non-state pension fund "DNISTER"</t>
  </si>
  <si>
    <t>Non-entrepreneurial society "Open non-state pension fund "UKRAINSKYI PENSIINYI KONTRAKT"</t>
  </si>
  <si>
    <t>Open non-state pension fund "VSEUKRAINSKYI PENSIINYI FOND"</t>
  </si>
  <si>
    <t>Non-entrepreneurial society "Non-state professional pension fund "KHLIBNYI"</t>
  </si>
  <si>
    <t>Open pension fund "HIDNE ZHYTTIA"</t>
  </si>
  <si>
    <t>Open non-state pension fund "UKRAINSKA OSHCHADNA SKARBNYTSIA"</t>
  </si>
  <si>
    <t>Open non-state pension fund "DZHERELO"</t>
  </si>
  <si>
    <t>Non-entrepreneurial society "Open non-state pension fund "FOND PENSIINYKH  ZAOSHCHADZHEN"</t>
  </si>
  <si>
    <t>Open non-state pension fund "КREMIN"</t>
  </si>
  <si>
    <t>Open non-state pension fund "SOTSIALNA PIDTRYMKA"</t>
  </si>
  <si>
    <t>Non-entrepreneurial society "Open non-state pension fund "RESERV RIVNENSHCHYNY"</t>
  </si>
  <si>
    <t>Open non-state pension fund "UKRAINSKA PENSIINA SPILKA"</t>
  </si>
  <si>
    <t>Open non-state pension fund "INITSIATYVA"</t>
  </si>
  <si>
    <t>Non-entrepreneurial society "Open non-state pension fund "ZOLOTYI VIK"</t>
  </si>
  <si>
    <t>Non-profit organization open non-state pension fund "DOVIRA-UKRAINA"</t>
  </si>
  <si>
    <t>Open non-state pension fund "PENSIINA OPIKA"</t>
  </si>
  <si>
    <t>Corporate non-state pension fund "UKRAINSKA PENSIINA FUNDATSIIA"</t>
  </si>
  <si>
    <t>Open non-state pension fund "POKROVA"</t>
  </si>
  <si>
    <t>Open non-state pension fund "YEVROPEISKYI VYBIR"</t>
  </si>
  <si>
    <t>Non-entrepreneurial society "HIRNYCHO-METALURHIINYI PROFESIINYI PENSIINYI FOND"</t>
  </si>
  <si>
    <t>Open non-state pension fund "UKRAINA"</t>
  </si>
  <si>
    <t>Open non-state pension fund "PRYCHETNIST"</t>
  </si>
  <si>
    <t>Non-entrepreneurial society open non-state pension fund "UKRAINSKYI PENSIINYI KAPITAL"</t>
  </si>
  <si>
    <t>Open non-state pension fund "UKRAINSKYI PENSIINYI FOND"</t>
  </si>
  <si>
    <t>Non-entrepreneurial society "Open non-state pension fund "VSI"</t>
  </si>
  <si>
    <t>Open non-state pension fund "LAURUS"</t>
  </si>
  <si>
    <t>Professional pension fund of the Independent branch professional union of power engineers of Ukraine</t>
  </si>
  <si>
    <t>Open non-state pension fund "KONSTANTA"</t>
  </si>
  <si>
    <t>Non-entrepreneurial society open non-state pension fund "PRYKARPATTIA"</t>
  </si>
  <si>
    <t>Total</t>
  </si>
  <si>
    <t>no data</t>
  </si>
  <si>
    <t>open</t>
  </si>
  <si>
    <t>professional</t>
  </si>
  <si>
    <t>corporate</t>
  </si>
  <si>
    <t>NPF Asset Structure at the End of the Month</t>
  </si>
  <si>
    <t>No.</t>
  </si>
  <si>
    <t xml:space="preserve">NPF assets, total, UAH   </t>
  </si>
  <si>
    <t>Securities in the fund’s assets, %</t>
  </si>
  <si>
    <t>Cash in the fund's assets,%</t>
  </si>
  <si>
    <t>Real estate in the fund's assets,%</t>
  </si>
  <si>
    <t>Bank metals in the fund's assets,%</t>
  </si>
  <si>
    <t xml:space="preserve">Other invesments in the fund's assets,%    </t>
  </si>
  <si>
    <t xml:space="preserve">Accounts receivable in the fund's assets,%   </t>
  </si>
  <si>
    <t>Corporate Non-State Pension Fund of Chamber of Commerce and Industry of Ukraine</t>
  </si>
  <si>
    <t>Open pension fund "PENSIINYI KAPITAL"</t>
  </si>
  <si>
    <t>NPF rates of return (UNV change)</t>
  </si>
  <si>
    <t>Date of registration of NPF as a financial institution</t>
  </si>
  <si>
    <t>Funds’ rate of return</t>
  </si>
  <si>
    <t>1 month</t>
  </si>
  <si>
    <t>3 month</t>
  </si>
  <si>
    <t>6 month</t>
  </si>
  <si>
    <t>1 year</t>
  </si>
  <si>
    <t>YTD</t>
  </si>
  <si>
    <t>Professional Pension Fund of the Independent Branch Professional Union of Power Engineers of Ukraine</t>
  </si>
  <si>
    <t>Average</t>
  </si>
  <si>
    <t xml:space="preserve">professional </t>
  </si>
  <si>
    <t>UNV change for the month, %</t>
  </si>
  <si>
    <t>NES "ONPF "VSI"</t>
  </si>
  <si>
    <t>ONPF "RESERV"</t>
  </si>
  <si>
    <t>NES "HIRNYCHO-METALURHIINYI PPF"</t>
  </si>
  <si>
    <t>ONPF "КREMIN"</t>
  </si>
  <si>
    <t>ONPF "INITSIATYVA"</t>
  </si>
  <si>
    <t>NES "ONPF "ZOLOTYI VIK"</t>
  </si>
  <si>
    <t>CNPF  "UKRAINSKA PENSIINA FUNDATSIIA"</t>
  </si>
  <si>
    <t>NPO ONPF "DOVIRA-UKRAINA"</t>
  </si>
  <si>
    <t>ONPF "PRYCHETNIST"</t>
  </si>
  <si>
    <t>ONPF "YEVROPEISKYI VYBIR"</t>
  </si>
  <si>
    <t>ONPF "POKROVA"</t>
  </si>
  <si>
    <t>CPF "STYROL"</t>
  </si>
  <si>
    <t>ONPF "UKRAINA"</t>
  </si>
  <si>
    <t>NES "OPF "SOTSIALNYI STANDART"</t>
  </si>
  <si>
    <t>ONPF "PENSIINA OPIKA"</t>
  </si>
  <si>
    <t>NES ONPF "UKRAINSKYI PENSIINYI KAPITAL"</t>
  </si>
  <si>
    <t>ONPF "SOTSIALNA PIDTRYMKA"</t>
  </si>
  <si>
    <t>ONPF "UKRAINSKA OSHCHADNA SKARBNYTSIA"</t>
  </si>
  <si>
    <t>NES "ONPF "UKRAINSKYI PENSIINYI KONTRAKT"</t>
  </si>
  <si>
    <t>NES "ONPF "FOND PENSIINYKH  ZAOSHCHADZHEN"</t>
  </si>
  <si>
    <t>ONPF "UKRAINSKA PENSIINA SPILKA"</t>
  </si>
  <si>
    <t>NPF "OPF "FRIFLAIT"</t>
  </si>
  <si>
    <t>ONPF "DZHERELO"</t>
  </si>
  <si>
    <t>ONPF "ZOLOTA OSIN"</t>
  </si>
  <si>
    <t>NES "ONPF "RESERV RIVNENSHCHYNY"</t>
  </si>
  <si>
    <t>NES ONPF "DNISTER"</t>
  </si>
  <si>
    <t>ONPF «STOLYCHNYI RESERV»</t>
  </si>
  <si>
    <t>CNPF of the UCCI</t>
  </si>
  <si>
    <t>ONPF "UKRAINSKYI PENSIINYI FOND"</t>
  </si>
  <si>
    <t>NES "NPPF "PERSHYI PROFSPILKOVYI"</t>
  </si>
  <si>
    <t>NES "ONPF "NADIIA"</t>
  </si>
  <si>
    <t>OPF "FARMATSEVTYCHNYI"</t>
  </si>
  <si>
    <t>NES "OPF "SOTSIALNA PERSPEKTYVA"</t>
  </si>
  <si>
    <t>ONPF "NADIINA PERSPEKTYVA"</t>
  </si>
  <si>
    <t>NPO "OPF "SOTSIALNI HARANTII"</t>
  </si>
  <si>
    <t>ONPF "VSEUKRAINSKYI PENSIINYI FOND"</t>
  </si>
  <si>
    <t>NES "ONPF "YEVROPA"</t>
  </si>
  <si>
    <t>NES ONPF “NATSIONALNYI”</t>
  </si>
  <si>
    <t>NES "ONPF "АRТА"</t>
  </si>
  <si>
    <t>NES "OPPF "KHLIBNYI"</t>
  </si>
  <si>
    <t>PNPF "МAHISTRAL"</t>
  </si>
  <si>
    <t>PNPF "SHAKHTAR"</t>
  </si>
  <si>
    <t>OPF "PRYVATFOND"</t>
  </si>
  <si>
    <t>OPF "ОТP PENSIIA"</t>
  </si>
  <si>
    <t>NES "NCPF OJSC "UKREKSIMBANK"</t>
  </si>
  <si>
    <t>NES "OPF "DYNASTIIA"</t>
  </si>
  <si>
    <t>ONPF "ЕMERYT-UKRAINA"</t>
  </si>
  <si>
    <t>NES "ONPF "VZAIEMODOPOMOGA"</t>
  </si>
  <si>
    <t>ONPF "NIКА"</t>
  </si>
  <si>
    <t>EUR deposit</t>
  </si>
  <si>
    <t>USD deposit</t>
  </si>
  <si>
    <t>UAH deposit</t>
  </si>
  <si>
    <t>"Gold" deposit (at the official gold exchange rate)</t>
  </si>
  <si>
    <t>OVDP in UAH (annual)</t>
  </si>
  <si>
    <t>NPF average rate of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</si>
</sst>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0&quot; грн.&quot;;\-#,##0.00&quot; грн.&quot;"/>
    <numFmt numFmtId="177" formatCode="0.0000"/>
    <numFmt numFmtId="181" formatCode="dd\.mm\.yyyy;@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23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left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vertical="center" wrapText="1"/>
    </xf>
    <xf numFmtId="10" fontId="11" fillId="0" borderId="8" xfId="5" applyNumberFormat="1" applyFont="1" applyFill="1" applyBorder="1" applyAlignment="1">
      <alignment horizontal="right" vertical="center" indent="1"/>
    </xf>
    <xf numFmtId="10" fontId="11" fillId="0" borderId="9" xfId="5" applyNumberFormat="1" applyFont="1" applyFill="1" applyBorder="1" applyAlignment="1">
      <alignment horizontal="right" vertical="center" indent="1"/>
    </xf>
    <xf numFmtId="10" fontId="11" fillId="0" borderId="10" xfId="5" applyNumberFormat="1" applyFont="1" applyFill="1" applyBorder="1" applyAlignment="1">
      <alignment horizontal="right" vertical="center" indent="1"/>
    </xf>
    <xf numFmtId="0" fontId="11" fillId="0" borderId="11" xfId="3" applyFont="1" applyFill="1" applyBorder="1" applyAlignment="1">
      <alignment horizontal="left" vertical="center" wrapText="1"/>
    </xf>
    <xf numFmtId="10" fontId="11" fillId="0" borderId="12" xfId="5" applyNumberFormat="1" applyFont="1" applyFill="1" applyBorder="1" applyAlignment="1">
      <alignment horizontal="right" vertical="center" indent="1"/>
    </xf>
    <xf numFmtId="10" fontId="15" fillId="0" borderId="8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7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vertical="center" wrapText="1"/>
    </xf>
    <xf numFmtId="0" fontId="0" fillId="0" borderId="0" xfId="0" applyFill="1"/>
    <xf numFmtId="0" fontId="18" fillId="0" borderId="15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19" fillId="0" borderId="1" xfId="6" applyFont="1" applyFill="1" applyBorder="1" applyAlignment="1">
      <alignment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9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23" xfId="0" applyFont="1" applyFill="1" applyBorder="1" applyAlignment="1">
      <alignment horizontal="left" vertical="center"/>
    </xf>
    <xf numFmtId="0" fontId="15" fillId="0" borderId="23" xfId="3" applyFont="1" applyFill="1" applyBorder="1" applyAlignment="1">
      <alignment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19" fillId="0" borderId="1" xfId="6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vertical="center"/>
    </xf>
    <xf numFmtId="4" fontId="15" fillId="0" borderId="25" xfId="7" applyNumberFormat="1" applyFont="1" applyFill="1" applyBorder="1" applyAlignment="1">
      <alignment vertical="center" wrapText="1"/>
    </xf>
    <xf numFmtId="0" fontId="19" fillId="0" borderId="26" xfId="4" applyFont="1" applyFill="1" applyBorder="1" applyAlignment="1">
      <alignment wrapText="1"/>
    </xf>
    <xf numFmtId="0" fontId="19" fillId="0" borderId="27" xfId="4" applyFont="1" applyFill="1" applyBorder="1" applyAlignment="1">
      <alignment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0" fontId="15" fillId="0" borderId="30" xfId="5" applyNumberFormat="1" applyFont="1" applyFill="1" applyBorder="1" applyAlignment="1">
      <alignment horizontal="right" vertical="center" wrapText="1"/>
    </xf>
    <xf numFmtId="10" fontId="14" fillId="0" borderId="9" xfId="0" applyNumberFormat="1" applyFont="1" applyBorder="1" applyAlignment="1">
      <alignment horizontal="right" vertical="center" indent="1"/>
    </xf>
    <xf numFmtId="10" fontId="19" fillId="0" borderId="28" xfId="5" applyNumberFormat="1" applyFont="1" applyFill="1" applyBorder="1" applyAlignment="1">
      <alignment horizontal="right" vertical="center" wrapText="1"/>
    </xf>
    <xf numFmtId="10" fontId="19" fillId="0" borderId="26" xfId="5" applyNumberFormat="1" applyFont="1" applyFill="1" applyBorder="1" applyAlignment="1">
      <alignment horizontal="right" vertical="center" wrapText="1"/>
    </xf>
    <xf numFmtId="10" fontId="19" fillId="0" borderId="29" xfId="5" applyNumberFormat="1" applyFont="1" applyFill="1" applyBorder="1" applyAlignment="1">
      <alignment horizontal="right" vertical="center" wrapText="1"/>
    </xf>
    <xf numFmtId="10" fontId="19" fillId="0" borderId="27" xfId="5" applyNumberFormat="1" applyFont="1" applyFill="1" applyBorder="1" applyAlignment="1">
      <alignment horizontal="right" vertical="center" wrapText="1"/>
    </xf>
    <xf numFmtId="181" fontId="19" fillId="0" borderId="26" xfId="4" applyNumberFormat="1" applyFont="1" applyFill="1" applyBorder="1" applyAlignment="1">
      <alignment horizontal="right" wrapText="1"/>
    </xf>
    <xf numFmtId="181" fontId="19" fillId="0" borderId="27" xfId="4" applyNumberFormat="1" applyFont="1" applyFill="1" applyBorder="1" applyAlignment="1">
      <alignment horizontal="right" wrapText="1"/>
    </xf>
    <xf numFmtId="4" fontId="19" fillId="0" borderId="1" xfId="8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31" xfId="5" applyNumberFormat="1" applyFont="1" applyFill="1" applyBorder="1" applyAlignment="1">
      <alignment horizontal="right" vertical="center" wrapText="1"/>
    </xf>
    <xf numFmtId="10" fontId="19" fillId="0" borderId="32" xfId="5" applyNumberFormat="1" applyFont="1" applyFill="1" applyBorder="1" applyAlignment="1">
      <alignment horizontal="right" vertical="center" wrapText="1"/>
    </xf>
    <xf numFmtId="10" fontId="15" fillId="0" borderId="33" xfId="5" applyNumberFormat="1" applyFont="1" applyFill="1" applyBorder="1" applyAlignment="1">
      <alignment horizontal="right" vertical="center" wrapText="1"/>
    </xf>
    <xf numFmtId="0" fontId="19" fillId="0" borderId="1" xfId="8" applyFont="1" applyFill="1" applyBorder="1" applyAlignment="1">
      <alignment wrapText="1"/>
    </xf>
    <xf numFmtId="0" fontId="5" fillId="0" borderId="30" xfId="0" applyFont="1" applyFill="1" applyBorder="1" applyAlignment="1">
      <alignment horizontal="left" vertical="center"/>
    </xf>
    <xf numFmtId="4" fontId="15" fillId="0" borderId="34" xfId="7" applyNumberFormat="1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7" fillId="0" borderId="13" xfId="0" applyNumberFormat="1" applyFont="1" applyBorder="1" applyAlignment="1">
      <alignment horizontal="center" vertical="center" wrapText="1"/>
    </xf>
    <xf numFmtId="0" fontId="19" fillId="0" borderId="1" xfId="6" applyNumberFormat="1" applyFont="1" applyFill="1" applyBorder="1" applyAlignment="1">
      <alignment horizontal="right" wrapText="1"/>
    </xf>
    <xf numFmtId="0" fontId="19" fillId="0" borderId="1" xfId="8" applyNumberFormat="1" applyFont="1" applyFill="1" applyBorder="1" applyAlignment="1">
      <alignment horizontal="right" wrapText="1"/>
    </xf>
    <xf numFmtId="0" fontId="12" fillId="0" borderId="34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4" fontId="19" fillId="0" borderId="0" xfId="6" applyNumberFormat="1" applyFont="1" applyFill="1" applyBorder="1" applyAlignment="1">
      <alignment horizontal="right" wrapText="1"/>
    </xf>
    <xf numFmtId="0" fontId="19" fillId="0" borderId="0" xfId="6" applyNumberFormat="1" applyFont="1" applyFill="1" applyBorder="1" applyAlignment="1">
      <alignment horizontal="right" wrapText="1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19" fillId="0" borderId="35" xfId="6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177" fontId="6" fillId="0" borderId="1" xfId="0" applyNumberFormat="1" applyFont="1" applyBorder="1" applyAlignment="1">
      <alignment vertical="center"/>
    </xf>
    <xf numFmtId="177" fontId="19" fillId="0" borderId="0" xfId="10" applyNumberFormat="1" applyFont="1" applyFill="1" applyBorder="1" applyAlignment="1">
      <alignment horizontal="right" wrapText="1"/>
    </xf>
    <xf numFmtId="2" fontId="0" fillId="0" borderId="1" xfId="0" applyNumberFormat="1" applyBorder="1"/>
    <xf numFmtId="181" fontId="19" fillId="0" borderId="1" xfId="4" applyNumberFormat="1" applyFont="1" applyFill="1" applyBorder="1" applyAlignment="1">
      <alignment horizontal="right" wrapText="1"/>
    </xf>
    <xf numFmtId="0" fontId="7" fillId="0" borderId="39" xfId="0" applyFont="1" applyBorder="1" applyAlignment="1">
      <alignment horizontal="center" vertical="center" wrapText="1"/>
    </xf>
    <xf numFmtId="4" fontId="19" fillId="0" borderId="40" xfId="9" applyNumberFormat="1" applyFont="1" applyFill="1" applyBorder="1" applyAlignment="1">
      <alignment horizontal="right" wrapText="1"/>
    </xf>
    <xf numFmtId="0" fontId="19" fillId="0" borderId="41" xfId="9" applyFont="1" applyFill="1" applyBorder="1" applyAlignment="1">
      <alignment horizontal="right" wrapText="1"/>
    </xf>
    <xf numFmtId="4" fontId="15" fillId="0" borderId="37" xfId="7" applyNumberFormat="1" applyFont="1" applyFill="1" applyBorder="1" applyAlignment="1">
      <alignment horizontal="right" vertical="center" wrapText="1" indent="1"/>
    </xf>
    <xf numFmtId="10" fontId="19" fillId="0" borderId="40" xfId="9" applyNumberFormat="1" applyFont="1" applyFill="1" applyBorder="1" applyAlignment="1">
      <alignment horizontal="right" wrapText="1"/>
    </xf>
    <xf numFmtId="10" fontId="19" fillId="0" borderId="42" xfId="9" applyNumberFormat="1" applyBorder="1"/>
    <xf numFmtId="10" fontId="12" fillId="0" borderId="25" xfId="0" applyNumberFormat="1" applyFont="1" applyFill="1" applyBorder="1" applyAlignment="1">
      <alignment vertical="center"/>
    </xf>
    <xf numFmtId="4" fontId="15" fillId="0" borderId="37" xfId="7" applyNumberFormat="1" applyFont="1" applyFill="1" applyBorder="1" applyAlignment="1">
      <alignment vertical="center" wrapText="1"/>
    </xf>
    <xf numFmtId="0" fontId="15" fillId="0" borderId="15" xfId="7" applyFont="1" applyFill="1" applyBorder="1" applyAlignment="1">
      <alignment horizontal="center" vertical="center"/>
    </xf>
    <xf numFmtId="0" fontId="15" fillId="0" borderId="36" xfId="7" applyFont="1" applyFill="1" applyBorder="1" applyAlignment="1">
      <alignment horizontal="center" vertical="center"/>
    </xf>
    <xf numFmtId="0" fontId="15" fillId="0" borderId="37" xfId="7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4" fontId="7" fillId="0" borderId="20" xfId="0" applyNumberFormat="1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1" xfId="6" applyFont="1" applyFill="1" applyBorder="1" applyAlignment="1">
      <alignment wrapText="1"/>
    </xf>
    <xf numFmtId="4" fontId="7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0" fontId="10" fillId="0" borderId="1" xfId="9" applyFont="1" applyFill="1" applyBorder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</cellXfs>
  <cellStyles count="12">
    <cellStyle name="Обычный" xfId="0" builtinId="0"/>
    <cellStyle name="Обычный 2 2" xfId="1"/>
    <cellStyle name="Обычный_Nastya_Otkrit" xfId="2"/>
    <cellStyle name="Обычный_Відкр_2" xfId="3"/>
    <cellStyle name="Обычный_Доходність" xfId="4"/>
    <cellStyle name="Обычный_З_2_28.10" xfId="5"/>
    <cellStyle name="Обычный_Лист1" xfId="6"/>
    <cellStyle name="Обычный_Лист2" xfId="7"/>
    <cellStyle name="Обычный_Основні показники" xfId="8"/>
    <cellStyle name="Обычный_Структура активів" xfId="9"/>
    <cellStyle name="Обычный_ЧВО" xfId="10"/>
    <cellStyle name="Процентный 2" xfId="1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663113006396587"/>
          <c:y val="0.13786035931945914"/>
          <c:w val="0.37846481876332622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581585883854088E-2"/>
                  <c:y val="-3.71585775160565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6890519282116E-2"/>
                  <c:y val="-1.4100747133181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383437144983744"/>
                  <c:y val="1.8286737882803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909373268639919E-2"/>
                  <c:y val="-6.98341614779001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513713770853226E-2"/>
                  <c:y val="-5.5563698253172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504395905735664"/>
                  <c:y val="-1.341398099412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'NPF Asset Structure'!$G$2:$Q$2</c:f>
              <c:strCache>
                <c:ptCount val="6"/>
                <c:pt idx="0">
                  <c:v>Securities in the fund’s assets, %</c:v>
                </c:pt>
                <c:pt idx="1">
                  <c:v>Cash in the fund's assets,%</c:v>
                </c:pt>
                <c:pt idx="2">
                  <c:v>Real estate in the fund's assets,%</c:v>
                </c:pt>
                <c:pt idx="3">
                  <c:v>Bank metals in the fund's assets,%</c:v>
                </c:pt>
                <c:pt idx="4">
                  <c:v>Other invesments in the fund's assets,%    </c:v>
                </c:pt>
                <c:pt idx="5">
                  <c:v>Accounts receivable in the fund's assets,%   </c:v>
                </c:pt>
              </c:strCache>
            </c:strRef>
          </c:cat>
          <c:val>
            <c:numRef>
              <c:f>'NPF Asset Structure'!$G$56:$Q$56</c:f>
              <c:numCache>
                <c:formatCode>0.00%</c:formatCode>
                <c:ptCount val="6"/>
                <c:pt idx="0">
                  <c:v>0.7074167538542171</c:v>
                </c:pt>
                <c:pt idx="1">
                  <c:v>0.24886912951761614</c:v>
                </c:pt>
                <c:pt idx="2">
                  <c:v>1.3361824025519886E-2</c:v>
                </c:pt>
                <c:pt idx="3">
                  <c:v>5.245749087769468E-3</c:v>
                </c:pt>
                <c:pt idx="4">
                  <c:v>5.0339677807734132E-3</c:v>
                </c:pt>
                <c:pt idx="5">
                  <c:v>2.0072575734104259E-2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79317697228145E-2"/>
          <c:y val="0.89300590962157123"/>
          <c:w val="0.97761194029850751"/>
          <c:h val="9.2592778647397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0" baseline="0">
                <a:effectLst/>
              </a:rPr>
              <a:t>Rate of Return: NPF, Bank Deposits,</a:t>
            </a:r>
            <a:endParaRPr lang="ru-RU" sz="1400">
              <a:effectLst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0" baseline="0">
                <a:effectLst/>
              </a:rPr>
              <a:t>OVDP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07568413025295"/>
          <c:y val="6.5996249041314251E-2"/>
          <c:w val="0.78447434427386453"/>
          <c:h val="0.917662129526845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9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0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1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4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'RoR(chart)'!$A$2:$A$56</c:f>
              <c:strCache>
                <c:ptCount val="55"/>
                <c:pt idx="0">
                  <c:v>NES "ONPF "ZOLOTYI VIK"</c:v>
                </c:pt>
                <c:pt idx="1">
                  <c:v>CNPF  "UKRAINSKA PENSIINA FUNDATSIIA"</c:v>
                </c:pt>
                <c:pt idx="2">
                  <c:v>NES "ONPF "VSI"</c:v>
                </c:pt>
                <c:pt idx="3">
                  <c:v>NPO ONPF "DOVIRA-UKRAINA"</c:v>
                </c:pt>
                <c:pt idx="4">
                  <c:v>ONPF "PRYCHETNIST"</c:v>
                </c:pt>
                <c:pt idx="5">
                  <c:v>ONPF "INITSIATYVA"</c:v>
                </c:pt>
                <c:pt idx="6">
                  <c:v>ONPF "YEVROPEISKYI VYBIR"</c:v>
                </c:pt>
                <c:pt idx="7">
                  <c:v>ONPF "POKROVA"</c:v>
                </c:pt>
                <c:pt idx="8">
                  <c:v>ONPF "RESERV"</c:v>
                </c:pt>
                <c:pt idx="9">
                  <c:v>CPF "STYROL"</c:v>
                </c:pt>
                <c:pt idx="10">
                  <c:v>ONPF "UKRAINA"</c:v>
                </c:pt>
                <c:pt idx="11">
                  <c:v>ONPF "КREMIN"</c:v>
                </c:pt>
                <c:pt idx="12">
                  <c:v>NES "OPF "SOTSIALNYI STANDART"</c:v>
                </c:pt>
                <c:pt idx="13">
                  <c:v>ONPF "PENSIINA OPIKA"</c:v>
                </c:pt>
                <c:pt idx="14">
                  <c:v>NES ONPF "UKRAINSKYI PENSIINYI KAPITAL"</c:v>
                </c:pt>
                <c:pt idx="15">
                  <c:v>NES "HIRNYCHO-METALURHIINYI PPF"</c:v>
                </c:pt>
                <c:pt idx="16">
                  <c:v>ONPF "SOTSIALNA PIDTRYMKA"</c:v>
                </c:pt>
                <c:pt idx="17">
                  <c:v>ONPF "UKRAINSKA OSHCHADNA SKARBNYTSIA"</c:v>
                </c:pt>
                <c:pt idx="18">
                  <c:v>NES "ONPF "UKRAINSKYI PENSIINYI KONTRAKT"</c:v>
                </c:pt>
                <c:pt idx="19">
                  <c:v>NES "ONPF "FOND PENSIINYKH  ZAOSHCHADZHEN"</c:v>
                </c:pt>
                <c:pt idx="20">
                  <c:v>ONPF "UKRAINSKA PENSIINA SPILKA"</c:v>
                </c:pt>
                <c:pt idx="21">
                  <c:v>NPF "OPF "FRIFLAIT"</c:v>
                </c:pt>
                <c:pt idx="22">
                  <c:v>ONPF "DZHERELO"</c:v>
                </c:pt>
                <c:pt idx="23">
                  <c:v>ONPF "ZOLOTA OSIN"</c:v>
                </c:pt>
                <c:pt idx="24">
                  <c:v>NES "ONPF "RESERV RIVNENSHCHYNY"</c:v>
                </c:pt>
                <c:pt idx="25">
                  <c:v>NES ONPF "DNISTER"</c:v>
                </c:pt>
                <c:pt idx="26">
                  <c:v>ONPF «STOLYCHNYI RESERV»</c:v>
                </c:pt>
                <c:pt idx="27">
                  <c:v>CNPF of the UCCI</c:v>
                </c:pt>
                <c:pt idx="28">
                  <c:v>ONPF "UKRAINSKYI PENSIINYI FOND"</c:v>
                </c:pt>
                <c:pt idx="29">
                  <c:v>NES "NPPF "PERSHYI PROFSPILKOVYI"</c:v>
                </c:pt>
                <c:pt idx="30">
                  <c:v>NES "ONPF "NADIIA"</c:v>
                </c:pt>
                <c:pt idx="31">
                  <c:v>OPF "FARMATSEVTYCHNYI"</c:v>
                </c:pt>
                <c:pt idx="32">
                  <c:v>NES "OPF "SOTSIALNA PERSPEKTYVA"</c:v>
                </c:pt>
                <c:pt idx="33">
                  <c:v>ONPF "NADIINA PERSPEKTYVA"</c:v>
                </c:pt>
                <c:pt idx="34">
                  <c:v>NPO "OPF "SOTSIALNI HARANTII"</c:v>
                </c:pt>
                <c:pt idx="35">
                  <c:v>ONPF "VSEUKRAINSKYI PENSIINYI FOND"</c:v>
                </c:pt>
                <c:pt idx="36">
                  <c:v>NES "ONPF "YEVROPA"</c:v>
                </c:pt>
                <c:pt idx="37">
                  <c:v>NES ONPF “NATSIONALNYI”</c:v>
                </c:pt>
                <c:pt idx="38">
                  <c:v>NES "ONPF "АRТА"</c:v>
                </c:pt>
                <c:pt idx="39">
                  <c:v>NES "OPPF "KHLIBNYI"</c:v>
                </c:pt>
                <c:pt idx="40">
                  <c:v>PNPF "МAHISTRAL"</c:v>
                </c:pt>
                <c:pt idx="41">
                  <c:v>PNPF "SHAKHTAR"</c:v>
                </c:pt>
                <c:pt idx="42">
                  <c:v>OPF "PRYVATFOND"</c:v>
                </c:pt>
                <c:pt idx="43">
                  <c:v>OPF "ОТP PENSIIA"</c:v>
                </c:pt>
                <c:pt idx="44">
                  <c:v>NES "NCPF OJSC "UKREKSIMBANK"</c:v>
                </c:pt>
                <c:pt idx="45">
                  <c:v>NES "OPF "DYNASTIIA"</c:v>
                </c:pt>
                <c:pt idx="46">
                  <c:v>ONPF "ЕMERYT-UKRAINA"</c:v>
                </c:pt>
                <c:pt idx="47">
                  <c:v>NES "ONPF "VZAIEMODOPOMOGA"</c:v>
                </c:pt>
                <c:pt idx="48">
                  <c:v>ONPF "NIКА"</c:v>
                </c:pt>
                <c:pt idx="49">
                  <c:v>NPF average rate of return</c:v>
                </c:pt>
                <c:pt idx="50">
                  <c:v>EUR deposit</c:v>
                </c:pt>
                <c:pt idx="51">
                  <c:v>USD deposit</c:v>
                </c:pt>
                <c:pt idx="52">
                  <c:v>UAH deposit</c:v>
                </c:pt>
                <c:pt idx="53">
                  <c:v>"Gold" deposit (at the official gold exchange rate)</c:v>
                </c:pt>
                <c:pt idx="54">
                  <c:v>OVDP in UAH (annual)</c:v>
                </c:pt>
              </c:strCache>
            </c:strRef>
          </c:cat>
          <c:val>
            <c:numRef>
              <c:f>'RoR(chart)'!$B$2:$B$56</c:f>
              <c:numCache>
                <c:formatCode>0.00%</c:formatCode>
                <c:ptCount val="55"/>
                <c:pt idx="0">
                  <c:v>-1.9561584586651026E-2</c:v>
                </c:pt>
                <c:pt idx="1">
                  <c:v>-1.7021276595744705E-2</c:v>
                </c:pt>
                <c:pt idx="2">
                  <c:v>-1.0384712802183893E-2</c:v>
                </c:pt>
                <c:pt idx="3">
                  <c:v>-8.2523288780882442E-3</c:v>
                </c:pt>
                <c:pt idx="4">
                  <c:v>-7.1862907683803989E-3</c:v>
                </c:pt>
                <c:pt idx="5">
                  <c:v>-6.8965517241379448E-3</c:v>
                </c:pt>
                <c:pt idx="6">
                  <c:v>-5.4005846504483479E-3</c:v>
                </c:pt>
                <c:pt idx="7">
                  <c:v>-4.845675761087187E-3</c:v>
                </c:pt>
                <c:pt idx="8">
                  <c:v>-4.0485829959514552E-3</c:v>
                </c:pt>
                <c:pt idx="9">
                  <c:v>-3.634420096205182E-3</c:v>
                </c:pt>
                <c:pt idx="10">
                  <c:v>-2.7140605848363641E-3</c:v>
                </c:pt>
                <c:pt idx="11">
                  <c:v>-2.6034337179848821E-3</c:v>
                </c:pt>
                <c:pt idx="12">
                  <c:v>-2.1645021645021467E-3</c:v>
                </c:pt>
                <c:pt idx="13">
                  <c:v>-1.1404675917127127E-3</c:v>
                </c:pt>
                <c:pt idx="14">
                  <c:v>-1.009510652994039E-3</c:v>
                </c:pt>
                <c:pt idx="15">
                  <c:v>-9.0406830738321009E-4</c:v>
                </c:pt>
                <c:pt idx="16">
                  <c:v>-7.2247809988257305E-4</c:v>
                </c:pt>
                <c:pt idx="17">
                  <c:v>-4.3701518627770053E-4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1.3030674207081816E-4</c:v>
                </c:pt>
                <c:pt idx="25">
                  <c:v>1.9511243353975694E-4</c:v>
                </c:pt>
                <c:pt idx="26">
                  <c:v>6.3688735778599792E-4</c:v>
                </c:pt>
                <c:pt idx="27">
                  <c:v>9.5831336847140847E-4</c:v>
                </c:pt>
                <c:pt idx="28">
                  <c:v>1.0217113665389466E-3</c:v>
                </c:pt>
                <c:pt idx="29">
                  <c:v>1.9400732916576846E-3</c:v>
                </c:pt>
                <c:pt idx="30">
                  <c:v>2.1578118621332631E-3</c:v>
                </c:pt>
                <c:pt idx="31">
                  <c:v>2.4451073402120826E-3</c:v>
                </c:pt>
                <c:pt idx="32">
                  <c:v>2.8901734104047616E-3</c:v>
                </c:pt>
                <c:pt idx="33">
                  <c:v>3.5714285714285587E-3</c:v>
                </c:pt>
                <c:pt idx="34">
                  <c:v>3.5819637589549203E-3</c:v>
                </c:pt>
                <c:pt idx="35">
                  <c:v>3.5898908673175356E-3</c:v>
                </c:pt>
                <c:pt idx="36">
                  <c:v>3.607350507150997E-3</c:v>
                </c:pt>
                <c:pt idx="37">
                  <c:v>3.8058991436726863E-3</c:v>
                </c:pt>
                <c:pt idx="38">
                  <c:v>5.1679586563306845E-3</c:v>
                </c:pt>
                <c:pt idx="39">
                  <c:v>5.3998457186936744E-3</c:v>
                </c:pt>
                <c:pt idx="40">
                  <c:v>5.7471264367816577E-3</c:v>
                </c:pt>
                <c:pt idx="41">
                  <c:v>6.2111801242235032E-3</c:v>
                </c:pt>
                <c:pt idx="42">
                  <c:v>6.2762169415593316E-3</c:v>
                </c:pt>
                <c:pt idx="43">
                  <c:v>8.5616438356164171E-3</c:v>
                </c:pt>
                <c:pt idx="44">
                  <c:v>9.6531296838198166E-3</c:v>
                </c:pt>
                <c:pt idx="45">
                  <c:v>9.8814229249013508E-3</c:v>
                </c:pt>
                <c:pt idx="46">
                  <c:v>9.9100970240038055E-3</c:v>
                </c:pt>
                <c:pt idx="47">
                  <c:v>1.1600928074245953E-2</c:v>
                </c:pt>
                <c:pt idx="48">
                  <c:v>0.20566419420094406</c:v>
                </c:pt>
                <c:pt idx="49">
                  <c:v>4.4015964995511771E-3</c:v>
                </c:pt>
                <c:pt idx="50">
                  <c:v>4.1814322396709347E-3</c:v>
                </c:pt>
                <c:pt idx="51">
                  <c:v>2.4782508114782331E-3</c:v>
                </c:pt>
                <c:pt idx="52">
                  <c:v>7.8082191780821913E-3</c:v>
                </c:pt>
                <c:pt idx="53">
                  <c:v>3.0632806062946827E-3</c:v>
                </c:pt>
                <c:pt idx="54">
                  <c:v>0.1134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0148696"/>
        <c:axId val="400149088"/>
      </c:barChart>
      <c:catAx>
        <c:axId val="400148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0149088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400149088"/>
        <c:scaling>
          <c:orientation val="minMax"/>
          <c:max val="0.21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0148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59</xdr:row>
      <xdr:rowOff>76200</xdr:rowOff>
    </xdr:from>
    <xdr:to>
      <xdr:col>6</xdr:col>
      <xdr:colOff>114300</xdr:colOff>
      <xdr:row>85</xdr:row>
      <xdr:rowOff>0</xdr:rowOff>
    </xdr:to>
    <xdr:graphicFrame macro="">
      <xdr:nvGraphicFramePr>
        <xdr:cNvPr id="40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84</xdr:row>
      <xdr:rowOff>152400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60"/>
  <sheetViews>
    <sheetView zoomScaleNormal="100" workbookViewId="0">
      <selection activeCell="C46" sqref="C46"/>
    </sheetView>
  </sheetViews>
  <sheetFormatPr defaultRowHeight="14.25" x14ac:dyDescent="0.2"/>
  <cols>
    <col min="1" max="1" width="6" style="8" customWidth="1"/>
    <col min="2" max="2" width="11.5703125" style="8" customWidth="1"/>
    <col min="3" max="3" width="13.7109375" style="8" bestFit="1" customWidth="1"/>
    <col min="4" max="4" width="111.7109375" style="6" bestFit="1" customWidth="1"/>
    <col min="5" max="5" width="19.140625" style="52" bestFit="1" customWidth="1"/>
    <col min="6" max="6" width="19" style="52" bestFit="1" customWidth="1"/>
    <col min="7" max="7" width="16" style="52" bestFit="1" customWidth="1"/>
    <col min="8" max="8" width="17" style="81" customWidth="1"/>
    <col min="9" max="9" width="15.140625" style="6" customWidth="1"/>
    <col min="10" max="10" width="55.42578125" style="6" bestFit="1" customWidth="1"/>
    <col min="11" max="11" width="57.28515625" style="6" bestFit="1" customWidth="1"/>
    <col min="12" max="16384" width="9.140625" style="6"/>
  </cols>
  <sheetData>
    <row r="1" spans="1:11" s="3" customFormat="1" ht="18.75" thickBot="1" x14ac:dyDescent="0.25">
      <c r="A1" s="31" t="s">
        <v>87</v>
      </c>
      <c r="B1" s="31"/>
      <c r="C1" s="31"/>
      <c r="D1" s="31"/>
      <c r="E1" s="50"/>
      <c r="F1" s="50"/>
      <c r="G1" s="50"/>
      <c r="H1" s="76"/>
    </row>
    <row r="2" spans="1:11" ht="60.75" thickBot="1" x14ac:dyDescent="0.25">
      <c r="A2" s="4" t="s">
        <v>88</v>
      </c>
      <c r="B2" s="33" t="s">
        <v>89</v>
      </c>
      <c r="C2" s="33" t="s">
        <v>90</v>
      </c>
      <c r="D2" s="5" t="s">
        <v>91</v>
      </c>
      <c r="E2" s="86" t="s">
        <v>92</v>
      </c>
      <c r="F2" s="87" t="s">
        <v>93</v>
      </c>
      <c r="G2" s="27" t="s">
        <v>94</v>
      </c>
      <c r="H2" s="77" t="s">
        <v>95</v>
      </c>
      <c r="I2" s="75" t="s">
        <v>96</v>
      </c>
      <c r="J2" s="75" t="s">
        <v>97</v>
      </c>
      <c r="K2" s="75" t="s">
        <v>98</v>
      </c>
    </row>
    <row r="3" spans="1:11" x14ac:dyDescent="0.2">
      <c r="A3" s="7">
        <v>1</v>
      </c>
      <c r="B3" s="34" t="s">
        <v>7</v>
      </c>
      <c r="C3" s="34" t="s">
        <v>157</v>
      </c>
      <c r="D3" s="115" t="s">
        <v>99</v>
      </c>
      <c r="E3" s="51">
        <v>326971293.72000003</v>
      </c>
      <c r="F3" s="51">
        <v>8891494.25</v>
      </c>
      <c r="G3" s="51">
        <v>2.7953659002600801</v>
      </c>
      <c r="H3" s="78">
        <v>54454217</v>
      </c>
      <c r="I3" s="85">
        <v>5.84</v>
      </c>
      <c r="K3" s="6" t="s">
        <v>64</v>
      </c>
    </row>
    <row r="4" spans="1:11" x14ac:dyDescent="0.2">
      <c r="A4" s="7">
        <v>2</v>
      </c>
      <c r="B4" s="34" t="s">
        <v>61</v>
      </c>
      <c r="C4" s="34" t="s">
        <v>157</v>
      </c>
      <c r="D4" s="115" t="s">
        <v>100</v>
      </c>
      <c r="E4" s="51">
        <v>291411779.77999997</v>
      </c>
      <c r="F4" s="51">
        <v>5432007.7199999997</v>
      </c>
      <c r="G4" s="51">
        <v>1.8994377402539868</v>
      </c>
      <c r="H4" s="78">
        <v>30216756</v>
      </c>
      <c r="I4" s="85">
        <v>9.4642999999999997</v>
      </c>
      <c r="J4" s="6" t="s">
        <v>79</v>
      </c>
    </row>
    <row r="5" spans="1:11" x14ac:dyDescent="0.2">
      <c r="A5" s="7">
        <v>3</v>
      </c>
      <c r="B5" s="72" t="s">
        <v>8</v>
      </c>
      <c r="C5" s="72" t="s">
        <v>157</v>
      </c>
      <c r="D5" s="115" t="s">
        <v>101</v>
      </c>
      <c r="E5" s="66">
        <v>122154903.23</v>
      </c>
      <c r="F5" s="89">
        <v>3145605.29</v>
      </c>
      <c r="G5" s="93">
        <v>2.6431592694428758</v>
      </c>
      <c r="H5" s="90">
        <v>23511115</v>
      </c>
      <c r="I5" s="92">
        <v>5.0599999999999996</v>
      </c>
      <c r="K5" s="6" t="s">
        <v>64</v>
      </c>
    </row>
    <row r="6" spans="1:11" x14ac:dyDescent="0.2">
      <c r="A6" s="7">
        <v>4</v>
      </c>
      <c r="B6" s="34" t="s">
        <v>10</v>
      </c>
      <c r="C6" s="34" t="s">
        <v>157</v>
      </c>
      <c r="D6" s="115" t="s">
        <v>102</v>
      </c>
      <c r="E6" s="66">
        <v>218322366.75999999</v>
      </c>
      <c r="F6" s="66">
        <v>2024930.13</v>
      </c>
      <c r="G6" s="51">
        <v>0.93617851489560167</v>
      </c>
      <c r="H6" s="79">
        <v>32088706</v>
      </c>
      <c r="I6" s="85">
        <v>6.7405999999999997</v>
      </c>
      <c r="J6" s="6" t="s">
        <v>80</v>
      </c>
    </row>
    <row r="7" spans="1:11" x14ac:dyDescent="0.2">
      <c r="A7" s="7">
        <v>5</v>
      </c>
      <c r="B7" s="34" t="s">
        <v>60</v>
      </c>
      <c r="C7" s="34" t="s">
        <v>157</v>
      </c>
      <c r="D7" s="115" t="s">
        <v>103</v>
      </c>
      <c r="E7" s="51">
        <v>10355933.529999999</v>
      </c>
      <c r="F7" s="51">
        <v>1481827.25</v>
      </c>
      <c r="G7" s="51">
        <v>16.698326606023016</v>
      </c>
      <c r="H7" s="78">
        <v>29916437</v>
      </c>
      <c r="I7" s="85">
        <v>0.29659999999999997</v>
      </c>
      <c r="J7" s="6" t="s">
        <v>81</v>
      </c>
    </row>
    <row r="8" spans="1:11" x14ac:dyDescent="0.2">
      <c r="A8" s="7">
        <v>6</v>
      </c>
      <c r="B8" s="34" t="s">
        <v>9</v>
      </c>
      <c r="C8" s="34" t="s">
        <v>157</v>
      </c>
      <c r="D8" s="115" t="s">
        <v>114</v>
      </c>
      <c r="E8" s="51">
        <v>186833751.55000001</v>
      </c>
      <c r="F8" s="51">
        <v>1348394.38</v>
      </c>
      <c r="G8" s="51">
        <v>0.72695462357397389</v>
      </c>
      <c r="H8" s="78">
        <v>45353590</v>
      </c>
      <c r="I8" s="85">
        <v>4.0898000000000003</v>
      </c>
      <c r="J8" s="6" t="s">
        <v>65</v>
      </c>
    </row>
    <row r="9" spans="1:11" x14ac:dyDescent="0.2">
      <c r="A9" s="7">
        <v>7</v>
      </c>
      <c r="B9" s="34" t="s">
        <v>17</v>
      </c>
      <c r="C9" s="34" t="s">
        <v>157</v>
      </c>
      <c r="D9" s="115" t="s">
        <v>104</v>
      </c>
      <c r="E9" s="51">
        <v>62512768</v>
      </c>
      <c r="F9" s="51">
        <v>1308998.3</v>
      </c>
      <c r="G9" s="51">
        <v>2.1387543715301547</v>
      </c>
      <c r="H9" s="78">
        <v>52951063</v>
      </c>
      <c r="I9" s="85">
        <v>1.1599999999999999</v>
      </c>
      <c r="K9" s="6" t="s">
        <v>64</v>
      </c>
    </row>
    <row r="10" spans="1:11" x14ac:dyDescent="0.2">
      <c r="A10" s="7">
        <v>8</v>
      </c>
      <c r="B10" s="34" t="s">
        <v>12</v>
      </c>
      <c r="C10" s="34" t="s">
        <v>157</v>
      </c>
      <c r="D10" s="115" t="s">
        <v>105</v>
      </c>
      <c r="E10" s="51">
        <v>19579396.27</v>
      </c>
      <c r="F10" s="51">
        <v>1270216.8799999999</v>
      </c>
      <c r="G10" s="51">
        <v>6.9375959071860791</v>
      </c>
      <c r="H10" s="78">
        <v>20442835</v>
      </c>
      <c r="I10" s="85">
        <v>0.9</v>
      </c>
      <c r="K10" s="6" t="s">
        <v>64</v>
      </c>
    </row>
    <row r="11" spans="1:11" x14ac:dyDescent="0.2">
      <c r="A11" s="7">
        <v>9</v>
      </c>
      <c r="B11" s="34" t="s">
        <v>13</v>
      </c>
      <c r="C11" s="34" t="s">
        <v>159</v>
      </c>
      <c r="D11" s="115" t="s">
        <v>113</v>
      </c>
      <c r="E11" s="51">
        <v>323384801.31999999</v>
      </c>
      <c r="F11" s="51">
        <v>940727.58</v>
      </c>
      <c r="G11" s="51">
        <v>0.29174906801313227</v>
      </c>
      <c r="H11" s="78">
        <v>57534300</v>
      </c>
      <c r="I11" s="85">
        <v>5.6044</v>
      </c>
      <c r="J11" s="6" t="s">
        <v>80</v>
      </c>
    </row>
    <row r="12" spans="1:11" x14ac:dyDescent="0.2">
      <c r="A12" s="7">
        <v>10</v>
      </c>
      <c r="B12" s="34" t="s">
        <v>11</v>
      </c>
      <c r="C12" s="34" t="s">
        <v>157</v>
      </c>
      <c r="D12" s="115" t="s">
        <v>106</v>
      </c>
      <c r="E12" s="51">
        <v>57358927.5</v>
      </c>
      <c r="F12" s="51">
        <v>475058.67</v>
      </c>
      <c r="G12" s="51">
        <v>0.8351377636069941</v>
      </c>
      <c r="H12" s="78">
        <v>12307376</v>
      </c>
      <c r="I12" s="85">
        <v>4.62</v>
      </c>
      <c r="K12" s="6" t="s">
        <v>64</v>
      </c>
    </row>
    <row r="13" spans="1:11" x14ac:dyDescent="0.2">
      <c r="A13" s="7">
        <v>11</v>
      </c>
      <c r="B13" s="34" t="s">
        <v>15</v>
      </c>
      <c r="C13" s="34" t="s">
        <v>158</v>
      </c>
      <c r="D13" s="115" t="s">
        <v>108</v>
      </c>
      <c r="E13" s="51">
        <v>57553980.390000001</v>
      </c>
      <c r="F13" s="51">
        <v>372971.1</v>
      </c>
      <c r="G13" s="51">
        <v>0.6522639327830575</v>
      </c>
      <c r="H13" s="78">
        <v>16417114</v>
      </c>
      <c r="I13" s="85">
        <v>3.48</v>
      </c>
      <c r="K13" s="6" t="s">
        <v>64</v>
      </c>
    </row>
    <row r="14" spans="1:11" x14ac:dyDescent="0.2">
      <c r="A14" s="7">
        <v>12</v>
      </c>
      <c r="B14" s="34" t="s">
        <v>18</v>
      </c>
      <c r="C14" s="34" t="s">
        <v>157</v>
      </c>
      <c r="D14" s="115" t="s">
        <v>107</v>
      </c>
      <c r="E14" s="51">
        <v>37275254.100000001</v>
      </c>
      <c r="F14" s="51">
        <v>193415</v>
      </c>
      <c r="G14" s="51">
        <v>0.52158955622026326</v>
      </c>
      <c r="H14" s="78">
        <v>10710861</v>
      </c>
      <c r="I14" s="85">
        <v>3.46</v>
      </c>
      <c r="K14" s="6" t="s">
        <v>64</v>
      </c>
    </row>
    <row r="15" spans="1:11" x14ac:dyDescent="0.2">
      <c r="A15" s="7">
        <v>13</v>
      </c>
      <c r="B15" s="34" t="s">
        <v>19</v>
      </c>
      <c r="C15" s="34" t="s">
        <v>157</v>
      </c>
      <c r="D15" s="115" t="s">
        <v>115</v>
      </c>
      <c r="E15" s="51">
        <v>5095993.03</v>
      </c>
      <c r="F15" s="51">
        <v>150981.45000000001</v>
      </c>
      <c r="G15" s="51">
        <v>3.0532072080607691</v>
      </c>
      <c r="H15" s="78">
        <v>5736342</v>
      </c>
      <c r="I15" s="85">
        <v>0.86199999999999999</v>
      </c>
      <c r="K15" s="6" t="s">
        <v>82</v>
      </c>
    </row>
    <row r="16" spans="1:11" x14ac:dyDescent="0.2">
      <c r="A16" s="7">
        <v>14</v>
      </c>
      <c r="B16" s="34" t="s">
        <v>20</v>
      </c>
      <c r="C16" s="34" t="s">
        <v>157</v>
      </c>
      <c r="D16" s="115" t="s">
        <v>109</v>
      </c>
      <c r="E16" s="51">
        <v>28261511.390000001</v>
      </c>
      <c r="F16" s="51">
        <v>143711.5</v>
      </c>
      <c r="G16" s="51">
        <v>0.51110506711839321</v>
      </c>
      <c r="H16" s="78">
        <v>7269882</v>
      </c>
      <c r="I16" s="85">
        <v>3.87</v>
      </c>
      <c r="K16" s="6" t="s">
        <v>64</v>
      </c>
    </row>
    <row r="17" spans="1:11" x14ac:dyDescent="0.2">
      <c r="A17" s="7">
        <v>15</v>
      </c>
      <c r="B17" s="34" t="s">
        <v>16</v>
      </c>
      <c r="C17" s="34" t="s">
        <v>157</v>
      </c>
      <c r="D17" s="115" t="s">
        <v>110</v>
      </c>
      <c r="E17" s="51">
        <v>36919326.060000002</v>
      </c>
      <c r="F17" s="51">
        <v>128964.19</v>
      </c>
      <c r="G17" s="51">
        <v>0.3505379763746248</v>
      </c>
      <c r="H17" s="78">
        <v>15613828</v>
      </c>
      <c r="I17" s="85">
        <v>2.3563000000000001</v>
      </c>
      <c r="K17" s="6" t="s">
        <v>83</v>
      </c>
    </row>
    <row r="18" spans="1:11" x14ac:dyDescent="0.2">
      <c r="A18" s="7">
        <v>16</v>
      </c>
      <c r="B18" s="34" t="s">
        <v>25</v>
      </c>
      <c r="C18" s="34" t="s">
        <v>157</v>
      </c>
      <c r="D18" s="115" t="s">
        <v>111</v>
      </c>
      <c r="E18" s="51">
        <v>6855815.5300000003</v>
      </c>
      <c r="F18" s="51">
        <v>49499.16</v>
      </c>
      <c r="G18" s="51">
        <v>0.72725329398697625</v>
      </c>
      <c r="H18" s="78">
        <v>2433778</v>
      </c>
      <c r="I18" s="85">
        <v>2.8</v>
      </c>
      <c r="K18" s="6" t="s">
        <v>64</v>
      </c>
    </row>
    <row r="19" spans="1:11" x14ac:dyDescent="0.2">
      <c r="A19" s="7">
        <v>17</v>
      </c>
      <c r="B19" s="34" t="s">
        <v>54</v>
      </c>
      <c r="C19" s="34" t="s">
        <v>157</v>
      </c>
      <c r="D19" s="115" t="s">
        <v>112</v>
      </c>
      <c r="E19" s="51">
        <v>9960888</v>
      </c>
      <c r="F19" s="51">
        <v>47814.26</v>
      </c>
      <c r="G19" s="51">
        <v>0.48233536089885831</v>
      </c>
      <c r="H19" s="78">
        <v>3481228</v>
      </c>
      <c r="I19" s="85">
        <v>2.8475999999999999</v>
      </c>
      <c r="J19" s="6" t="s">
        <v>69</v>
      </c>
    </row>
    <row r="20" spans="1:11" x14ac:dyDescent="0.2">
      <c r="A20" s="7">
        <v>18</v>
      </c>
      <c r="B20" s="34" t="s">
        <v>24</v>
      </c>
      <c r="C20" s="34" t="s">
        <v>159</v>
      </c>
      <c r="D20" s="115" t="s">
        <v>116</v>
      </c>
      <c r="E20" s="51">
        <v>3510303.8</v>
      </c>
      <c r="F20" s="51">
        <v>36896.449999999997</v>
      </c>
      <c r="G20" s="51">
        <v>1.0622551944562417</v>
      </c>
      <c r="H20" s="78">
        <v>16642289</v>
      </c>
      <c r="I20" s="85">
        <v>0.2087</v>
      </c>
      <c r="K20" s="6" t="s">
        <v>71</v>
      </c>
    </row>
    <row r="21" spans="1:11" x14ac:dyDescent="0.2">
      <c r="A21" s="7">
        <v>19</v>
      </c>
      <c r="B21" s="34" t="s">
        <v>56</v>
      </c>
      <c r="C21" s="34" t="s">
        <v>157</v>
      </c>
      <c r="D21" s="115" t="s">
        <v>117</v>
      </c>
      <c r="E21" s="51">
        <v>6047838.3600000003</v>
      </c>
      <c r="F21" s="51">
        <v>29463.47</v>
      </c>
      <c r="G21" s="51">
        <v>0.48955856919043583</v>
      </c>
      <c r="H21" s="78">
        <v>1742291</v>
      </c>
      <c r="I21" s="85">
        <v>3.4542999999999999</v>
      </c>
      <c r="K21" s="6" t="s">
        <v>71</v>
      </c>
    </row>
    <row r="22" spans="1:11" x14ac:dyDescent="0.2">
      <c r="A22" s="7">
        <v>20</v>
      </c>
      <c r="B22" s="34" t="s">
        <v>26</v>
      </c>
      <c r="C22" s="34" t="s">
        <v>157</v>
      </c>
      <c r="D22" s="115" t="s">
        <v>120</v>
      </c>
      <c r="E22" s="51">
        <v>3183186.29</v>
      </c>
      <c r="F22" s="51">
        <v>24366.44</v>
      </c>
      <c r="G22" s="51">
        <v>0.77137795623261241</v>
      </c>
      <c r="H22" s="78">
        <v>1842189</v>
      </c>
      <c r="I22" s="85">
        <v>1.7146999999999999</v>
      </c>
      <c r="J22" s="6" t="s">
        <v>68</v>
      </c>
    </row>
    <row r="23" spans="1:11" x14ac:dyDescent="0.2">
      <c r="A23" s="7">
        <v>21</v>
      </c>
      <c r="B23" s="34" t="s">
        <v>51</v>
      </c>
      <c r="C23" s="34" t="s">
        <v>158</v>
      </c>
      <c r="D23" s="115" t="s">
        <v>118</v>
      </c>
      <c r="E23" s="51">
        <v>3188713.22</v>
      </c>
      <c r="F23" s="51">
        <v>16352.89</v>
      </c>
      <c r="G23" s="51">
        <v>0.51548021973910352</v>
      </c>
      <c r="H23" s="78">
        <v>985803</v>
      </c>
      <c r="I23" s="85">
        <v>3.22</v>
      </c>
      <c r="K23" s="6" t="s">
        <v>64</v>
      </c>
    </row>
    <row r="24" spans="1:11" x14ac:dyDescent="0.2">
      <c r="A24" s="7">
        <v>22</v>
      </c>
      <c r="B24" s="34" t="s">
        <v>33</v>
      </c>
      <c r="C24" s="34" t="s">
        <v>157</v>
      </c>
      <c r="D24" s="115" t="s">
        <v>121</v>
      </c>
      <c r="E24" s="51">
        <v>464786.78</v>
      </c>
      <c r="F24" s="51">
        <v>16195.73</v>
      </c>
      <c r="G24" s="51">
        <v>3.6103551330326553</v>
      </c>
      <c r="H24" s="78">
        <v>253248</v>
      </c>
      <c r="I24" s="85">
        <v>1.7714000000000001</v>
      </c>
      <c r="J24" s="6" t="s">
        <v>84</v>
      </c>
    </row>
    <row r="25" spans="1:11" x14ac:dyDescent="0.2">
      <c r="A25" s="7">
        <v>23</v>
      </c>
      <c r="B25" s="34" t="s">
        <v>28</v>
      </c>
      <c r="C25" s="34" t="s">
        <v>157</v>
      </c>
      <c r="D25" s="115" t="s">
        <v>122</v>
      </c>
      <c r="E25" s="51">
        <v>84664.46</v>
      </c>
      <c r="F25" s="51">
        <v>15218.53</v>
      </c>
      <c r="G25" s="51">
        <v>21.914214411125329</v>
      </c>
      <c r="H25" s="78">
        <v>72091</v>
      </c>
      <c r="I25" s="85">
        <v>0.96330000000000005</v>
      </c>
      <c r="J25" s="6" t="s">
        <v>68</v>
      </c>
    </row>
    <row r="26" spans="1:11" x14ac:dyDescent="0.2">
      <c r="A26" s="7">
        <v>24</v>
      </c>
      <c r="B26" s="34" t="s">
        <v>34</v>
      </c>
      <c r="C26" s="34" t="s">
        <v>157</v>
      </c>
      <c r="D26" s="115" t="s">
        <v>119</v>
      </c>
      <c r="E26" s="51">
        <v>1301011.1499999999</v>
      </c>
      <c r="F26" s="51">
        <v>13465.05</v>
      </c>
      <c r="G26" s="51">
        <v>1.0457916807794021</v>
      </c>
      <c r="H26" s="78">
        <v>694107</v>
      </c>
      <c r="I26" s="85">
        <v>1.855</v>
      </c>
      <c r="K26" s="6" t="s">
        <v>82</v>
      </c>
    </row>
    <row r="27" spans="1:11" x14ac:dyDescent="0.2">
      <c r="A27" s="7">
        <v>25</v>
      </c>
      <c r="B27" s="34" t="s">
        <v>48</v>
      </c>
      <c r="C27" s="34" t="s">
        <v>157</v>
      </c>
      <c r="D27" s="115" t="s">
        <v>123</v>
      </c>
      <c r="E27" s="51">
        <v>1044078.48</v>
      </c>
      <c r="F27" s="51">
        <v>3887.42</v>
      </c>
      <c r="G27" s="51">
        <v>0.37372172762184164</v>
      </c>
      <c r="H27" s="78">
        <v>2474396</v>
      </c>
      <c r="I27" s="85">
        <v>0.4204</v>
      </c>
      <c r="J27" s="6" t="s">
        <v>75</v>
      </c>
    </row>
    <row r="28" spans="1:11" x14ac:dyDescent="0.2">
      <c r="A28" s="7">
        <v>26</v>
      </c>
      <c r="B28" s="34" t="s">
        <v>32</v>
      </c>
      <c r="C28" s="34" t="s">
        <v>158</v>
      </c>
      <c r="D28" s="115" t="s">
        <v>124</v>
      </c>
      <c r="E28" s="51">
        <v>644391.88</v>
      </c>
      <c r="F28" s="51">
        <v>2060.64</v>
      </c>
      <c r="G28" s="51">
        <v>0.32080644248284784</v>
      </c>
      <c r="H28" s="78">
        <v>346168</v>
      </c>
      <c r="I28" s="85">
        <v>1.8555999999999999</v>
      </c>
      <c r="J28" s="6" t="s">
        <v>68</v>
      </c>
    </row>
    <row r="29" spans="1:11" x14ac:dyDescent="0.2">
      <c r="A29" s="7">
        <v>27</v>
      </c>
      <c r="B29" s="34" t="s">
        <v>43</v>
      </c>
      <c r="C29" s="34" t="s">
        <v>159</v>
      </c>
      <c r="D29" s="115" t="s">
        <v>125</v>
      </c>
      <c r="E29" s="51">
        <v>1557.7</v>
      </c>
      <c r="F29" s="51">
        <v>655.02</v>
      </c>
      <c r="G29" s="51">
        <v>72.563920769264882</v>
      </c>
      <c r="H29" s="78">
        <v>965</v>
      </c>
      <c r="I29" s="85">
        <v>0.9355</v>
      </c>
      <c r="J29" s="6" t="s">
        <v>85</v>
      </c>
    </row>
    <row r="30" spans="1:11" x14ac:dyDescent="0.2">
      <c r="A30" s="7">
        <v>28</v>
      </c>
      <c r="B30" s="34" t="s">
        <v>29</v>
      </c>
      <c r="C30" s="34" t="s">
        <v>157</v>
      </c>
      <c r="D30" s="115" t="s">
        <v>126</v>
      </c>
      <c r="E30" s="51">
        <v>2638129.23</v>
      </c>
      <c r="F30" s="51">
        <v>498.58</v>
      </c>
      <c r="G30" s="51">
        <v>1.8902570759877335E-2</v>
      </c>
      <c r="H30" s="78">
        <v>1286586</v>
      </c>
      <c r="I30" s="85">
        <v>2.0501</v>
      </c>
      <c r="J30" s="6" t="s">
        <v>73</v>
      </c>
    </row>
    <row r="31" spans="1:11" x14ac:dyDescent="0.2">
      <c r="A31" s="7">
        <v>29</v>
      </c>
      <c r="B31" s="34" t="s">
        <v>36</v>
      </c>
      <c r="C31" s="34" t="s">
        <v>157</v>
      </c>
      <c r="D31" s="115" t="s">
        <v>127</v>
      </c>
      <c r="E31" s="51">
        <v>434818.54</v>
      </c>
      <c r="F31" s="51">
        <v>496.23</v>
      </c>
      <c r="G31" s="51">
        <v>0.11425385907530483</v>
      </c>
      <c r="H31" s="78">
        <v>183596</v>
      </c>
      <c r="I31" s="85">
        <v>2.37</v>
      </c>
      <c r="K31" s="6" t="s">
        <v>64</v>
      </c>
    </row>
    <row r="32" spans="1:11" x14ac:dyDescent="0.2">
      <c r="A32" s="7">
        <v>30</v>
      </c>
      <c r="B32" s="34" t="s">
        <v>39</v>
      </c>
      <c r="C32" s="34" t="s">
        <v>157</v>
      </c>
      <c r="D32" s="115" t="s">
        <v>128</v>
      </c>
      <c r="E32" s="51">
        <v>66626.37</v>
      </c>
      <c r="F32" s="51">
        <v>240.88</v>
      </c>
      <c r="G32" s="51">
        <v>0.3628503758878594</v>
      </c>
      <c r="H32" s="78">
        <v>47665</v>
      </c>
      <c r="I32" s="85">
        <v>1.3928</v>
      </c>
      <c r="J32" s="6" t="s">
        <v>76</v>
      </c>
    </row>
    <row r="33" spans="1:11" x14ac:dyDescent="0.2">
      <c r="A33" s="7">
        <v>31</v>
      </c>
      <c r="B33" s="34" t="s">
        <v>40</v>
      </c>
      <c r="C33" s="34" t="s">
        <v>158</v>
      </c>
      <c r="D33" s="115" t="s">
        <v>129</v>
      </c>
      <c r="E33" s="51">
        <v>39745.25</v>
      </c>
      <c r="F33" s="51">
        <v>212.41</v>
      </c>
      <c r="G33" s="51">
        <v>0.53730012819721651</v>
      </c>
      <c r="H33" s="78">
        <v>101661</v>
      </c>
      <c r="I33" s="85">
        <v>0.38890000000000002</v>
      </c>
      <c r="J33" s="6" t="s">
        <v>75</v>
      </c>
    </row>
    <row r="34" spans="1:11" x14ac:dyDescent="0.2">
      <c r="A34" s="7">
        <v>32</v>
      </c>
      <c r="B34" s="34" t="s">
        <v>42</v>
      </c>
      <c r="C34" s="34" t="s">
        <v>157</v>
      </c>
      <c r="D34" s="115" t="s">
        <v>130</v>
      </c>
      <c r="E34" s="51">
        <v>0</v>
      </c>
      <c r="F34" s="51">
        <v>0</v>
      </c>
      <c r="G34" s="51"/>
      <c r="H34" s="78">
        <v>0</v>
      </c>
      <c r="I34" s="85">
        <v>0</v>
      </c>
      <c r="K34" s="6" t="s">
        <v>64</v>
      </c>
    </row>
    <row r="35" spans="1:11" x14ac:dyDescent="0.2">
      <c r="A35" s="7">
        <v>33</v>
      </c>
      <c r="B35" s="34" t="s">
        <v>44</v>
      </c>
      <c r="C35" s="34" t="s">
        <v>157</v>
      </c>
      <c r="D35" s="115" t="s">
        <v>131</v>
      </c>
      <c r="E35" s="51">
        <v>48974.67</v>
      </c>
      <c r="F35" s="51">
        <v>-20.100000000000001</v>
      </c>
      <c r="G35" s="51">
        <v>-4.1024786931330937E-2</v>
      </c>
      <c r="H35" s="78">
        <v>53531</v>
      </c>
      <c r="I35" s="85">
        <v>0.9153</v>
      </c>
      <c r="J35" s="6" t="s">
        <v>67</v>
      </c>
    </row>
    <row r="36" spans="1:11" x14ac:dyDescent="0.2">
      <c r="A36" s="7">
        <v>34</v>
      </c>
      <c r="B36" s="34" t="s">
        <v>37</v>
      </c>
      <c r="C36" s="34" t="s">
        <v>157</v>
      </c>
      <c r="D36" s="115" t="s">
        <v>132</v>
      </c>
      <c r="E36" s="51">
        <v>216150.39999999999</v>
      </c>
      <c r="F36" s="51">
        <v>-158.74</v>
      </c>
      <c r="G36" s="51">
        <v>-7.3385710839602325E-2</v>
      </c>
      <c r="H36" s="78">
        <v>107428</v>
      </c>
      <c r="I36" s="85">
        <v>2.0099999999999998</v>
      </c>
      <c r="K36" s="6" t="s">
        <v>64</v>
      </c>
    </row>
    <row r="37" spans="1:11" x14ac:dyDescent="0.2">
      <c r="A37" s="7">
        <v>35</v>
      </c>
      <c r="B37" s="34" t="s">
        <v>35</v>
      </c>
      <c r="C37" s="34" t="s">
        <v>157</v>
      </c>
      <c r="D37" s="115" t="s">
        <v>133</v>
      </c>
      <c r="E37" s="51">
        <v>813363.35</v>
      </c>
      <c r="F37" s="51">
        <v>-211.31</v>
      </c>
      <c r="G37" s="51">
        <v>-2.5973031165946736E-2</v>
      </c>
      <c r="H37" s="78">
        <v>378605</v>
      </c>
      <c r="I37" s="85">
        <v>2.15</v>
      </c>
      <c r="K37" s="6" t="s">
        <v>64</v>
      </c>
    </row>
    <row r="38" spans="1:11" x14ac:dyDescent="0.2">
      <c r="A38" s="7">
        <v>36</v>
      </c>
      <c r="B38" s="34" t="s">
        <v>41</v>
      </c>
      <c r="C38" s="34" t="s">
        <v>157</v>
      </c>
      <c r="D38" s="115" t="s">
        <v>134</v>
      </c>
      <c r="E38" s="51">
        <v>213617.91</v>
      </c>
      <c r="F38" s="51">
        <v>-557.84</v>
      </c>
      <c r="G38" s="51">
        <v>-0.26045899220616775</v>
      </c>
      <c r="H38" s="78">
        <v>150703</v>
      </c>
      <c r="I38" s="85">
        <v>1.4212</v>
      </c>
      <c r="K38" s="6" t="s">
        <v>83</v>
      </c>
    </row>
    <row r="39" spans="1:11" x14ac:dyDescent="0.2">
      <c r="A39" s="7">
        <v>37</v>
      </c>
      <c r="B39" s="34" t="s">
        <v>46</v>
      </c>
      <c r="C39" s="34" t="s">
        <v>157</v>
      </c>
      <c r="D39" s="115" t="s">
        <v>135</v>
      </c>
      <c r="E39" s="51">
        <v>805573.71</v>
      </c>
      <c r="F39" s="51">
        <v>-615.07000000000005</v>
      </c>
      <c r="G39" s="51">
        <v>-7.629354504288699E-2</v>
      </c>
      <c r="H39" s="78">
        <v>728049</v>
      </c>
      <c r="I39" s="85">
        <v>1.1073</v>
      </c>
      <c r="K39" s="6" t="s">
        <v>83</v>
      </c>
    </row>
    <row r="40" spans="1:11" x14ac:dyDescent="0.2">
      <c r="A40" s="7">
        <v>38</v>
      </c>
      <c r="B40" s="34" t="s">
        <v>27</v>
      </c>
      <c r="C40" s="34" t="s">
        <v>157</v>
      </c>
      <c r="D40" s="115" t="s">
        <v>136</v>
      </c>
      <c r="E40" s="51">
        <v>6900847.0199999996</v>
      </c>
      <c r="F40" s="51">
        <v>-733.23</v>
      </c>
      <c r="G40" s="51">
        <v>-1.0624088591896452E-2</v>
      </c>
      <c r="H40" s="78">
        <v>1798660</v>
      </c>
      <c r="I40" s="85">
        <v>3.8371</v>
      </c>
      <c r="K40" s="6" t="s">
        <v>71</v>
      </c>
    </row>
    <row r="41" spans="1:11" x14ac:dyDescent="0.2">
      <c r="A41" s="7">
        <v>39</v>
      </c>
      <c r="B41" s="34" t="s">
        <v>50</v>
      </c>
      <c r="C41" s="34" t="s">
        <v>157</v>
      </c>
      <c r="D41" s="115" t="s">
        <v>137</v>
      </c>
      <c r="E41" s="51">
        <v>2285479.9</v>
      </c>
      <c r="F41" s="51">
        <v>-1225.6300000000001</v>
      </c>
      <c r="G41" s="51">
        <v>-5.3598068659056253E-2</v>
      </c>
      <c r="H41" s="78">
        <v>1416169</v>
      </c>
      <c r="I41" s="85">
        <v>1.61</v>
      </c>
      <c r="K41" s="6" t="s">
        <v>64</v>
      </c>
    </row>
    <row r="42" spans="1:11" x14ac:dyDescent="0.2">
      <c r="A42" s="7">
        <v>40</v>
      </c>
      <c r="B42" s="34" t="s">
        <v>45</v>
      </c>
      <c r="C42" s="34" t="s">
        <v>157</v>
      </c>
      <c r="D42" s="115" t="s">
        <v>138</v>
      </c>
      <c r="E42" s="51">
        <v>164076.21</v>
      </c>
      <c r="F42" s="51">
        <v>-1577.23</v>
      </c>
      <c r="G42" s="51">
        <v>-0.95212631865659603</v>
      </c>
      <c r="H42" s="78">
        <v>114165</v>
      </c>
      <c r="I42" s="85">
        <v>1.45</v>
      </c>
      <c r="K42" s="6" t="s">
        <v>64</v>
      </c>
    </row>
    <row r="43" spans="1:11" x14ac:dyDescent="0.2">
      <c r="A43" s="7">
        <v>41</v>
      </c>
      <c r="B43" s="34" t="s">
        <v>38</v>
      </c>
      <c r="C43" s="34" t="s">
        <v>157</v>
      </c>
      <c r="D43" s="115" t="s">
        <v>139</v>
      </c>
      <c r="E43" s="51">
        <v>186671.21</v>
      </c>
      <c r="F43" s="51">
        <v>-1747</v>
      </c>
      <c r="G43" s="51">
        <v>-0.92719275912874366</v>
      </c>
      <c r="H43" s="78">
        <v>185219</v>
      </c>
      <c r="I43" s="85">
        <v>1.0173000000000001</v>
      </c>
      <c r="J43" s="6" t="s">
        <v>68</v>
      </c>
    </row>
    <row r="44" spans="1:11" x14ac:dyDescent="0.2">
      <c r="A44" s="7">
        <v>42</v>
      </c>
      <c r="B44" s="34" t="s">
        <v>52</v>
      </c>
      <c r="C44" s="34" t="s">
        <v>157</v>
      </c>
      <c r="D44" s="115" t="s">
        <v>141</v>
      </c>
      <c r="E44" s="51">
        <v>1802365.87</v>
      </c>
      <c r="F44" s="51">
        <v>-1870.15</v>
      </c>
      <c r="G44" s="51">
        <v>-0.10365329032727288</v>
      </c>
      <c r="H44" s="78">
        <v>3429720</v>
      </c>
      <c r="I44" s="85">
        <v>0.52610000000000001</v>
      </c>
      <c r="J44" s="6" t="s">
        <v>85</v>
      </c>
    </row>
    <row r="45" spans="1:11" x14ac:dyDescent="0.2">
      <c r="A45" s="7">
        <v>43</v>
      </c>
      <c r="B45" s="34" t="s">
        <v>49</v>
      </c>
      <c r="C45" s="34" t="s">
        <v>157</v>
      </c>
      <c r="D45" s="115" t="s">
        <v>140</v>
      </c>
      <c r="E45" s="51">
        <v>473910.61</v>
      </c>
      <c r="F45" s="51">
        <v>-3946.26</v>
      </c>
      <c r="G45" s="51">
        <v>-0.82582468679377996</v>
      </c>
      <c r="H45" s="78">
        <v>241922</v>
      </c>
      <c r="I45" s="85">
        <v>1.9752000000000001</v>
      </c>
      <c r="J45" s="6" t="s">
        <v>68</v>
      </c>
    </row>
    <row r="46" spans="1:11" x14ac:dyDescent="0.2">
      <c r="A46" s="7">
        <v>44</v>
      </c>
      <c r="B46" s="34" t="s">
        <v>30</v>
      </c>
      <c r="C46" s="34" t="s">
        <v>159</v>
      </c>
      <c r="D46" s="115" t="s">
        <v>142</v>
      </c>
      <c r="E46" s="51">
        <v>427066.65</v>
      </c>
      <c r="F46" s="51">
        <v>-8696.2900000000009</v>
      </c>
      <c r="G46" s="51">
        <v>-1.9956469909992762</v>
      </c>
      <c r="H46" s="78">
        <v>185185</v>
      </c>
      <c r="I46" s="85">
        <v>2.35</v>
      </c>
      <c r="J46" s="6" t="s">
        <v>74</v>
      </c>
    </row>
    <row r="47" spans="1:11" x14ac:dyDescent="0.2">
      <c r="A47" s="7">
        <v>45</v>
      </c>
      <c r="B47" s="34" t="s">
        <v>21</v>
      </c>
      <c r="C47" s="34" t="s">
        <v>157</v>
      </c>
      <c r="D47" s="115" t="s">
        <v>143</v>
      </c>
      <c r="E47" s="51">
        <v>5064356.07</v>
      </c>
      <c r="F47" s="51">
        <v>-46941.36</v>
      </c>
      <c r="G47" s="51">
        <v>-0.91838443453680441</v>
      </c>
      <c r="H47" s="78">
        <v>1794780</v>
      </c>
      <c r="I47" s="85">
        <v>2.8479000000000001</v>
      </c>
      <c r="K47" s="6" t="s">
        <v>83</v>
      </c>
    </row>
    <row r="48" spans="1:11" x14ac:dyDescent="0.2">
      <c r="A48" s="7">
        <v>46</v>
      </c>
      <c r="B48" s="34" t="s">
        <v>55</v>
      </c>
      <c r="C48" s="34" t="s">
        <v>157</v>
      </c>
      <c r="D48" s="115" t="s">
        <v>144</v>
      </c>
      <c r="E48" s="51">
        <v>9792199</v>
      </c>
      <c r="F48" s="51">
        <v>-52859.4</v>
      </c>
      <c r="G48" s="51">
        <v>-0.53691301617875808</v>
      </c>
      <c r="H48" s="78">
        <v>4877960</v>
      </c>
      <c r="I48" s="85">
        <v>2.0183</v>
      </c>
      <c r="J48" s="6" t="s">
        <v>66</v>
      </c>
    </row>
    <row r="49" spans="1:11" x14ac:dyDescent="0.2">
      <c r="A49" s="7">
        <v>47</v>
      </c>
      <c r="B49" s="34" t="s">
        <v>31</v>
      </c>
      <c r="C49" s="34" t="s">
        <v>158</v>
      </c>
      <c r="D49" s="115" t="s">
        <v>145</v>
      </c>
      <c r="E49" s="51">
        <v>834013.45</v>
      </c>
      <c r="F49" s="51">
        <v>-90019.36</v>
      </c>
      <c r="G49" s="51">
        <v>-9.7420090526872229</v>
      </c>
      <c r="H49" s="78">
        <v>464111</v>
      </c>
      <c r="I49" s="85">
        <v>1.9910000000000001</v>
      </c>
      <c r="K49" s="6" t="s">
        <v>83</v>
      </c>
    </row>
    <row r="50" spans="1:11" x14ac:dyDescent="0.2">
      <c r="A50" s="7">
        <v>48</v>
      </c>
      <c r="B50" s="34" t="s">
        <v>57</v>
      </c>
      <c r="C50" s="34" t="s">
        <v>157</v>
      </c>
      <c r="D50" s="115" t="s">
        <v>146</v>
      </c>
      <c r="E50" s="51">
        <v>58043292.159999996</v>
      </c>
      <c r="F50" s="51">
        <v>-147904.16</v>
      </c>
      <c r="G50" s="51">
        <v>-0.25416930627557122</v>
      </c>
      <c r="H50" s="78">
        <v>25473120</v>
      </c>
      <c r="I50" s="85">
        <v>2.2844000000000002</v>
      </c>
      <c r="J50" s="6" t="s">
        <v>68</v>
      </c>
    </row>
    <row r="51" spans="1:11" x14ac:dyDescent="0.2">
      <c r="A51" s="7">
        <v>49</v>
      </c>
      <c r="B51" s="34" t="s">
        <v>58</v>
      </c>
      <c r="C51" s="34" t="s">
        <v>157</v>
      </c>
      <c r="D51" s="115" t="s">
        <v>147</v>
      </c>
      <c r="E51" s="51">
        <v>28115400.43</v>
      </c>
      <c r="F51" s="51">
        <v>-156459.67000000001</v>
      </c>
      <c r="G51" s="51">
        <v>-0.55341130525755489</v>
      </c>
      <c r="H51" s="78">
        <v>13023719</v>
      </c>
      <c r="I51" s="85">
        <v>2.1707999999999998</v>
      </c>
      <c r="J51" s="6" t="s">
        <v>67</v>
      </c>
    </row>
    <row r="52" spans="1:11" x14ac:dyDescent="0.2">
      <c r="A52" s="7">
        <v>50</v>
      </c>
      <c r="B52" s="34" t="s">
        <v>53</v>
      </c>
      <c r="C52" s="34" t="s">
        <v>157</v>
      </c>
      <c r="D52" s="115" t="s">
        <v>148</v>
      </c>
      <c r="E52" s="51">
        <v>16114539.810000001</v>
      </c>
      <c r="F52" s="51">
        <v>-171186.78</v>
      </c>
      <c r="G52" s="51">
        <v>-1.0511461005683032</v>
      </c>
      <c r="H52" s="78">
        <v>8652841</v>
      </c>
      <c r="I52" s="85">
        <v>1.8821000000000001</v>
      </c>
      <c r="J52" s="6" t="s">
        <v>70</v>
      </c>
    </row>
    <row r="53" spans="1:11" x14ac:dyDescent="0.2">
      <c r="A53" s="7">
        <v>51</v>
      </c>
      <c r="B53" s="34" t="s">
        <v>59</v>
      </c>
      <c r="C53" s="34" t="s">
        <v>157</v>
      </c>
      <c r="D53" s="115" t="s">
        <v>149</v>
      </c>
      <c r="E53" s="51">
        <v>33346749.649999999</v>
      </c>
      <c r="F53" s="51">
        <v>-348893.19</v>
      </c>
      <c r="G53" s="51">
        <v>-1.0354252377872228</v>
      </c>
      <c r="H53" s="78">
        <v>28688383</v>
      </c>
      <c r="I53" s="85">
        <v>1.1745000000000001</v>
      </c>
      <c r="J53" s="6" t="s">
        <v>78</v>
      </c>
    </row>
    <row r="54" spans="1:11" x14ac:dyDescent="0.2">
      <c r="A54" s="7">
        <v>52</v>
      </c>
      <c r="B54" s="34" t="s">
        <v>14</v>
      </c>
      <c r="C54" s="34" t="s">
        <v>157</v>
      </c>
      <c r="D54" s="115" t="s">
        <v>150</v>
      </c>
      <c r="E54" s="51">
        <v>74437721.640000001</v>
      </c>
      <c r="F54" s="51">
        <v>-363187.28</v>
      </c>
      <c r="G54" s="51">
        <v>-0.48553859203560989</v>
      </c>
      <c r="H54" s="78">
        <v>21050886</v>
      </c>
      <c r="I54" s="85">
        <v>3.5533000000000001</v>
      </c>
      <c r="K54" s="6" t="s">
        <v>83</v>
      </c>
    </row>
    <row r="55" spans="1:11" x14ac:dyDescent="0.2">
      <c r="A55" s="7">
        <v>53</v>
      </c>
      <c r="B55" s="34" t="s">
        <v>23</v>
      </c>
      <c r="C55" s="34" t="s">
        <v>157</v>
      </c>
      <c r="D55" s="115" t="s">
        <v>151</v>
      </c>
      <c r="E55" s="51" t="s">
        <v>156</v>
      </c>
      <c r="F55" s="51" t="s">
        <v>156</v>
      </c>
      <c r="G55" s="51" t="s">
        <v>156</v>
      </c>
      <c r="H55" s="78">
        <v>3921372</v>
      </c>
      <c r="I55" s="85">
        <v>4.8112000000000004</v>
      </c>
      <c r="J55" s="6" t="s">
        <v>77</v>
      </c>
    </row>
    <row r="56" spans="1:11" x14ac:dyDescent="0.2">
      <c r="A56" s="7">
        <v>53</v>
      </c>
      <c r="B56" s="34" t="s">
        <v>62</v>
      </c>
      <c r="C56" s="34" t="s">
        <v>158</v>
      </c>
      <c r="D56" t="s">
        <v>152</v>
      </c>
      <c r="E56" s="51" t="s">
        <v>156</v>
      </c>
      <c r="F56" s="51" t="s">
        <v>156</v>
      </c>
      <c r="G56" s="51" t="s">
        <v>156</v>
      </c>
      <c r="H56" s="78">
        <v>44685288</v>
      </c>
      <c r="I56" s="85">
        <v>2.1793</v>
      </c>
      <c r="K56" s="6" t="s">
        <v>86</v>
      </c>
    </row>
    <row r="57" spans="1:11" x14ac:dyDescent="0.2">
      <c r="A57" s="7">
        <v>53</v>
      </c>
      <c r="B57" s="34" t="s">
        <v>63</v>
      </c>
      <c r="C57" s="34" t="s">
        <v>157</v>
      </c>
      <c r="D57" t="s">
        <v>153</v>
      </c>
      <c r="E57" s="51" t="s">
        <v>156</v>
      </c>
      <c r="F57" s="51" t="s">
        <v>156</v>
      </c>
      <c r="G57" s="51" t="s">
        <v>156</v>
      </c>
      <c r="H57" s="78">
        <v>570015</v>
      </c>
      <c r="I57" s="85">
        <v>0.96660000000000001</v>
      </c>
      <c r="J57" s="6" t="s">
        <v>72</v>
      </c>
    </row>
    <row r="58" spans="1:11" x14ac:dyDescent="0.2">
      <c r="A58" s="7">
        <v>53</v>
      </c>
      <c r="B58" s="34" t="s">
        <v>47</v>
      </c>
      <c r="C58" s="88" t="s">
        <v>157</v>
      </c>
      <c r="D58" s="115" t="s">
        <v>154</v>
      </c>
      <c r="E58" s="51" t="s">
        <v>156</v>
      </c>
      <c r="F58" s="82" t="s">
        <v>156</v>
      </c>
      <c r="G58" s="82" t="s">
        <v>156</v>
      </c>
      <c r="H58" s="83">
        <v>1381808</v>
      </c>
      <c r="I58" s="91">
        <v>2.3965999999999998</v>
      </c>
      <c r="J58" s="6" t="s">
        <v>72</v>
      </c>
    </row>
    <row r="59" spans="1:11" ht="15.75" thickBot="1" x14ac:dyDescent="0.25">
      <c r="A59" s="103" t="s">
        <v>155</v>
      </c>
      <c r="B59" s="103"/>
      <c r="C59" s="103"/>
      <c r="D59" s="104"/>
      <c r="E59" s="74">
        <f>SUM(E3:E58)</f>
        <v>2063544911.3900003</v>
      </c>
      <c r="F59" s="74">
        <f>SUM(F3:F58)</f>
        <v>26167816.800000001</v>
      </c>
      <c r="G59" s="74"/>
      <c r="H59" s="80" t="s">
        <v>0</v>
      </c>
      <c r="I59" s="74"/>
      <c r="J59" s="74"/>
      <c r="K59" s="74"/>
    </row>
    <row r="60" spans="1:11" ht="15" x14ac:dyDescent="0.25">
      <c r="D60" s="26"/>
    </row>
  </sheetData>
  <mergeCells count="1">
    <mergeCell ref="A59:D59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56"/>
  <sheetViews>
    <sheetView workbookViewId="0">
      <pane ySplit="2" topLeftCell="A3" activePane="bottomLeft" state="frozen"/>
      <selection activeCell="F31" sqref="F31"/>
      <selection pane="bottomLeft" activeCell="B64" sqref="B64"/>
    </sheetView>
  </sheetViews>
  <sheetFormatPr defaultRowHeight="14.25" outlineLevelCol="1" x14ac:dyDescent="0.2"/>
  <cols>
    <col min="1" max="1" width="4.28515625" style="12" customWidth="1"/>
    <col min="2" max="2" width="10.28515625" style="12" customWidth="1"/>
    <col min="3" max="3" width="13.7109375" style="12" bestFit="1" customWidth="1"/>
    <col min="4" max="4" width="103.5703125" bestFit="1" customWidth="1"/>
    <col min="5" max="5" width="18.85546875" style="39" customWidth="1"/>
    <col min="6" max="6" width="19.7109375" style="39" hidden="1" customWidth="1" outlineLevel="1"/>
    <col min="7" max="7" width="13.85546875" style="39" customWidth="1" collapsed="1"/>
    <col min="8" max="8" width="17.140625" style="39" hidden="1" customWidth="1" outlineLevel="1"/>
    <col min="9" max="9" width="13.85546875" style="39" customWidth="1" collapsed="1"/>
    <col min="10" max="10" width="16" style="39" hidden="1" customWidth="1" outlineLevel="1"/>
    <col min="11" max="11" width="13.85546875" style="39" customWidth="1" collapsed="1"/>
    <col min="12" max="12" width="16" style="39" hidden="1" customWidth="1" outlineLevel="1"/>
    <col min="13" max="13" width="15.5703125" style="39" customWidth="1" collapsed="1"/>
    <col min="14" max="14" width="16" style="39" hidden="1" customWidth="1" outlineLevel="1"/>
    <col min="15" max="15" width="13.85546875" style="39" customWidth="1" collapsed="1"/>
    <col min="16" max="16" width="16" style="39" hidden="1" customWidth="1" outlineLevel="1"/>
    <col min="17" max="17" width="16.5703125" style="39" customWidth="1" collapsed="1"/>
  </cols>
  <sheetData>
    <row r="1" spans="1:18" s="30" customFormat="1" ht="27" customHeight="1" thickBot="1" x14ac:dyDescent="0.25">
      <c r="A1" s="32" t="s">
        <v>160</v>
      </c>
      <c r="B1" s="32"/>
      <c r="C1" s="32"/>
      <c r="D1" s="32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86.25" thickBot="1" x14ac:dyDescent="0.25">
      <c r="A2" s="40" t="s">
        <v>161</v>
      </c>
      <c r="B2" s="41" t="s">
        <v>89</v>
      </c>
      <c r="C2" s="41" t="s">
        <v>90</v>
      </c>
      <c r="D2" s="95" t="s">
        <v>91</v>
      </c>
      <c r="E2" s="116" t="s">
        <v>162</v>
      </c>
      <c r="F2" s="117" t="s">
        <v>1</v>
      </c>
      <c r="G2" s="118" t="s">
        <v>163</v>
      </c>
      <c r="H2" s="119" t="s">
        <v>2</v>
      </c>
      <c r="I2" s="118" t="s">
        <v>164</v>
      </c>
      <c r="J2" s="119" t="s">
        <v>3</v>
      </c>
      <c r="K2" s="118" t="s">
        <v>165</v>
      </c>
      <c r="L2" s="119" t="s">
        <v>4</v>
      </c>
      <c r="M2" s="118" t="s">
        <v>166</v>
      </c>
      <c r="N2" s="119" t="s">
        <v>5</v>
      </c>
      <c r="O2" s="118" t="s">
        <v>167</v>
      </c>
      <c r="P2" s="119" t="s">
        <v>6</v>
      </c>
      <c r="Q2" s="118" t="s">
        <v>168</v>
      </c>
    </row>
    <row r="3" spans="1:18" ht="13.5" customHeight="1" x14ac:dyDescent="0.2">
      <c r="A3" s="35">
        <v>1</v>
      </c>
      <c r="B3" s="68" t="s">
        <v>7</v>
      </c>
      <c r="C3" s="68" t="s">
        <v>157</v>
      </c>
      <c r="D3" s="115" t="s">
        <v>99</v>
      </c>
      <c r="E3" s="96">
        <v>327937806.50999999</v>
      </c>
      <c r="F3" s="97">
        <v>270376841.32999998</v>
      </c>
      <c r="G3" s="99">
        <v>0.82447597063425271</v>
      </c>
      <c r="H3" s="97">
        <v>55323578.490000002</v>
      </c>
      <c r="I3" s="99">
        <v>0.16870143482012034</v>
      </c>
      <c r="J3" s="97">
        <v>0</v>
      </c>
      <c r="K3" s="99">
        <v>0</v>
      </c>
      <c r="L3" s="97">
        <v>0</v>
      </c>
      <c r="M3" s="99">
        <v>0</v>
      </c>
      <c r="N3" s="97">
        <v>0</v>
      </c>
      <c r="O3" s="99">
        <v>0</v>
      </c>
      <c r="P3" s="97">
        <v>2237386.69</v>
      </c>
      <c r="Q3" s="99">
        <v>6.8225945456269746E-3</v>
      </c>
      <c r="R3" s="84"/>
    </row>
    <row r="4" spans="1:18" ht="13.5" customHeight="1" x14ac:dyDescent="0.2">
      <c r="A4" s="36">
        <v>2</v>
      </c>
      <c r="B4" s="68" t="s">
        <v>13</v>
      </c>
      <c r="C4" s="68" t="s">
        <v>159</v>
      </c>
      <c r="D4" s="115" t="s">
        <v>113</v>
      </c>
      <c r="E4" s="96">
        <v>323756335.44</v>
      </c>
      <c r="F4" s="97">
        <v>246649687.61000001</v>
      </c>
      <c r="G4" s="99">
        <v>0.76183740860172378</v>
      </c>
      <c r="H4" s="97">
        <v>74234849.239999995</v>
      </c>
      <c r="I4" s="99">
        <v>0.22929234462427234</v>
      </c>
      <c r="J4" s="97">
        <v>0</v>
      </c>
      <c r="K4" s="99">
        <v>0</v>
      </c>
      <c r="L4" s="97">
        <v>0</v>
      </c>
      <c r="M4" s="99">
        <v>0</v>
      </c>
      <c r="N4" s="97">
        <v>0</v>
      </c>
      <c r="O4" s="99">
        <v>0</v>
      </c>
      <c r="P4" s="97">
        <v>2871798.59</v>
      </c>
      <c r="Q4" s="99">
        <v>8.8702467740039478E-3</v>
      </c>
    </row>
    <row r="5" spans="1:18" ht="13.5" customHeight="1" x14ac:dyDescent="0.2">
      <c r="A5" s="36">
        <v>3</v>
      </c>
      <c r="B5" s="68" t="s">
        <v>61</v>
      </c>
      <c r="C5" s="68" t="s">
        <v>157</v>
      </c>
      <c r="D5" s="115" t="s">
        <v>100</v>
      </c>
      <c r="E5" s="96">
        <v>291717931.77999997</v>
      </c>
      <c r="F5" s="97">
        <v>163717063.87</v>
      </c>
      <c r="G5" s="99">
        <v>0.56121700462852508</v>
      </c>
      <c r="H5" s="97">
        <v>123353801.97</v>
      </c>
      <c r="I5" s="99">
        <v>0.42285299781649238</v>
      </c>
      <c r="J5" s="97">
        <v>3840000</v>
      </c>
      <c r="K5" s="99">
        <v>1.3163400606089407E-2</v>
      </c>
      <c r="L5" s="97">
        <v>0</v>
      </c>
      <c r="M5" s="99">
        <v>0</v>
      </c>
      <c r="N5" s="97">
        <v>0</v>
      </c>
      <c r="O5" s="99">
        <v>0</v>
      </c>
      <c r="P5" s="97">
        <v>807065.94</v>
      </c>
      <c r="Q5" s="99">
        <v>2.7665969488932596E-3</v>
      </c>
    </row>
    <row r="6" spans="1:18" ht="13.5" customHeight="1" x14ac:dyDescent="0.2">
      <c r="A6" s="36">
        <v>4</v>
      </c>
      <c r="B6" s="68" t="s">
        <v>10</v>
      </c>
      <c r="C6" s="68" t="s">
        <v>157</v>
      </c>
      <c r="D6" s="115" t="s">
        <v>102</v>
      </c>
      <c r="E6" s="96">
        <v>218901300.58000001</v>
      </c>
      <c r="F6" s="97">
        <v>195882923.59999999</v>
      </c>
      <c r="G6" s="99">
        <v>0.89484586469330873</v>
      </c>
      <c r="H6" s="97">
        <v>22379314.23</v>
      </c>
      <c r="I6" s="99">
        <v>0.10223472483125436</v>
      </c>
      <c r="J6" s="97">
        <v>0</v>
      </c>
      <c r="K6" s="99">
        <v>0</v>
      </c>
      <c r="L6" s="97">
        <v>0</v>
      </c>
      <c r="M6" s="99">
        <v>0</v>
      </c>
      <c r="N6" s="97">
        <v>0</v>
      </c>
      <c r="O6" s="99">
        <v>0</v>
      </c>
      <c r="P6" s="97">
        <v>639062.75</v>
      </c>
      <c r="Q6" s="99">
        <v>2.9194104754368378E-3</v>
      </c>
    </row>
    <row r="7" spans="1:18" ht="13.5" customHeight="1" x14ac:dyDescent="0.2">
      <c r="A7" s="36">
        <v>5</v>
      </c>
      <c r="B7" s="68" t="s">
        <v>9</v>
      </c>
      <c r="C7" s="68" t="s">
        <v>157</v>
      </c>
      <c r="D7" s="115" t="s">
        <v>114</v>
      </c>
      <c r="E7" s="96">
        <v>187501640.28999999</v>
      </c>
      <c r="F7" s="97">
        <v>133862201.08</v>
      </c>
      <c r="G7" s="99">
        <v>0.71392549352081192</v>
      </c>
      <c r="H7" s="97">
        <v>53457959.609999999</v>
      </c>
      <c r="I7" s="99">
        <v>0.28510662374643275</v>
      </c>
      <c r="J7" s="97">
        <v>0</v>
      </c>
      <c r="K7" s="99">
        <v>0</v>
      </c>
      <c r="L7" s="97">
        <v>0</v>
      </c>
      <c r="M7" s="99">
        <v>0</v>
      </c>
      <c r="N7" s="97">
        <v>0</v>
      </c>
      <c r="O7" s="99">
        <v>0</v>
      </c>
      <c r="P7" s="97">
        <v>181479.6</v>
      </c>
      <c r="Q7" s="99">
        <v>9.6788273275537232E-4</v>
      </c>
    </row>
    <row r="8" spans="1:18" ht="13.5" customHeight="1" x14ac:dyDescent="0.2">
      <c r="A8" s="36">
        <v>6</v>
      </c>
      <c r="B8" s="68" t="s">
        <v>8</v>
      </c>
      <c r="C8" s="68" t="s">
        <v>157</v>
      </c>
      <c r="D8" s="115" t="s">
        <v>101</v>
      </c>
      <c r="E8" s="96">
        <v>122603658.70999999</v>
      </c>
      <c r="F8" s="97">
        <v>105200616.84</v>
      </c>
      <c r="G8" s="99">
        <v>0.85805446547754183</v>
      </c>
      <c r="H8" s="97">
        <v>16764423</v>
      </c>
      <c r="I8" s="99">
        <v>0.13673672691655681</v>
      </c>
      <c r="J8" s="97">
        <v>0</v>
      </c>
      <c r="K8" s="99">
        <v>0</v>
      </c>
      <c r="L8" s="97">
        <v>0</v>
      </c>
      <c r="M8" s="99">
        <v>0</v>
      </c>
      <c r="N8" s="97">
        <v>0</v>
      </c>
      <c r="O8" s="99">
        <v>0</v>
      </c>
      <c r="P8" s="97">
        <v>638618.87</v>
      </c>
      <c r="Q8" s="99">
        <v>5.2088076059015028E-3</v>
      </c>
    </row>
    <row r="9" spans="1:18" ht="13.5" customHeight="1" x14ac:dyDescent="0.2">
      <c r="A9" s="36">
        <v>7</v>
      </c>
      <c r="B9" s="68" t="s">
        <v>14</v>
      </c>
      <c r="C9" s="68" t="s">
        <v>157</v>
      </c>
      <c r="D9" s="115" t="s">
        <v>150</v>
      </c>
      <c r="E9" s="96">
        <v>74728796.480000004</v>
      </c>
      <c r="F9" s="97">
        <v>49039954.270000003</v>
      </c>
      <c r="G9" s="99">
        <v>0.65623904813086054</v>
      </c>
      <c r="H9" s="97">
        <v>8610478.1199999992</v>
      </c>
      <c r="I9" s="99">
        <v>0.11522302680606478</v>
      </c>
      <c r="J9" s="97">
        <v>9201450.0899999999</v>
      </c>
      <c r="K9" s="99">
        <v>0.12313124957743196</v>
      </c>
      <c r="L9" s="97">
        <v>7683864.1900000004</v>
      </c>
      <c r="M9" s="99">
        <v>0.10282333654411879</v>
      </c>
      <c r="N9" s="97">
        <v>0</v>
      </c>
      <c r="O9" s="99">
        <v>0</v>
      </c>
      <c r="P9" s="97">
        <v>193049.81</v>
      </c>
      <c r="Q9" s="99">
        <v>2.5833389415239245E-3</v>
      </c>
    </row>
    <row r="10" spans="1:18" ht="13.5" customHeight="1" x14ac:dyDescent="0.2">
      <c r="A10" s="36">
        <v>8</v>
      </c>
      <c r="B10" s="68" t="s">
        <v>17</v>
      </c>
      <c r="C10" s="68" t="s">
        <v>157</v>
      </c>
      <c r="D10" s="115" t="s">
        <v>104</v>
      </c>
      <c r="E10" s="96">
        <v>62709197.289999999</v>
      </c>
      <c r="F10" s="97">
        <v>28122087.66</v>
      </c>
      <c r="G10" s="99">
        <v>0.44845236225794466</v>
      </c>
      <c r="H10" s="97">
        <v>34446609.590000004</v>
      </c>
      <c r="I10" s="99">
        <v>0.54930713641096274</v>
      </c>
      <c r="J10" s="97">
        <v>0</v>
      </c>
      <c r="K10" s="99">
        <v>0</v>
      </c>
      <c r="L10" s="97">
        <v>0</v>
      </c>
      <c r="M10" s="99">
        <v>0</v>
      </c>
      <c r="N10" s="97">
        <v>0</v>
      </c>
      <c r="O10" s="99">
        <v>0</v>
      </c>
      <c r="P10" s="97">
        <v>140500.04</v>
      </c>
      <c r="Q10" s="99">
        <v>2.2405013310927042E-3</v>
      </c>
    </row>
    <row r="11" spans="1:18" ht="13.5" customHeight="1" x14ac:dyDescent="0.2">
      <c r="A11" s="36">
        <v>9</v>
      </c>
      <c r="B11" s="68" t="s">
        <v>57</v>
      </c>
      <c r="C11" s="68" t="s">
        <v>157</v>
      </c>
      <c r="D11" s="115" t="s">
        <v>146</v>
      </c>
      <c r="E11" s="96">
        <v>58367914.609999999</v>
      </c>
      <c r="F11" s="97">
        <v>32850757.489999998</v>
      </c>
      <c r="G11" s="99">
        <v>0.56282218937408768</v>
      </c>
      <c r="H11" s="97">
        <v>17507189.91</v>
      </c>
      <c r="I11" s="99">
        <v>0.29994544137783102</v>
      </c>
      <c r="J11" s="97">
        <v>5379780</v>
      </c>
      <c r="K11" s="99">
        <v>9.217015951223137E-2</v>
      </c>
      <c r="L11" s="97">
        <v>0</v>
      </c>
      <c r="M11" s="99">
        <v>0</v>
      </c>
      <c r="N11" s="97">
        <v>2520000</v>
      </c>
      <c r="O11" s="99">
        <v>4.3174405267654634E-2</v>
      </c>
      <c r="P11" s="97">
        <v>110187.21</v>
      </c>
      <c r="Q11" s="99">
        <v>1.8878044681953047E-3</v>
      </c>
    </row>
    <row r="12" spans="1:18" ht="13.5" customHeight="1" x14ac:dyDescent="0.2">
      <c r="A12" s="36">
        <v>10</v>
      </c>
      <c r="B12" s="68" t="s">
        <v>15</v>
      </c>
      <c r="C12" s="68" t="s">
        <v>158</v>
      </c>
      <c r="D12" s="115" t="s">
        <v>108</v>
      </c>
      <c r="E12" s="96">
        <v>57767509.479999997</v>
      </c>
      <c r="F12" s="97">
        <v>48617286.32</v>
      </c>
      <c r="G12" s="99">
        <v>0.84160260252923069</v>
      </c>
      <c r="H12" s="97">
        <v>8794020.5899999999</v>
      </c>
      <c r="I12" s="99">
        <v>0.1522312571402204</v>
      </c>
      <c r="J12" s="97">
        <v>0</v>
      </c>
      <c r="K12" s="99">
        <v>0</v>
      </c>
      <c r="L12" s="97">
        <v>0</v>
      </c>
      <c r="M12" s="99">
        <v>0</v>
      </c>
      <c r="N12" s="97">
        <v>0</v>
      </c>
      <c r="O12" s="99">
        <v>0</v>
      </c>
      <c r="P12" s="97">
        <v>356202.57</v>
      </c>
      <c r="Q12" s="99">
        <v>6.1661403305490062E-3</v>
      </c>
    </row>
    <row r="13" spans="1:18" ht="13.5" customHeight="1" x14ac:dyDescent="0.2">
      <c r="A13" s="36">
        <v>11</v>
      </c>
      <c r="B13" s="68" t="s">
        <v>11</v>
      </c>
      <c r="C13" s="68" t="s">
        <v>157</v>
      </c>
      <c r="D13" s="115" t="s">
        <v>106</v>
      </c>
      <c r="E13" s="96">
        <v>57588903.18</v>
      </c>
      <c r="F13" s="97">
        <v>42374402.969999999</v>
      </c>
      <c r="G13" s="99">
        <v>0.73580847403109018</v>
      </c>
      <c r="H13" s="97">
        <v>15056917.57</v>
      </c>
      <c r="I13" s="99">
        <v>0.26145518908283538</v>
      </c>
      <c r="J13" s="97">
        <v>0</v>
      </c>
      <c r="K13" s="99">
        <v>0</v>
      </c>
      <c r="L13" s="97">
        <v>0</v>
      </c>
      <c r="M13" s="99">
        <v>0</v>
      </c>
      <c r="N13" s="97">
        <v>0</v>
      </c>
      <c r="O13" s="99">
        <v>0</v>
      </c>
      <c r="P13" s="97">
        <v>157582.64000000001</v>
      </c>
      <c r="Q13" s="99">
        <v>2.7363368860743773E-3</v>
      </c>
    </row>
    <row r="14" spans="1:18" ht="13.5" customHeight="1" x14ac:dyDescent="0.2">
      <c r="A14" s="36">
        <v>12</v>
      </c>
      <c r="B14" s="68" t="s">
        <v>18</v>
      </c>
      <c r="C14" s="68" t="s">
        <v>157</v>
      </c>
      <c r="D14" s="115" t="s">
        <v>107</v>
      </c>
      <c r="E14" s="96">
        <v>37406850.539999999</v>
      </c>
      <c r="F14" s="97">
        <v>19674242.149999999</v>
      </c>
      <c r="G14" s="99">
        <v>0.52595291680495482</v>
      </c>
      <c r="H14" s="97">
        <v>17620399.16</v>
      </c>
      <c r="I14" s="99">
        <v>0.47104738585671907</v>
      </c>
      <c r="J14" s="97">
        <v>0</v>
      </c>
      <c r="K14" s="99">
        <v>0</v>
      </c>
      <c r="L14" s="97">
        <v>0</v>
      </c>
      <c r="M14" s="99">
        <v>0</v>
      </c>
      <c r="N14" s="97">
        <v>0</v>
      </c>
      <c r="O14" s="99">
        <v>0</v>
      </c>
      <c r="P14" s="97">
        <v>112209.23</v>
      </c>
      <c r="Q14" s="99">
        <v>2.9996973383260937E-3</v>
      </c>
    </row>
    <row r="15" spans="1:18" ht="13.5" customHeight="1" x14ac:dyDescent="0.2">
      <c r="A15" s="36">
        <v>13</v>
      </c>
      <c r="B15" s="68" t="s">
        <v>16</v>
      </c>
      <c r="C15" s="68" t="s">
        <v>157</v>
      </c>
      <c r="D15" s="115" t="s">
        <v>110</v>
      </c>
      <c r="E15" s="96">
        <v>37029244.990000002</v>
      </c>
      <c r="F15" s="97">
        <v>33541393.239999998</v>
      </c>
      <c r="G15" s="99">
        <v>0.90580818617981751</v>
      </c>
      <c r="H15" s="97">
        <v>3455570.85</v>
      </c>
      <c r="I15" s="99">
        <v>9.332004611309791E-2</v>
      </c>
      <c r="J15" s="97">
        <v>0</v>
      </c>
      <c r="K15" s="99">
        <v>0</v>
      </c>
      <c r="L15" s="97">
        <v>0</v>
      </c>
      <c r="M15" s="99">
        <v>0</v>
      </c>
      <c r="N15" s="97">
        <v>0</v>
      </c>
      <c r="O15" s="99">
        <v>0</v>
      </c>
      <c r="P15" s="97">
        <v>32280.9</v>
      </c>
      <c r="Q15" s="99">
        <v>8.717677070844322E-4</v>
      </c>
    </row>
    <row r="16" spans="1:18" ht="13.5" customHeight="1" x14ac:dyDescent="0.2">
      <c r="A16" s="36">
        <v>14</v>
      </c>
      <c r="B16" s="68" t="s">
        <v>59</v>
      </c>
      <c r="C16" s="68" t="s">
        <v>157</v>
      </c>
      <c r="D16" s="115" t="s">
        <v>149</v>
      </c>
      <c r="E16" s="96">
        <v>33425260.420000002</v>
      </c>
      <c r="F16" s="97">
        <v>1556643.18</v>
      </c>
      <c r="G16" s="99">
        <v>4.657086169083615E-2</v>
      </c>
      <c r="H16" s="97">
        <v>4114537.54</v>
      </c>
      <c r="I16" s="99">
        <v>0.12309664871116656</v>
      </c>
      <c r="J16" s="97">
        <v>3971400</v>
      </c>
      <c r="K16" s="99">
        <v>0.11881433233721982</v>
      </c>
      <c r="L16" s="97">
        <v>0</v>
      </c>
      <c r="M16" s="99">
        <v>0</v>
      </c>
      <c r="N16" s="97">
        <v>540227.61</v>
      </c>
      <c r="O16" s="99">
        <v>1.6162255827235225E-2</v>
      </c>
      <c r="P16" s="97">
        <v>23242452.09</v>
      </c>
      <c r="Q16" s="99">
        <v>0.6953559014335422</v>
      </c>
    </row>
    <row r="17" spans="1:17" ht="13.5" customHeight="1" x14ac:dyDescent="0.2">
      <c r="A17" s="36">
        <v>15</v>
      </c>
      <c r="B17" s="68" t="s">
        <v>20</v>
      </c>
      <c r="C17" s="68" t="s">
        <v>157</v>
      </c>
      <c r="D17" s="115" t="s">
        <v>109</v>
      </c>
      <c r="E17" s="96">
        <v>28391174.859999999</v>
      </c>
      <c r="F17" s="97">
        <v>24379962.379999999</v>
      </c>
      <c r="G17" s="99">
        <v>0.85871622080524213</v>
      </c>
      <c r="H17" s="97">
        <v>3997498.65</v>
      </c>
      <c r="I17" s="99">
        <v>0.14080074775743184</v>
      </c>
      <c r="J17" s="97">
        <v>0</v>
      </c>
      <c r="K17" s="99">
        <v>0</v>
      </c>
      <c r="L17" s="97">
        <v>0</v>
      </c>
      <c r="M17" s="99">
        <v>0</v>
      </c>
      <c r="N17" s="97">
        <v>0</v>
      </c>
      <c r="O17" s="99">
        <v>0</v>
      </c>
      <c r="P17" s="97">
        <v>13713.83</v>
      </c>
      <c r="Q17" s="99">
        <v>4.8303143732601419E-4</v>
      </c>
    </row>
    <row r="18" spans="1:17" ht="13.5" customHeight="1" x14ac:dyDescent="0.2">
      <c r="A18" s="36">
        <v>16</v>
      </c>
      <c r="B18" s="68" t="s">
        <v>58</v>
      </c>
      <c r="C18" s="68" t="s">
        <v>157</v>
      </c>
      <c r="D18" s="115" t="s">
        <v>147</v>
      </c>
      <c r="E18" s="96">
        <v>28151556.120000001</v>
      </c>
      <c r="F18" s="97">
        <v>1758756.42</v>
      </c>
      <c r="G18" s="99">
        <v>6.2474572009556105E-2</v>
      </c>
      <c r="H18" s="97">
        <v>7172494.7800000003</v>
      </c>
      <c r="I18" s="99">
        <v>0.25478146747647712</v>
      </c>
      <c r="J18" s="97">
        <v>3049975</v>
      </c>
      <c r="K18" s="99">
        <v>0.1083412578331034</v>
      </c>
      <c r="L18" s="97">
        <v>0</v>
      </c>
      <c r="M18" s="99">
        <v>0</v>
      </c>
      <c r="N18" s="97">
        <v>7369365</v>
      </c>
      <c r="O18" s="99">
        <v>0.26177469439298617</v>
      </c>
      <c r="P18" s="97">
        <v>8800964.9199999999</v>
      </c>
      <c r="Q18" s="99">
        <v>0.31262800828787718</v>
      </c>
    </row>
    <row r="19" spans="1:17" ht="13.5" customHeight="1" x14ac:dyDescent="0.2">
      <c r="A19" s="36">
        <v>17</v>
      </c>
      <c r="B19" s="68" t="s">
        <v>12</v>
      </c>
      <c r="C19" s="68" t="s">
        <v>157</v>
      </c>
      <c r="D19" s="115" t="s">
        <v>105</v>
      </c>
      <c r="E19" s="96">
        <v>19646586.829999998</v>
      </c>
      <c r="F19" s="97">
        <v>9755038.8599999994</v>
      </c>
      <c r="G19" s="99">
        <v>0.4965258823025801</v>
      </c>
      <c r="H19" s="97">
        <v>9712610.4800000004</v>
      </c>
      <c r="I19" s="99">
        <v>0.49436630209828675</v>
      </c>
      <c r="J19" s="97">
        <v>0</v>
      </c>
      <c r="K19" s="99">
        <v>0</v>
      </c>
      <c r="L19" s="97">
        <v>0</v>
      </c>
      <c r="M19" s="99">
        <v>0</v>
      </c>
      <c r="N19" s="97">
        <v>0</v>
      </c>
      <c r="O19" s="99">
        <v>0</v>
      </c>
      <c r="P19" s="97">
        <v>178937.49</v>
      </c>
      <c r="Q19" s="99">
        <v>9.1078155991332569E-3</v>
      </c>
    </row>
    <row r="20" spans="1:17" ht="13.5" customHeight="1" x14ac:dyDescent="0.2">
      <c r="A20" s="36">
        <v>18</v>
      </c>
      <c r="B20" s="68" t="s">
        <v>53</v>
      </c>
      <c r="C20" s="68" t="s">
        <v>157</v>
      </c>
      <c r="D20" s="115" t="s">
        <v>148</v>
      </c>
      <c r="E20" s="96">
        <v>16205239.32</v>
      </c>
      <c r="F20" s="97">
        <v>7629099.3399999999</v>
      </c>
      <c r="G20" s="99">
        <v>0.47077980086257681</v>
      </c>
      <c r="H20" s="97">
        <v>6138520.4800000004</v>
      </c>
      <c r="I20" s="99">
        <v>0.37879850823455785</v>
      </c>
      <c r="J20" s="97">
        <v>0</v>
      </c>
      <c r="K20" s="99">
        <v>0</v>
      </c>
      <c r="L20" s="97">
        <v>2437619.5</v>
      </c>
      <c r="M20" s="99">
        <v>0.15042169090286536</v>
      </c>
      <c r="N20" s="97">
        <v>0</v>
      </c>
      <c r="O20" s="99">
        <v>0</v>
      </c>
      <c r="P20" s="97">
        <v>0</v>
      </c>
      <c r="Q20" s="99">
        <v>0</v>
      </c>
    </row>
    <row r="21" spans="1:17" ht="13.5" customHeight="1" x14ac:dyDescent="0.2">
      <c r="A21" s="36">
        <v>19</v>
      </c>
      <c r="B21" s="68" t="s">
        <v>60</v>
      </c>
      <c r="C21" s="68" t="s">
        <v>157</v>
      </c>
      <c r="D21" s="115" t="s">
        <v>103</v>
      </c>
      <c r="E21" s="96">
        <v>10400794.99</v>
      </c>
      <c r="F21" s="97">
        <v>5430100.5700000003</v>
      </c>
      <c r="G21" s="99">
        <v>0.52208514591633159</v>
      </c>
      <c r="H21" s="97">
        <v>3000362.95</v>
      </c>
      <c r="I21" s="99">
        <v>0.28847438612959336</v>
      </c>
      <c r="J21" s="97">
        <v>1411001</v>
      </c>
      <c r="K21" s="99">
        <v>0.13566280282965176</v>
      </c>
      <c r="L21" s="97">
        <v>0</v>
      </c>
      <c r="M21" s="99">
        <v>0</v>
      </c>
      <c r="N21" s="97">
        <v>0</v>
      </c>
      <c r="O21" s="99">
        <v>0</v>
      </c>
      <c r="P21" s="97">
        <v>559330.47</v>
      </c>
      <c r="Q21" s="99">
        <v>5.3777665124423335E-2</v>
      </c>
    </row>
    <row r="22" spans="1:17" ht="13.5" customHeight="1" x14ac:dyDescent="0.2">
      <c r="A22" s="36">
        <v>20</v>
      </c>
      <c r="B22" s="68" t="s">
        <v>54</v>
      </c>
      <c r="C22" s="68" t="s">
        <v>157</v>
      </c>
      <c r="D22" s="115" t="s">
        <v>112</v>
      </c>
      <c r="E22" s="96">
        <v>9997106.9499999993</v>
      </c>
      <c r="F22" s="97">
        <v>6730104.7199999997</v>
      </c>
      <c r="G22" s="99">
        <v>0.67320523364011831</v>
      </c>
      <c r="H22" s="97">
        <v>2427178.84</v>
      </c>
      <c r="I22" s="99">
        <v>0.24278812381816123</v>
      </c>
      <c r="J22" s="97">
        <v>830000</v>
      </c>
      <c r="K22" s="99">
        <v>8.3024019263893148E-2</v>
      </c>
      <c r="L22" s="97">
        <v>0</v>
      </c>
      <c r="M22" s="99">
        <v>0</v>
      </c>
      <c r="N22" s="97">
        <v>0</v>
      </c>
      <c r="O22" s="99">
        <v>0</v>
      </c>
      <c r="P22" s="97">
        <v>9823.39</v>
      </c>
      <c r="Q22" s="99">
        <v>9.8262327782739191E-4</v>
      </c>
    </row>
    <row r="23" spans="1:17" ht="13.5" customHeight="1" x14ac:dyDescent="0.2">
      <c r="A23" s="36">
        <v>21</v>
      </c>
      <c r="B23" s="68" t="s">
        <v>55</v>
      </c>
      <c r="C23" s="68" t="s">
        <v>157</v>
      </c>
      <c r="D23" s="115" t="s">
        <v>144</v>
      </c>
      <c r="E23" s="96">
        <v>9795019.5399999991</v>
      </c>
      <c r="F23" s="97">
        <v>4985001.9000000004</v>
      </c>
      <c r="G23" s="99">
        <v>0.50893230785734611</v>
      </c>
      <c r="H23" s="97">
        <v>4620646.37</v>
      </c>
      <c r="I23" s="99">
        <v>0.47173426771949051</v>
      </c>
      <c r="J23" s="97">
        <v>0</v>
      </c>
      <c r="K23" s="99">
        <v>0</v>
      </c>
      <c r="L23" s="97">
        <v>0</v>
      </c>
      <c r="M23" s="99">
        <v>0</v>
      </c>
      <c r="N23" s="97">
        <v>0</v>
      </c>
      <c r="O23" s="99">
        <v>0</v>
      </c>
      <c r="P23" s="97">
        <v>189371.27</v>
      </c>
      <c r="Q23" s="99">
        <v>1.933342442316353E-2</v>
      </c>
    </row>
    <row r="24" spans="1:17" ht="13.5" customHeight="1" x14ac:dyDescent="0.2">
      <c r="A24" s="36">
        <v>22</v>
      </c>
      <c r="B24" s="68" t="s">
        <v>27</v>
      </c>
      <c r="C24" s="68" t="s">
        <v>157</v>
      </c>
      <c r="D24" s="120" t="s">
        <v>136</v>
      </c>
      <c r="E24" s="96">
        <v>6932748.5700000003</v>
      </c>
      <c r="F24" s="97">
        <v>4046924.78</v>
      </c>
      <c r="G24" s="99">
        <v>0.58374030720113068</v>
      </c>
      <c r="H24" s="97">
        <v>2874983.91</v>
      </c>
      <c r="I24" s="99">
        <v>0.41469611669473827</v>
      </c>
      <c r="J24" s="97">
        <v>0</v>
      </c>
      <c r="K24" s="99">
        <v>0</v>
      </c>
      <c r="L24" s="97">
        <v>0</v>
      </c>
      <c r="M24" s="99">
        <v>0</v>
      </c>
      <c r="N24" s="97">
        <v>0</v>
      </c>
      <c r="O24" s="99">
        <v>0</v>
      </c>
      <c r="P24" s="97">
        <v>10839.88</v>
      </c>
      <c r="Q24" s="99">
        <v>1.5635761041309477E-3</v>
      </c>
    </row>
    <row r="25" spans="1:17" ht="13.5" customHeight="1" x14ac:dyDescent="0.2">
      <c r="A25" s="36">
        <v>23</v>
      </c>
      <c r="B25" s="68" t="s">
        <v>25</v>
      </c>
      <c r="C25" s="68" t="s">
        <v>157</v>
      </c>
      <c r="D25" s="115" t="s">
        <v>111</v>
      </c>
      <c r="E25" s="96">
        <v>6888063.1100000003</v>
      </c>
      <c r="F25" s="97">
        <v>2820623.52</v>
      </c>
      <c r="G25" s="99">
        <v>0.40949443623782361</v>
      </c>
      <c r="H25" s="97">
        <v>4046011.27</v>
      </c>
      <c r="I25" s="99">
        <v>0.58739462827018141</v>
      </c>
      <c r="J25" s="97">
        <v>0</v>
      </c>
      <c r="K25" s="99">
        <v>0</v>
      </c>
      <c r="L25" s="97">
        <v>0</v>
      </c>
      <c r="M25" s="99">
        <v>0</v>
      </c>
      <c r="N25" s="97">
        <v>0</v>
      </c>
      <c r="O25" s="99">
        <v>0</v>
      </c>
      <c r="P25" s="97">
        <v>21428.32</v>
      </c>
      <c r="Q25" s="99">
        <v>3.1109354919949331E-3</v>
      </c>
    </row>
    <row r="26" spans="1:17" ht="13.5" customHeight="1" x14ac:dyDescent="0.2">
      <c r="A26" s="36">
        <v>24</v>
      </c>
      <c r="B26" s="68" t="s">
        <v>56</v>
      </c>
      <c r="C26" s="68" t="s">
        <v>157</v>
      </c>
      <c r="D26" s="115" t="s">
        <v>117</v>
      </c>
      <c r="E26" s="96">
        <v>6075627.6799999997</v>
      </c>
      <c r="F26" s="97">
        <v>3494802.43</v>
      </c>
      <c r="G26" s="99">
        <v>0.57521668773488777</v>
      </c>
      <c r="H26" s="97">
        <v>2572083.2200000002</v>
      </c>
      <c r="I26" s="99">
        <v>0.42334444364767271</v>
      </c>
      <c r="J26" s="97">
        <v>0</v>
      </c>
      <c r="K26" s="99">
        <v>0</v>
      </c>
      <c r="L26" s="97">
        <v>0</v>
      </c>
      <c r="M26" s="99">
        <v>0</v>
      </c>
      <c r="N26" s="97">
        <v>0</v>
      </c>
      <c r="O26" s="99">
        <v>0</v>
      </c>
      <c r="P26" s="97">
        <v>8742.0300000000007</v>
      </c>
      <c r="Q26" s="99">
        <v>1.4388686174397049E-3</v>
      </c>
    </row>
    <row r="27" spans="1:17" ht="13.5" customHeight="1" x14ac:dyDescent="0.2">
      <c r="A27" s="36">
        <v>25</v>
      </c>
      <c r="B27" s="68" t="s">
        <v>19</v>
      </c>
      <c r="C27" s="68" t="s">
        <v>157</v>
      </c>
      <c r="D27" s="115" t="s">
        <v>115</v>
      </c>
      <c r="E27" s="96">
        <v>5110697.34</v>
      </c>
      <c r="F27" s="97">
        <v>4318523.5</v>
      </c>
      <c r="G27" s="99">
        <v>0.84499691777873898</v>
      </c>
      <c r="H27" s="97">
        <v>758211.7</v>
      </c>
      <c r="I27" s="99">
        <v>0.14835777772745196</v>
      </c>
      <c r="J27" s="97">
        <v>0</v>
      </c>
      <c r="K27" s="99">
        <v>0</v>
      </c>
      <c r="L27" s="97">
        <v>0</v>
      </c>
      <c r="M27" s="99">
        <v>0</v>
      </c>
      <c r="N27" s="97">
        <v>0</v>
      </c>
      <c r="O27" s="99">
        <v>0</v>
      </c>
      <c r="P27" s="97">
        <v>33962.14</v>
      </c>
      <c r="Q27" s="99">
        <v>6.6453044938090582E-3</v>
      </c>
    </row>
    <row r="28" spans="1:17" ht="13.5" customHeight="1" x14ac:dyDescent="0.2">
      <c r="A28" s="36">
        <v>26</v>
      </c>
      <c r="B28" s="68" t="s">
        <v>21</v>
      </c>
      <c r="C28" s="68" t="s">
        <v>157</v>
      </c>
      <c r="D28" s="115" t="s">
        <v>143</v>
      </c>
      <c r="E28" s="96">
        <v>5085857.2300000004</v>
      </c>
      <c r="F28" s="97">
        <v>3733540.79</v>
      </c>
      <c r="G28" s="99">
        <v>0.7341025556079166</v>
      </c>
      <c r="H28" s="97">
        <v>746151.13</v>
      </c>
      <c r="I28" s="99">
        <v>0.14671098622247403</v>
      </c>
      <c r="J28" s="97">
        <v>0</v>
      </c>
      <c r="K28" s="99">
        <v>0</v>
      </c>
      <c r="L28" s="97">
        <v>600629.43999999994</v>
      </c>
      <c r="M28" s="99">
        <v>0.11809797499958526</v>
      </c>
      <c r="N28" s="97">
        <v>0</v>
      </c>
      <c r="O28" s="99">
        <v>0</v>
      </c>
      <c r="P28" s="97">
        <v>5535.87</v>
      </c>
      <c r="Q28" s="99">
        <v>1.0884831700240236E-3</v>
      </c>
    </row>
    <row r="29" spans="1:17" ht="13.5" customHeight="1" x14ac:dyDescent="0.2">
      <c r="A29" s="36">
        <v>27</v>
      </c>
      <c r="B29" s="68" t="s">
        <v>24</v>
      </c>
      <c r="C29" s="68" t="s">
        <v>159</v>
      </c>
      <c r="D29" s="121" t="s">
        <v>169</v>
      </c>
      <c r="E29" s="96">
        <v>3525780.62</v>
      </c>
      <c r="F29" s="97">
        <v>2077554.26</v>
      </c>
      <c r="G29" s="99">
        <v>0.58924660491213432</v>
      </c>
      <c r="H29" s="97">
        <v>1443479.12</v>
      </c>
      <c r="I29" s="99">
        <v>0.4094069585078155</v>
      </c>
      <c r="J29" s="97">
        <v>0</v>
      </c>
      <c r="K29" s="99">
        <v>0</v>
      </c>
      <c r="L29" s="97">
        <v>0</v>
      </c>
      <c r="M29" s="99">
        <v>0</v>
      </c>
      <c r="N29" s="97">
        <v>0</v>
      </c>
      <c r="O29" s="99">
        <v>0</v>
      </c>
      <c r="P29" s="97">
        <v>4747.24</v>
      </c>
      <c r="Q29" s="99">
        <v>1.346436580050179E-3</v>
      </c>
    </row>
    <row r="30" spans="1:17" ht="13.5" customHeight="1" x14ac:dyDescent="0.2">
      <c r="A30" s="36">
        <v>28</v>
      </c>
      <c r="B30" s="68" t="s">
        <v>51</v>
      </c>
      <c r="C30" s="68" t="s">
        <v>158</v>
      </c>
      <c r="D30" s="115" t="s">
        <v>118</v>
      </c>
      <c r="E30" s="96">
        <v>3197602.73</v>
      </c>
      <c r="F30" s="97">
        <v>2401627.77</v>
      </c>
      <c r="G30" s="99">
        <v>0.75107134087291705</v>
      </c>
      <c r="H30" s="97">
        <v>793030.63</v>
      </c>
      <c r="I30" s="99">
        <v>0.24800786619293386</v>
      </c>
      <c r="J30" s="97">
        <v>0</v>
      </c>
      <c r="K30" s="99">
        <v>0</v>
      </c>
      <c r="L30" s="97">
        <v>0</v>
      </c>
      <c r="M30" s="99">
        <v>0</v>
      </c>
      <c r="N30" s="97">
        <v>0</v>
      </c>
      <c r="O30" s="99">
        <v>0</v>
      </c>
      <c r="P30" s="97">
        <v>2944.33</v>
      </c>
      <c r="Q30" s="99">
        <v>9.2079293414913991E-4</v>
      </c>
    </row>
    <row r="31" spans="1:17" ht="13.5" customHeight="1" x14ac:dyDescent="0.2">
      <c r="A31" s="36">
        <v>29</v>
      </c>
      <c r="B31" s="68" t="s">
        <v>26</v>
      </c>
      <c r="C31" s="68" t="s">
        <v>157</v>
      </c>
      <c r="D31" s="115" t="s">
        <v>120</v>
      </c>
      <c r="E31" s="96">
        <v>3187359.02</v>
      </c>
      <c r="F31" s="97">
        <v>1765827.54</v>
      </c>
      <c r="G31" s="99">
        <v>0.554009613890311</v>
      </c>
      <c r="H31" s="97">
        <v>1413133.88</v>
      </c>
      <c r="I31" s="99">
        <v>0.44335572840489113</v>
      </c>
      <c r="J31" s="97">
        <v>0</v>
      </c>
      <c r="K31" s="99">
        <v>0</v>
      </c>
      <c r="L31" s="97">
        <v>0</v>
      </c>
      <c r="M31" s="99">
        <v>0</v>
      </c>
      <c r="N31" s="97">
        <v>0</v>
      </c>
      <c r="O31" s="99">
        <v>0</v>
      </c>
      <c r="P31" s="97">
        <v>8397.6</v>
      </c>
      <c r="Q31" s="99">
        <v>2.6346577047978736E-3</v>
      </c>
    </row>
    <row r="32" spans="1:17" ht="13.5" customHeight="1" x14ac:dyDescent="0.2">
      <c r="A32" s="36">
        <v>30</v>
      </c>
      <c r="B32" s="68" t="s">
        <v>22</v>
      </c>
      <c r="C32" s="68" t="s">
        <v>157</v>
      </c>
      <c r="D32" s="115" t="s">
        <v>170</v>
      </c>
      <c r="E32" s="96">
        <v>2706730.84</v>
      </c>
      <c r="F32" s="97">
        <v>1549852.7</v>
      </c>
      <c r="G32" s="99">
        <v>0.57259210154785833</v>
      </c>
      <c r="H32" s="97">
        <v>1153974.5900000001</v>
      </c>
      <c r="I32" s="99">
        <v>0.42633518373773732</v>
      </c>
      <c r="J32" s="97">
        <v>0</v>
      </c>
      <c r="K32" s="99">
        <v>0</v>
      </c>
      <c r="L32" s="97">
        <v>0</v>
      </c>
      <c r="M32" s="99">
        <v>0</v>
      </c>
      <c r="N32" s="97">
        <v>0</v>
      </c>
      <c r="O32" s="99">
        <v>0</v>
      </c>
      <c r="P32" s="97">
        <v>2903.55</v>
      </c>
      <c r="Q32" s="99">
        <v>1.072714714404333E-3</v>
      </c>
    </row>
    <row r="33" spans="1:17" ht="13.5" customHeight="1" x14ac:dyDescent="0.2">
      <c r="A33" s="36">
        <v>31</v>
      </c>
      <c r="B33" s="68" t="s">
        <v>29</v>
      </c>
      <c r="C33" s="68" t="s">
        <v>157</v>
      </c>
      <c r="D33" s="115" t="s">
        <v>126</v>
      </c>
      <c r="E33" s="96">
        <v>2648664.4</v>
      </c>
      <c r="F33" s="97">
        <v>1449447.71</v>
      </c>
      <c r="G33" s="99">
        <v>0.54723720755260652</v>
      </c>
      <c r="H33" s="97">
        <v>1198211.43</v>
      </c>
      <c r="I33" s="99">
        <v>0.4523832577656875</v>
      </c>
      <c r="J33" s="97">
        <v>0</v>
      </c>
      <c r="K33" s="99">
        <v>0</v>
      </c>
      <c r="L33" s="97">
        <v>0</v>
      </c>
      <c r="M33" s="99">
        <v>0</v>
      </c>
      <c r="N33" s="97">
        <v>0</v>
      </c>
      <c r="O33" s="99">
        <v>0</v>
      </c>
      <c r="P33" s="97">
        <v>1005.26</v>
      </c>
      <c r="Q33" s="99">
        <v>3.7953468170599493E-4</v>
      </c>
    </row>
    <row r="34" spans="1:17" ht="13.5" customHeight="1" x14ac:dyDescent="0.2">
      <c r="A34" s="36">
        <v>32</v>
      </c>
      <c r="B34" s="68" t="s">
        <v>50</v>
      </c>
      <c r="C34" s="68" t="s">
        <v>157</v>
      </c>
      <c r="D34" s="115" t="s">
        <v>137</v>
      </c>
      <c r="E34" s="96">
        <v>2292556.06</v>
      </c>
      <c r="F34" s="97">
        <v>1153610.53</v>
      </c>
      <c r="G34" s="99">
        <v>0.50319839506999886</v>
      </c>
      <c r="H34" s="97">
        <v>1138332.28</v>
      </c>
      <c r="I34" s="99">
        <v>0.49653410874497872</v>
      </c>
      <c r="J34" s="97">
        <v>0</v>
      </c>
      <c r="K34" s="99">
        <v>0</v>
      </c>
      <c r="L34" s="97">
        <v>0</v>
      </c>
      <c r="M34" s="99">
        <v>0</v>
      </c>
      <c r="N34" s="97">
        <v>0</v>
      </c>
      <c r="O34" s="99">
        <v>0</v>
      </c>
      <c r="P34" s="97">
        <v>613.25</v>
      </c>
      <c r="Q34" s="99">
        <v>2.6749618502240683E-4</v>
      </c>
    </row>
    <row r="35" spans="1:17" ht="13.5" customHeight="1" x14ac:dyDescent="0.2">
      <c r="A35" s="36">
        <v>33</v>
      </c>
      <c r="B35" s="68" t="s">
        <v>52</v>
      </c>
      <c r="C35" s="68" t="s">
        <v>157</v>
      </c>
      <c r="D35" s="115" t="s">
        <v>141</v>
      </c>
      <c r="E35" s="96">
        <v>1846750.65</v>
      </c>
      <c r="F35" s="97">
        <v>0</v>
      </c>
      <c r="G35" s="99">
        <v>0</v>
      </c>
      <c r="H35" s="97">
        <v>1846750.65</v>
      </c>
      <c r="I35" s="99">
        <v>1</v>
      </c>
      <c r="J35" s="97">
        <v>0</v>
      </c>
      <c r="K35" s="99">
        <v>0</v>
      </c>
      <c r="L35" s="97">
        <v>0</v>
      </c>
      <c r="M35" s="99">
        <v>0</v>
      </c>
      <c r="N35" s="97">
        <v>0</v>
      </c>
      <c r="O35" s="99">
        <v>0</v>
      </c>
      <c r="P35" s="97">
        <v>0</v>
      </c>
      <c r="Q35" s="99">
        <v>0</v>
      </c>
    </row>
    <row r="36" spans="1:17" ht="13.5" customHeight="1" x14ac:dyDescent="0.2">
      <c r="A36" s="36">
        <v>34</v>
      </c>
      <c r="B36" s="68" t="s">
        <v>34</v>
      </c>
      <c r="C36" s="68" t="s">
        <v>157</v>
      </c>
      <c r="D36" s="115" t="s">
        <v>119</v>
      </c>
      <c r="E36" s="96">
        <v>1305444.28</v>
      </c>
      <c r="F36" s="97">
        <v>918286.53</v>
      </c>
      <c r="G36" s="99">
        <v>0.70342836080295978</v>
      </c>
      <c r="H36" s="97">
        <v>240295.2</v>
      </c>
      <c r="I36" s="99">
        <v>0.18407158672448279</v>
      </c>
      <c r="J36" s="97">
        <v>0</v>
      </c>
      <c r="K36" s="99">
        <v>0</v>
      </c>
      <c r="L36" s="97">
        <v>146257.17000000001</v>
      </c>
      <c r="M36" s="99">
        <v>0.11203631762820242</v>
      </c>
      <c r="N36" s="97">
        <v>0</v>
      </c>
      <c r="O36" s="99">
        <v>0</v>
      </c>
      <c r="P36" s="97">
        <v>605.38</v>
      </c>
      <c r="Q36" s="99">
        <v>4.6373484435505743E-4</v>
      </c>
    </row>
    <row r="37" spans="1:17" ht="13.5" customHeight="1" x14ac:dyDescent="0.2">
      <c r="A37" s="36">
        <v>35</v>
      </c>
      <c r="B37" s="68" t="s">
        <v>48</v>
      </c>
      <c r="C37" s="68" t="s">
        <v>157</v>
      </c>
      <c r="D37" s="115" t="s">
        <v>123</v>
      </c>
      <c r="E37" s="96">
        <v>1047979.38</v>
      </c>
      <c r="F37" s="97">
        <v>479241.8</v>
      </c>
      <c r="G37" s="99">
        <v>0.45730079154801689</v>
      </c>
      <c r="H37" s="97">
        <v>566905.81000000006</v>
      </c>
      <c r="I37" s="99">
        <v>0.54095130192351693</v>
      </c>
      <c r="J37" s="97">
        <v>0</v>
      </c>
      <c r="K37" s="99">
        <v>0</v>
      </c>
      <c r="L37" s="97">
        <v>0</v>
      </c>
      <c r="M37" s="99">
        <v>0</v>
      </c>
      <c r="N37" s="97">
        <v>0</v>
      </c>
      <c r="O37" s="99">
        <v>0</v>
      </c>
      <c r="P37" s="97">
        <v>1831.77</v>
      </c>
      <c r="Q37" s="99">
        <v>1.7479065284662376E-3</v>
      </c>
    </row>
    <row r="38" spans="1:17" ht="13.5" customHeight="1" x14ac:dyDescent="0.2">
      <c r="A38" s="36">
        <v>36</v>
      </c>
      <c r="B38" s="68" t="s">
        <v>31</v>
      </c>
      <c r="C38" s="68" t="s">
        <v>158</v>
      </c>
      <c r="D38" s="115" t="s">
        <v>145</v>
      </c>
      <c r="E38" s="96">
        <v>837403.15</v>
      </c>
      <c r="F38" s="97">
        <v>480649.28</v>
      </c>
      <c r="G38" s="99">
        <v>0.57397596366815673</v>
      </c>
      <c r="H38" s="97">
        <v>355312.71</v>
      </c>
      <c r="I38" s="99">
        <v>0.42430304925411377</v>
      </c>
      <c r="J38" s="97">
        <v>0</v>
      </c>
      <c r="K38" s="99">
        <v>0</v>
      </c>
      <c r="L38" s="97">
        <v>0</v>
      </c>
      <c r="M38" s="99">
        <v>0</v>
      </c>
      <c r="N38" s="97">
        <v>0</v>
      </c>
      <c r="O38" s="99">
        <v>0</v>
      </c>
      <c r="P38" s="97">
        <v>1441.16</v>
      </c>
      <c r="Q38" s="99">
        <v>1.7209870777295262E-3</v>
      </c>
    </row>
    <row r="39" spans="1:17" ht="13.5" customHeight="1" x14ac:dyDescent="0.2">
      <c r="A39" s="36">
        <v>37</v>
      </c>
      <c r="B39" s="68" t="s">
        <v>35</v>
      </c>
      <c r="C39" s="68" t="s">
        <v>157</v>
      </c>
      <c r="D39" s="115" t="s">
        <v>133</v>
      </c>
      <c r="E39" s="96">
        <v>818829.4</v>
      </c>
      <c r="F39" s="97">
        <v>683707.16</v>
      </c>
      <c r="G39" s="99">
        <v>0.83498120609738735</v>
      </c>
      <c r="H39" s="97">
        <v>133276.75</v>
      </c>
      <c r="I39" s="99">
        <v>0.16276497888326921</v>
      </c>
      <c r="J39" s="97">
        <v>0</v>
      </c>
      <c r="K39" s="99">
        <v>0</v>
      </c>
      <c r="L39" s="97">
        <v>0</v>
      </c>
      <c r="M39" s="99">
        <v>0</v>
      </c>
      <c r="N39" s="97">
        <v>0</v>
      </c>
      <c r="O39" s="99">
        <v>0</v>
      </c>
      <c r="P39" s="97">
        <v>1845.49</v>
      </c>
      <c r="Q39" s="99">
        <v>2.2538150193434675E-3</v>
      </c>
    </row>
    <row r="40" spans="1:17" ht="13.5" customHeight="1" x14ac:dyDescent="0.2">
      <c r="A40" s="36">
        <v>38</v>
      </c>
      <c r="B40" s="68" t="s">
        <v>46</v>
      </c>
      <c r="C40" s="68" t="s">
        <v>158</v>
      </c>
      <c r="D40" s="115" t="s">
        <v>135</v>
      </c>
      <c r="E40" s="96">
        <v>809307.83</v>
      </c>
      <c r="F40" s="97">
        <v>443472.73</v>
      </c>
      <c r="G40" s="99">
        <v>0.54796545092119031</v>
      </c>
      <c r="H40" s="97">
        <v>364523.73</v>
      </c>
      <c r="I40" s="99">
        <v>0.45041418912257403</v>
      </c>
      <c r="J40" s="97">
        <v>0</v>
      </c>
      <c r="K40" s="99">
        <v>0</v>
      </c>
      <c r="L40" s="97">
        <v>0</v>
      </c>
      <c r="M40" s="99">
        <v>0</v>
      </c>
      <c r="N40" s="97">
        <v>0</v>
      </c>
      <c r="O40" s="99">
        <v>0</v>
      </c>
      <c r="P40" s="97">
        <v>1311.37</v>
      </c>
      <c r="Q40" s="99">
        <v>1.6203599562356883E-3</v>
      </c>
    </row>
    <row r="41" spans="1:17" ht="13.5" customHeight="1" x14ac:dyDescent="0.2">
      <c r="A41" s="36">
        <v>39</v>
      </c>
      <c r="B41" s="68" t="s">
        <v>32</v>
      </c>
      <c r="C41" s="68" t="s">
        <v>158</v>
      </c>
      <c r="D41" s="115" t="s">
        <v>124</v>
      </c>
      <c r="E41" s="96">
        <v>646136.12</v>
      </c>
      <c r="F41" s="97">
        <v>317971.81</v>
      </c>
      <c r="G41" s="99">
        <v>0.49211273005446593</v>
      </c>
      <c r="H41" s="97">
        <v>325619.88</v>
      </c>
      <c r="I41" s="99">
        <v>0.50394935358202853</v>
      </c>
      <c r="J41" s="97">
        <v>0</v>
      </c>
      <c r="K41" s="99">
        <v>0</v>
      </c>
      <c r="L41" s="97">
        <v>0</v>
      </c>
      <c r="M41" s="99">
        <v>0</v>
      </c>
      <c r="N41" s="97">
        <v>0</v>
      </c>
      <c r="O41" s="99">
        <v>0</v>
      </c>
      <c r="P41" s="97">
        <v>2544.4299999999998</v>
      </c>
      <c r="Q41" s="99">
        <v>3.9379163635055716E-3</v>
      </c>
    </row>
    <row r="42" spans="1:17" ht="13.5" customHeight="1" x14ac:dyDescent="0.2">
      <c r="A42" s="36">
        <v>40</v>
      </c>
      <c r="B42" s="68" t="s">
        <v>49</v>
      </c>
      <c r="C42" s="68" t="s">
        <v>157</v>
      </c>
      <c r="D42" s="115" t="s">
        <v>140</v>
      </c>
      <c r="E42" s="96">
        <v>476461.1</v>
      </c>
      <c r="F42" s="97">
        <v>326099.52</v>
      </c>
      <c r="G42" s="99">
        <v>0.68442002925317524</v>
      </c>
      <c r="H42" s="97">
        <v>150361.57999999999</v>
      </c>
      <c r="I42" s="99">
        <v>0.31557997074682487</v>
      </c>
      <c r="J42" s="97">
        <v>0</v>
      </c>
      <c r="K42" s="99">
        <v>0</v>
      </c>
      <c r="L42" s="97">
        <v>0</v>
      </c>
      <c r="M42" s="99">
        <v>0</v>
      </c>
      <c r="N42" s="97">
        <v>0</v>
      </c>
      <c r="O42" s="99">
        <v>0</v>
      </c>
      <c r="P42" s="97">
        <v>0</v>
      </c>
      <c r="Q42" s="99">
        <v>0</v>
      </c>
    </row>
    <row r="43" spans="1:17" ht="13.5" customHeight="1" x14ac:dyDescent="0.2">
      <c r="A43" s="36">
        <v>41</v>
      </c>
      <c r="B43" s="68" t="s">
        <v>33</v>
      </c>
      <c r="C43" s="68" t="s">
        <v>157</v>
      </c>
      <c r="D43" s="115" t="s">
        <v>121</v>
      </c>
      <c r="E43" s="96">
        <v>465718.7</v>
      </c>
      <c r="F43" s="97">
        <v>232317.92</v>
      </c>
      <c r="G43" s="99">
        <v>0.49883743126483865</v>
      </c>
      <c r="H43" s="97">
        <v>233001.64</v>
      </c>
      <c r="I43" s="99">
        <v>0.50030552777889314</v>
      </c>
      <c r="J43" s="97">
        <v>0</v>
      </c>
      <c r="K43" s="99">
        <v>0</v>
      </c>
      <c r="L43" s="97">
        <v>0</v>
      </c>
      <c r="M43" s="99">
        <v>0</v>
      </c>
      <c r="N43" s="97">
        <v>0</v>
      </c>
      <c r="O43" s="99">
        <v>0</v>
      </c>
      <c r="P43" s="97">
        <v>399.14</v>
      </c>
      <c r="Q43" s="99">
        <v>8.5704095626823657E-4</v>
      </c>
    </row>
    <row r="44" spans="1:17" ht="13.5" customHeight="1" x14ac:dyDescent="0.2">
      <c r="A44" s="36">
        <v>42</v>
      </c>
      <c r="B44" s="68" t="s">
        <v>36</v>
      </c>
      <c r="C44" s="68" t="s">
        <v>157</v>
      </c>
      <c r="D44" s="115" t="s">
        <v>127</v>
      </c>
      <c r="E44" s="96">
        <v>440261.21</v>
      </c>
      <c r="F44" s="97">
        <v>167549.29</v>
      </c>
      <c r="G44" s="99">
        <v>0.3805679133076475</v>
      </c>
      <c r="H44" s="97">
        <v>270704.02</v>
      </c>
      <c r="I44" s="99">
        <v>0.61487138510340256</v>
      </c>
      <c r="J44" s="97">
        <v>0</v>
      </c>
      <c r="K44" s="99">
        <v>0</v>
      </c>
      <c r="L44" s="97">
        <v>0</v>
      </c>
      <c r="M44" s="99">
        <v>0</v>
      </c>
      <c r="N44" s="97">
        <v>0</v>
      </c>
      <c r="O44" s="99">
        <v>0</v>
      </c>
      <c r="P44" s="97">
        <v>2007.9</v>
      </c>
      <c r="Q44" s="99">
        <v>4.5607015889498875E-3</v>
      </c>
    </row>
    <row r="45" spans="1:17" ht="13.5" customHeight="1" x14ac:dyDescent="0.2">
      <c r="A45" s="36">
        <v>43</v>
      </c>
      <c r="B45" s="68" t="s">
        <v>30</v>
      </c>
      <c r="C45" s="68" t="s">
        <v>159</v>
      </c>
      <c r="D45" s="115" t="s">
        <v>142</v>
      </c>
      <c r="E45" s="96">
        <v>427279.38</v>
      </c>
      <c r="F45" s="97">
        <v>224459.1</v>
      </c>
      <c r="G45" s="99">
        <v>0.52532162914110203</v>
      </c>
      <c r="H45" s="97">
        <v>202381.33</v>
      </c>
      <c r="I45" s="99">
        <v>0.47365105706715821</v>
      </c>
      <c r="J45" s="97">
        <v>0</v>
      </c>
      <c r="K45" s="99">
        <v>0</v>
      </c>
      <c r="L45" s="97">
        <v>0</v>
      </c>
      <c r="M45" s="99">
        <v>0</v>
      </c>
      <c r="N45" s="97">
        <v>0</v>
      </c>
      <c r="O45" s="99">
        <v>0</v>
      </c>
      <c r="P45" s="97">
        <v>438.95</v>
      </c>
      <c r="Q45" s="99">
        <v>1.0273137917397278E-3</v>
      </c>
    </row>
    <row r="46" spans="1:17" ht="13.5" customHeight="1" x14ac:dyDescent="0.2">
      <c r="A46" s="36">
        <v>44</v>
      </c>
      <c r="B46" s="68" t="s">
        <v>37</v>
      </c>
      <c r="C46" s="68" t="s">
        <v>157</v>
      </c>
      <c r="D46" s="115" t="s">
        <v>132</v>
      </c>
      <c r="E46" s="96">
        <v>223826.52</v>
      </c>
      <c r="F46" s="97">
        <v>111830</v>
      </c>
      <c r="G46" s="99">
        <v>0.49962801548270513</v>
      </c>
      <c r="H46" s="97">
        <v>111168.45</v>
      </c>
      <c r="I46" s="99">
        <v>0.49667237823292792</v>
      </c>
      <c r="J46" s="97">
        <v>0</v>
      </c>
      <c r="K46" s="99">
        <v>0</v>
      </c>
      <c r="L46" s="97">
        <v>0</v>
      </c>
      <c r="M46" s="99">
        <v>0</v>
      </c>
      <c r="N46" s="97">
        <v>0</v>
      </c>
      <c r="O46" s="99">
        <v>0</v>
      </c>
      <c r="P46" s="97">
        <v>828.07</v>
      </c>
      <c r="Q46" s="99">
        <v>3.699606284367018E-3</v>
      </c>
    </row>
    <row r="47" spans="1:17" ht="13.5" customHeight="1" x14ac:dyDescent="0.2">
      <c r="A47" s="36">
        <v>45</v>
      </c>
      <c r="B47" s="68" t="s">
        <v>41</v>
      </c>
      <c r="C47" s="68" t="s">
        <v>157</v>
      </c>
      <c r="D47" s="115" t="s">
        <v>134</v>
      </c>
      <c r="E47" s="96">
        <v>214757.42</v>
      </c>
      <c r="F47" s="97">
        <v>106889.42</v>
      </c>
      <c r="G47" s="99">
        <v>0.49772166195701173</v>
      </c>
      <c r="H47" s="97">
        <v>107358.31</v>
      </c>
      <c r="I47" s="99">
        <v>0.49990500910282865</v>
      </c>
      <c r="J47" s="97">
        <v>0</v>
      </c>
      <c r="K47" s="99">
        <v>0</v>
      </c>
      <c r="L47" s="97">
        <v>0</v>
      </c>
      <c r="M47" s="99">
        <v>0</v>
      </c>
      <c r="N47" s="97">
        <v>0</v>
      </c>
      <c r="O47" s="99">
        <v>0</v>
      </c>
      <c r="P47" s="97">
        <v>509.69</v>
      </c>
      <c r="Q47" s="99">
        <v>2.3733289401595527E-3</v>
      </c>
    </row>
    <row r="48" spans="1:17" ht="13.5" customHeight="1" x14ac:dyDescent="0.2">
      <c r="A48" s="36">
        <v>46</v>
      </c>
      <c r="B48" s="68" t="s">
        <v>38</v>
      </c>
      <c r="C48" s="68" t="s">
        <v>157</v>
      </c>
      <c r="D48" s="115" t="s">
        <v>139</v>
      </c>
      <c r="E48" s="96">
        <v>187484.56</v>
      </c>
      <c r="F48" s="97">
        <v>54171.51</v>
      </c>
      <c r="G48" s="99">
        <v>0.28893851312342733</v>
      </c>
      <c r="H48" s="97">
        <v>133165.51999999999</v>
      </c>
      <c r="I48" s="99">
        <v>0.71027459541201676</v>
      </c>
      <c r="J48" s="97">
        <v>0</v>
      </c>
      <c r="K48" s="99">
        <v>0</v>
      </c>
      <c r="L48" s="97">
        <v>0</v>
      </c>
      <c r="M48" s="99">
        <v>0</v>
      </c>
      <c r="N48" s="97">
        <v>0</v>
      </c>
      <c r="O48" s="99">
        <v>0</v>
      </c>
      <c r="P48" s="97">
        <v>147.53</v>
      </c>
      <c r="Q48" s="99">
        <v>7.8689146455580134E-4</v>
      </c>
    </row>
    <row r="49" spans="1:17" ht="13.5" customHeight="1" x14ac:dyDescent="0.2">
      <c r="A49" s="36">
        <v>47</v>
      </c>
      <c r="B49" s="68" t="s">
        <v>45</v>
      </c>
      <c r="C49" s="68" t="s">
        <v>157</v>
      </c>
      <c r="D49" s="115" t="s">
        <v>138</v>
      </c>
      <c r="E49" s="96">
        <v>164983.56</v>
      </c>
      <c r="F49" s="97">
        <v>121431.27</v>
      </c>
      <c r="G49" s="99">
        <v>0.73602042530783074</v>
      </c>
      <c r="H49" s="97">
        <v>43552.29</v>
      </c>
      <c r="I49" s="99">
        <v>0.26397957469216932</v>
      </c>
      <c r="J49" s="97">
        <v>0</v>
      </c>
      <c r="K49" s="99">
        <v>0</v>
      </c>
      <c r="L49" s="97">
        <v>0</v>
      </c>
      <c r="M49" s="99">
        <v>0</v>
      </c>
      <c r="N49" s="97">
        <v>0</v>
      </c>
      <c r="O49" s="99">
        <v>0</v>
      </c>
      <c r="P49" s="97">
        <v>0</v>
      </c>
      <c r="Q49" s="99">
        <v>0</v>
      </c>
    </row>
    <row r="50" spans="1:17" ht="13.5" customHeight="1" x14ac:dyDescent="0.2">
      <c r="A50" s="36">
        <v>48</v>
      </c>
      <c r="B50" s="68" t="s">
        <v>28</v>
      </c>
      <c r="C50" s="68" t="s">
        <v>157</v>
      </c>
      <c r="D50" s="115" t="s">
        <v>122</v>
      </c>
      <c r="E50" s="96">
        <v>84945.7</v>
      </c>
      <c r="F50" s="97">
        <v>0</v>
      </c>
      <c r="G50" s="99">
        <v>0</v>
      </c>
      <c r="H50" s="97">
        <v>84945.7</v>
      </c>
      <c r="I50" s="99">
        <v>1</v>
      </c>
      <c r="J50" s="97">
        <v>0</v>
      </c>
      <c r="K50" s="99">
        <v>0</v>
      </c>
      <c r="L50" s="97">
        <v>0</v>
      </c>
      <c r="M50" s="99">
        <v>0</v>
      </c>
      <c r="N50" s="97">
        <v>0</v>
      </c>
      <c r="O50" s="99">
        <v>0</v>
      </c>
      <c r="P50" s="97">
        <v>0</v>
      </c>
      <c r="Q50" s="99">
        <v>0</v>
      </c>
    </row>
    <row r="51" spans="1:17" ht="13.5" customHeight="1" x14ac:dyDescent="0.2">
      <c r="A51" s="36">
        <v>49</v>
      </c>
      <c r="B51" s="68" t="s">
        <v>39</v>
      </c>
      <c r="C51" s="68" t="s">
        <v>157</v>
      </c>
      <c r="D51" s="115" t="s">
        <v>128</v>
      </c>
      <c r="E51" s="96">
        <v>66859.02</v>
      </c>
      <c r="F51" s="97">
        <v>30460.29</v>
      </c>
      <c r="G51" s="99">
        <v>0.45558983664433012</v>
      </c>
      <c r="H51" s="97">
        <v>36273.83</v>
      </c>
      <c r="I51" s="99">
        <v>0.54254205341328665</v>
      </c>
      <c r="J51" s="97">
        <v>0</v>
      </c>
      <c r="K51" s="99">
        <v>0</v>
      </c>
      <c r="L51" s="97">
        <v>0</v>
      </c>
      <c r="M51" s="99">
        <v>0</v>
      </c>
      <c r="N51" s="97">
        <v>0</v>
      </c>
      <c r="O51" s="99">
        <v>0</v>
      </c>
      <c r="P51" s="97">
        <v>124.9</v>
      </c>
      <c r="Q51" s="99">
        <v>1.8681099423832415E-3</v>
      </c>
    </row>
    <row r="52" spans="1:17" ht="13.5" customHeight="1" x14ac:dyDescent="0.2">
      <c r="A52" s="36">
        <v>50</v>
      </c>
      <c r="B52" s="68" t="s">
        <v>44</v>
      </c>
      <c r="C52" s="68" t="s">
        <v>157</v>
      </c>
      <c r="D52" s="115" t="s">
        <v>131</v>
      </c>
      <c r="E52" s="96">
        <v>56014.87</v>
      </c>
      <c r="F52" s="97">
        <v>0</v>
      </c>
      <c r="G52" s="99">
        <v>0</v>
      </c>
      <c r="H52" s="97">
        <v>56014.87</v>
      </c>
      <c r="I52" s="99">
        <v>1</v>
      </c>
      <c r="J52" s="97">
        <v>0</v>
      </c>
      <c r="K52" s="99">
        <v>0</v>
      </c>
      <c r="L52" s="97">
        <v>0</v>
      </c>
      <c r="M52" s="99">
        <v>0</v>
      </c>
      <c r="N52" s="97">
        <v>0</v>
      </c>
      <c r="O52" s="99">
        <v>0</v>
      </c>
      <c r="P52" s="97">
        <v>0</v>
      </c>
      <c r="Q52" s="99">
        <v>0</v>
      </c>
    </row>
    <row r="53" spans="1:17" ht="13.5" customHeight="1" x14ac:dyDescent="0.2">
      <c r="A53" s="36">
        <v>51</v>
      </c>
      <c r="B53" s="68" t="s">
        <v>40</v>
      </c>
      <c r="C53" s="68" t="s">
        <v>158</v>
      </c>
      <c r="D53" s="115" t="s">
        <v>129</v>
      </c>
      <c r="E53" s="96">
        <v>39764.75</v>
      </c>
      <c r="F53" s="97">
        <v>11649.66</v>
      </c>
      <c r="G53" s="99">
        <v>0.29296449745063152</v>
      </c>
      <c r="H53" s="97">
        <v>28056.33</v>
      </c>
      <c r="I53" s="99">
        <v>0.70555781188112587</v>
      </c>
      <c r="J53" s="97">
        <v>0</v>
      </c>
      <c r="K53" s="99">
        <v>0</v>
      </c>
      <c r="L53" s="97">
        <v>0</v>
      </c>
      <c r="M53" s="99">
        <v>0</v>
      </c>
      <c r="N53" s="97">
        <v>0</v>
      </c>
      <c r="O53" s="99">
        <v>0</v>
      </c>
      <c r="P53" s="97">
        <v>58.76</v>
      </c>
      <c r="Q53" s="99">
        <v>1.4776906682426017E-3</v>
      </c>
    </row>
    <row r="54" spans="1:17" ht="13.5" customHeight="1" x14ac:dyDescent="0.2">
      <c r="A54" s="36">
        <v>53</v>
      </c>
      <c r="B54" s="68" t="s">
        <v>43</v>
      </c>
      <c r="C54" s="68" t="s">
        <v>159</v>
      </c>
      <c r="D54" s="115" t="s">
        <v>125</v>
      </c>
      <c r="E54" s="96">
        <v>1613.83</v>
      </c>
      <c r="F54" s="97">
        <v>0</v>
      </c>
      <c r="G54" s="99">
        <v>0</v>
      </c>
      <c r="H54" s="97">
        <v>1613.83</v>
      </c>
      <c r="I54" s="99">
        <v>1</v>
      </c>
      <c r="J54" s="97">
        <v>0</v>
      </c>
      <c r="K54" s="99">
        <v>0</v>
      </c>
      <c r="L54" s="97">
        <v>0</v>
      </c>
      <c r="M54" s="99">
        <v>0</v>
      </c>
      <c r="N54" s="97">
        <v>0</v>
      </c>
      <c r="O54" s="99">
        <v>0</v>
      </c>
      <c r="P54" s="97">
        <v>0</v>
      </c>
      <c r="Q54" s="99">
        <v>0</v>
      </c>
    </row>
    <row r="55" spans="1:17" ht="15.75" customHeight="1" x14ac:dyDescent="0.2">
      <c r="A55" s="36">
        <v>55</v>
      </c>
      <c r="B55" s="68" t="s">
        <v>42</v>
      </c>
      <c r="C55" s="68" t="s">
        <v>157</v>
      </c>
      <c r="D55" s="115" t="s">
        <v>130</v>
      </c>
      <c r="E55" s="96">
        <v>0</v>
      </c>
      <c r="F55" s="97">
        <v>0</v>
      </c>
      <c r="G55" s="100">
        <v>0</v>
      </c>
      <c r="H55" s="97">
        <v>0</v>
      </c>
      <c r="I55" s="100">
        <v>0</v>
      </c>
      <c r="J55" s="97">
        <v>0</v>
      </c>
      <c r="K55" s="100">
        <v>0</v>
      </c>
      <c r="L55" s="97">
        <v>0</v>
      </c>
      <c r="M55" s="100">
        <v>0</v>
      </c>
      <c r="N55" s="97">
        <v>0</v>
      </c>
      <c r="O55" s="100">
        <v>0</v>
      </c>
      <c r="P55" s="97">
        <v>0</v>
      </c>
      <c r="Q55" s="100">
        <v>0</v>
      </c>
    </row>
    <row r="56" spans="1:17" ht="15.75" thickBot="1" x14ac:dyDescent="0.25">
      <c r="A56" s="37"/>
      <c r="B56" s="105" t="s">
        <v>155</v>
      </c>
      <c r="C56" s="105"/>
      <c r="D56" s="105"/>
      <c r="E56" s="53">
        <f>SUM(E3:E55)</f>
        <v>2071843337.9399993</v>
      </c>
      <c r="F56" s="98">
        <f>SUM(F3:F55)</f>
        <v>1465656688.6200001</v>
      </c>
      <c r="G56" s="101">
        <f>F56/$E$56</f>
        <v>0.7074167538542171</v>
      </c>
      <c r="H56" s="102">
        <f>SUM(H3:H55)</f>
        <v>515617848.00999981</v>
      </c>
      <c r="I56" s="101">
        <f>H56/$E$56</f>
        <v>0.24886912951761614</v>
      </c>
      <c r="J56" s="102">
        <f>SUM(J3:J55)</f>
        <v>27683606.09</v>
      </c>
      <c r="K56" s="101">
        <f>J56/$E$56</f>
        <v>1.3361824025519886E-2</v>
      </c>
      <c r="L56" s="102">
        <f>SUM(L3:L55)</f>
        <v>10868370.300000001</v>
      </c>
      <c r="M56" s="101">
        <f>L56/$E$56</f>
        <v>5.245749087769468E-3</v>
      </c>
      <c r="N56" s="102">
        <f>SUM(N3:N55)</f>
        <v>10429592.609999999</v>
      </c>
      <c r="O56" s="101">
        <f>N56/$E$56</f>
        <v>5.0339677807734132E-3</v>
      </c>
      <c r="P56" s="102">
        <f>SUM(P3:P55)</f>
        <v>41587232.310000002</v>
      </c>
      <c r="Q56" s="101">
        <f>P56/$E$56</f>
        <v>2.0072575734104259E-2</v>
      </c>
    </row>
  </sheetData>
  <mergeCells count="1">
    <mergeCell ref="B56:D56"/>
  </mergeCells>
  <phoneticPr fontId="8" type="noConversion"/>
  <conditionalFormatting sqref="D2">
    <cfRule type="cellIs" dxfId="1" priority="2" stopIfTrue="1" operator="lessThan">
      <formula>0</formula>
    </cfRule>
  </conditionalFormatting>
  <conditionalFormatting sqref="E2:Q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91"/>
  <sheetViews>
    <sheetView zoomScaleNormal="100" workbookViewId="0">
      <selection activeCell="C58" sqref="C58"/>
    </sheetView>
  </sheetViews>
  <sheetFormatPr defaultRowHeight="14.25" x14ac:dyDescent="0.2"/>
  <cols>
    <col min="1" max="1" width="6" style="12" customWidth="1"/>
    <col min="2" max="2" width="11.85546875" style="12" customWidth="1"/>
    <col min="3" max="3" width="14.42578125" style="12" bestFit="1" customWidth="1"/>
    <col min="4" max="4" width="104.28515625" style="12" bestFit="1" customWidth="1"/>
    <col min="5" max="5" width="14.140625" style="13" customWidth="1"/>
    <col min="6" max="6" width="9.85546875" style="13" bestFit="1" customWidth="1"/>
    <col min="7" max="7" width="9.140625" style="14" bestFit="1"/>
    <col min="8" max="8" width="10.42578125" style="14" bestFit="1" customWidth="1"/>
    <col min="9" max="9" width="11" style="14" customWidth="1"/>
    <col min="10" max="10" width="12.7109375" style="14" customWidth="1"/>
    <col min="11" max="16384" width="9.140625" style="12"/>
  </cols>
  <sheetData>
    <row r="1" spans="1:10" s="3" customFormat="1" ht="18.75" thickBot="1" x14ac:dyDescent="0.25">
      <c r="A1" s="47" t="s">
        <v>171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6" customFormat="1" ht="15.75" customHeight="1" thickBot="1" x14ac:dyDescent="0.25">
      <c r="A2" s="106" t="s">
        <v>161</v>
      </c>
      <c r="B2" s="113" t="s">
        <v>89</v>
      </c>
      <c r="C2" s="106" t="s">
        <v>90</v>
      </c>
      <c r="D2" s="106" t="s">
        <v>91</v>
      </c>
      <c r="E2" s="111" t="s">
        <v>172</v>
      </c>
      <c r="F2" s="108" t="s">
        <v>173</v>
      </c>
      <c r="G2" s="109"/>
      <c r="H2" s="109"/>
      <c r="I2" s="109"/>
      <c r="J2" s="110"/>
    </row>
    <row r="3" spans="1:10" s="8" customFormat="1" ht="15.75" thickBot="1" x14ac:dyDescent="0.25">
      <c r="A3" s="107"/>
      <c r="B3" s="114"/>
      <c r="C3" s="107"/>
      <c r="D3" s="107"/>
      <c r="E3" s="112"/>
      <c r="F3" s="40" t="s">
        <v>174</v>
      </c>
      <c r="G3" s="41" t="s">
        <v>175</v>
      </c>
      <c r="H3" s="48" t="s">
        <v>176</v>
      </c>
      <c r="I3" s="41" t="s">
        <v>177</v>
      </c>
      <c r="J3" s="49" t="s">
        <v>178</v>
      </c>
    </row>
    <row r="4" spans="1:10" s="6" customFormat="1" collapsed="1" x14ac:dyDescent="0.2">
      <c r="A4" s="56">
        <v>1</v>
      </c>
      <c r="B4" s="54" t="s">
        <v>43</v>
      </c>
      <c r="C4" s="55" t="s">
        <v>159</v>
      </c>
      <c r="D4" s="115" t="s">
        <v>125</v>
      </c>
      <c r="E4" s="64">
        <v>38187</v>
      </c>
      <c r="F4" s="60">
        <v>-3.634420096205182E-3</v>
      </c>
      <c r="G4" s="61">
        <v>-7.0310003195908077E-3</v>
      </c>
      <c r="H4" s="61">
        <v>-1.9564531397917251E-2</v>
      </c>
      <c r="I4" s="61">
        <v>-3.7881915772089103E-2</v>
      </c>
      <c r="J4" s="69">
        <v>-6.789999999999996E-2</v>
      </c>
    </row>
    <row r="5" spans="1:10" s="6" customFormat="1" x14ac:dyDescent="0.2">
      <c r="A5" s="57">
        <v>2</v>
      </c>
      <c r="B5" s="55" t="s">
        <v>61</v>
      </c>
      <c r="C5" s="55" t="s">
        <v>157</v>
      </c>
      <c r="D5" s="115" t="s">
        <v>100</v>
      </c>
      <c r="E5" s="65">
        <v>38188</v>
      </c>
      <c r="F5" s="62">
        <v>6.2762169415593316E-3</v>
      </c>
      <c r="G5" s="63" t="s">
        <v>156</v>
      </c>
      <c r="H5" s="63">
        <v>4.4620430190086546E-2</v>
      </c>
      <c r="I5" s="63">
        <v>9.5937859608745679E-2</v>
      </c>
      <c r="J5" s="70">
        <v>8.5236999999999998</v>
      </c>
    </row>
    <row r="6" spans="1:10" s="6" customFormat="1" x14ac:dyDescent="0.2">
      <c r="A6" s="57">
        <v>3</v>
      </c>
      <c r="B6" s="55" t="s">
        <v>19</v>
      </c>
      <c r="C6" s="55" t="s">
        <v>157</v>
      </c>
      <c r="D6" s="115" t="s">
        <v>115</v>
      </c>
      <c r="E6" s="65">
        <v>38195</v>
      </c>
      <c r="F6" s="62">
        <v>1.1600928074245953E-2</v>
      </c>
      <c r="G6" s="63">
        <v>2.3233982633184658E-2</v>
      </c>
      <c r="H6" s="63">
        <v>5.2377504223992233E-2</v>
      </c>
      <c r="I6" s="63">
        <v>8.3903045369794871E-2</v>
      </c>
      <c r="J6" s="70">
        <v>-0.128</v>
      </c>
    </row>
    <row r="7" spans="1:10" s="6" customFormat="1" x14ac:dyDescent="0.2">
      <c r="A7" s="57">
        <v>4</v>
      </c>
      <c r="B7" s="55" t="s">
        <v>49</v>
      </c>
      <c r="C7" s="55" t="s">
        <v>157</v>
      </c>
      <c r="D7" s="115" t="s">
        <v>140</v>
      </c>
      <c r="E7" s="65">
        <v>38275</v>
      </c>
      <c r="F7" s="62">
        <v>-8.2523288780882442E-3</v>
      </c>
      <c r="G7" s="63">
        <v>-6.1390157280568625E-3</v>
      </c>
      <c r="H7" s="63">
        <v>6.4738221240303595E-3</v>
      </c>
      <c r="I7" s="63">
        <v>-5.6345177664973711E-3</v>
      </c>
      <c r="J7" s="70">
        <v>0.95890000000000009</v>
      </c>
    </row>
    <row r="8" spans="1:10" s="6" customFormat="1" x14ac:dyDescent="0.2">
      <c r="A8" s="57">
        <v>5</v>
      </c>
      <c r="B8" s="55" t="s">
        <v>11</v>
      </c>
      <c r="C8" s="55" t="s">
        <v>157</v>
      </c>
      <c r="D8" s="115" t="s">
        <v>106</v>
      </c>
      <c r="E8" s="65">
        <v>38281</v>
      </c>
      <c r="F8" s="62">
        <v>-2.1645021645021467E-3</v>
      </c>
      <c r="G8" s="63">
        <v>4.3572984749455923E-3</v>
      </c>
      <c r="H8" s="63">
        <v>2.6726057906458767E-2</v>
      </c>
      <c r="I8" s="63" t="s">
        <v>156</v>
      </c>
      <c r="J8" s="70">
        <v>3.61</v>
      </c>
    </row>
    <row r="9" spans="1:10" s="6" customFormat="1" x14ac:dyDescent="0.2">
      <c r="A9" s="57">
        <v>6</v>
      </c>
      <c r="B9" s="55" t="s">
        <v>29</v>
      </c>
      <c r="C9" s="55" t="s">
        <v>157</v>
      </c>
      <c r="D9" s="115" t="s">
        <v>126</v>
      </c>
      <c r="E9" s="65">
        <v>38286</v>
      </c>
      <c r="F9" s="62">
        <v>1.9511243353975694E-4</v>
      </c>
      <c r="G9" s="63">
        <v>3.0328229711882315E-3</v>
      </c>
      <c r="H9" s="63">
        <v>1.2692611615962024E-2</v>
      </c>
      <c r="I9" s="63">
        <v>1.284267720424781E-2</v>
      </c>
      <c r="J9" s="70">
        <v>1.0505</v>
      </c>
    </row>
    <row r="10" spans="1:10" s="6" customFormat="1" x14ac:dyDescent="0.2">
      <c r="A10" s="57">
        <v>7</v>
      </c>
      <c r="B10" s="55" t="s">
        <v>48</v>
      </c>
      <c r="C10" s="55" t="s">
        <v>157</v>
      </c>
      <c r="D10" s="115" t="s">
        <v>123</v>
      </c>
      <c r="E10" s="65">
        <v>38286</v>
      </c>
      <c r="F10" s="62">
        <v>3.8058991436726863E-3</v>
      </c>
      <c r="G10" s="63">
        <v>4.5227326826946523E-3</v>
      </c>
      <c r="H10" s="63">
        <v>6.4393036012400096E-3</v>
      </c>
      <c r="I10" s="63">
        <v>-1.2865497076023358E-2</v>
      </c>
      <c r="J10" s="70">
        <v>-0.57800000000000007</v>
      </c>
    </row>
    <row r="11" spans="1:10" s="6" customFormat="1" x14ac:dyDescent="0.2">
      <c r="A11" s="57">
        <v>8</v>
      </c>
      <c r="B11" s="55" t="s">
        <v>14</v>
      </c>
      <c r="C11" s="55" t="s">
        <v>157</v>
      </c>
      <c r="D11" s="115" t="s">
        <v>150</v>
      </c>
      <c r="E11" s="65">
        <v>38289</v>
      </c>
      <c r="F11" s="62">
        <v>-1.0384712802183893E-2</v>
      </c>
      <c r="G11" s="63">
        <v>-2.5874009640423301E-2</v>
      </c>
      <c r="H11" s="63">
        <v>-5.9283039058319997E-2</v>
      </c>
      <c r="I11" s="63">
        <v>-0.10769386926512381</v>
      </c>
      <c r="J11" s="70">
        <v>2.5164</v>
      </c>
    </row>
    <row r="12" spans="1:10" s="6" customFormat="1" x14ac:dyDescent="0.2">
      <c r="A12" s="57">
        <v>9</v>
      </c>
      <c r="B12" s="55" t="s">
        <v>57</v>
      </c>
      <c r="C12" s="55" t="s">
        <v>157</v>
      </c>
      <c r="D12" s="115" t="s">
        <v>146</v>
      </c>
      <c r="E12" s="65">
        <v>38300</v>
      </c>
      <c r="F12" s="62">
        <v>-2.7140605848363641E-3</v>
      </c>
      <c r="G12" s="63">
        <v>-5.7030050449657921E-4</v>
      </c>
      <c r="H12" s="63">
        <v>-1.2275317843052358E-3</v>
      </c>
      <c r="I12" s="63">
        <v>-7.8947368421045105E-4</v>
      </c>
      <c r="J12" s="70">
        <v>1.2782</v>
      </c>
    </row>
    <row r="13" spans="1:10" s="6" customFormat="1" x14ac:dyDescent="0.2">
      <c r="A13" s="57">
        <v>10</v>
      </c>
      <c r="B13" s="55" t="s">
        <v>16</v>
      </c>
      <c r="C13" s="55" t="s">
        <v>157</v>
      </c>
      <c r="D13" s="115" t="s">
        <v>110</v>
      </c>
      <c r="E13" s="65">
        <v>38317</v>
      </c>
      <c r="F13" s="62">
        <v>3.607350507150997E-3</v>
      </c>
      <c r="G13" s="63">
        <v>1.3283057674179366E-2</v>
      </c>
      <c r="H13" s="63">
        <v>3.9746746394653476E-2</v>
      </c>
      <c r="I13" s="63">
        <v>5.7271873742567037E-2</v>
      </c>
      <c r="J13" s="70">
        <v>1.3647999999999998</v>
      </c>
    </row>
    <row r="14" spans="1:10" s="6" customFormat="1" x14ac:dyDescent="0.2">
      <c r="A14" s="57">
        <v>11</v>
      </c>
      <c r="B14" s="55" t="s">
        <v>53</v>
      </c>
      <c r="C14" s="55" t="s">
        <v>157</v>
      </c>
      <c r="D14" s="115" t="s">
        <v>148</v>
      </c>
      <c r="E14" s="65">
        <v>38343</v>
      </c>
      <c r="F14" s="62">
        <v>-1.009510652994039E-3</v>
      </c>
      <c r="G14" s="63">
        <v>2.9873039581778116E-3</v>
      </c>
      <c r="H14" s="63">
        <v>3.0943235168587879E-3</v>
      </c>
      <c r="I14" s="63" t="s">
        <v>156</v>
      </c>
      <c r="J14" s="70">
        <v>0.88020000000000009</v>
      </c>
    </row>
    <row r="15" spans="1:10" s="6" customFormat="1" x14ac:dyDescent="0.2">
      <c r="A15" s="57">
        <v>12</v>
      </c>
      <c r="B15" s="55" t="s">
        <v>47</v>
      </c>
      <c r="C15" s="55" t="s">
        <v>157</v>
      </c>
      <c r="D15" s="115" t="s">
        <v>154</v>
      </c>
      <c r="E15" s="65">
        <v>38399</v>
      </c>
      <c r="F15" s="62" t="s">
        <v>156</v>
      </c>
      <c r="G15" s="63" t="s">
        <v>156</v>
      </c>
      <c r="H15" s="63" t="s">
        <v>156</v>
      </c>
      <c r="I15" s="63" t="s">
        <v>156</v>
      </c>
      <c r="J15" s="70" t="s">
        <v>156</v>
      </c>
    </row>
    <row r="16" spans="1:10" s="6" customFormat="1" x14ac:dyDescent="0.2">
      <c r="A16" s="57">
        <v>13</v>
      </c>
      <c r="B16" s="55" t="s">
        <v>26</v>
      </c>
      <c r="C16" s="55" t="s">
        <v>157</v>
      </c>
      <c r="D16" s="115" t="s">
        <v>120</v>
      </c>
      <c r="E16" s="65">
        <v>38421</v>
      </c>
      <c r="F16" s="62">
        <v>2.1578118621332631E-3</v>
      </c>
      <c r="G16" s="63">
        <v>8.0957409362900634E-3</v>
      </c>
      <c r="H16" s="63">
        <v>3.2506158745418512E-2</v>
      </c>
      <c r="I16" s="63">
        <v>6.074074074074054E-2</v>
      </c>
      <c r="J16" s="70">
        <v>0.71839999999999993</v>
      </c>
    </row>
    <row r="17" spans="1:10" s="6" customFormat="1" x14ac:dyDescent="0.2">
      <c r="A17" s="57">
        <v>14</v>
      </c>
      <c r="B17" s="55" t="s">
        <v>62</v>
      </c>
      <c r="C17" s="55" t="s">
        <v>181</v>
      </c>
      <c r="D17" s="122" t="s">
        <v>179</v>
      </c>
      <c r="E17" s="65">
        <v>38440</v>
      </c>
      <c r="F17" s="62" t="s">
        <v>156</v>
      </c>
      <c r="G17" s="63" t="s">
        <v>156</v>
      </c>
      <c r="H17" s="63" t="s">
        <v>156</v>
      </c>
      <c r="I17" s="63" t="s">
        <v>156</v>
      </c>
      <c r="J17" s="70" t="s">
        <v>156</v>
      </c>
    </row>
    <row r="18" spans="1:10" s="6" customFormat="1" x14ac:dyDescent="0.2">
      <c r="A18" s="57">
        <v>15</v>
      </c>
      <c r="B18" s="55" t="s">
        <v>58</v>
      </c>
      <c r="C18" s="55" t="s">
        <v>157</v>
      </c>
      <c r="D18" s="115" t="s">
        <v>147</v>
      </c>
      <c r="E18" s="65">
        <v>38447</v>
      </c>
      <c r="F18" s="62">
        <v>-7.1862907683803989E-3</v>
      </c>
      <c r="G18" s="63">
        <v>-3.6982248520710526E-3</v>
      </c>
      <c r="H18" s="63">
        <v>-2.9145457002567765E-2</v>
      </c>
      <c r="I18" s="63">
        <v>-6.579973992197663E-2</v>
      </c>
      <c r="J18" s="70">
        <v>1.1551999999999998</v>
      </c>
    </row>
    <row r="19" spans="1:10" s="6" customFormat="1" x14ac:dyDescent="0.2">
      <c r="A19" s="57">
        <v>16</v>
      </c>
      <c r="B19" s="55" t="s">
        <v>9</v>
      </c>
      <c r="C19" s="55" t="s">
        <v>157</v>
      </c>
      <c r="D19" s="115" t="s">
        <v>114</v>
      </c>
      <c r="E19" s="65">
        <v>38449</v>
      </c>
      <c r="F19" s="62">
        <v>2.4451073402120826E-3</v>
      </c>
      <c r="G19" s="63">
        <v>1.1347377769006961E-2</v>
      </c>
      <c r="H19" s="63">
        <v>3.742503605860481E-2</v>
      </c>
      <c r="I19" s="63">
        <v>6.6711765624186903E-2</v>
      </c>
      <c r="J19" s="70">
        <v>3.0998000000000001</v>
      </c>
    </row>
    <row r="20" spans="1:10" s="6" customFormat="1" x14ac:dyDescent="0.2">
      <c r="A20" s="57">
        <v>17</v>
      </c>
      <c r="B20" s="55" t="s">
        <v>22</v>
      </c>
      <c r="C20" s="55" t="s">
        <v>157</v>
      </c>
      <c r="D20" s="115" t="s">
        <v>170</v>
      </c>
      <c r="E20" s="65">
        <v>38490</v>
      </c>
      <c r="F20" s="62" t="s">
        <v>156</v>
      </c>
      <c r="G20" s="63">
        <v>4.6728971962615162E-3</v>
      </c>
      <c r="H20" s="63">
        <v>1.4150943396226356E-2</v>
      </c>
      <c r="I20" s="63" t="s">
        <v>156</v>
      </c>
      <c r="J20" s="70">
        <v>1.1499999999999999</v>
      </c>
    </row>
    <row r="21" spans="1:10" s="6" customFormat="1" x14ac:dyDescent="0.2">
      <c r="A21" s="57">
        <v>18</v>
      </c>
      <c r="B21" s="55" t="s">
        <v>32</v>
      </c>
      <c r="C21" s="55" t="s">
        <v>181</v>
      </c>
      <c r="D21" s="115" t="s">
        <v>124</v>
      </c>
      <c r="E21" s="65">
        <v>38512</v>
      </c>
      <c r="F21" s="62">
        <v>1.9400732916576846E-3</v>
      </c>
      <c r="G21" s="63">
        <v>3.9961118911329141E-3</v>
      </c>
      <c r="H21" s="63">
        <v>2.103355483552094E-2</v>
      </c>
      <c r="I21" s="63">
        <v>-4.3010752688177334E-4</v>
      </c>
      <c r="J21" s="70">
        <v>0.85919999999999996</v>
      </c>
    </row>
    <row r="22" spans="1:10" s="6" customFormat="1" x14ac:dyDescent="0.2">
      <c r="A22" s="57">
        <v>19</v>
      </c>
      <c r="B22" s="55" t="s">
        <v>38</v>
      </c>
      <c r="C22" s="55" t="s">
        <v>157</v>
      </c>
      <c r="D22" s="115" t="s">
        <v>139</v>
      </c>
      <c r="E22" s="65">
        <v>38520</v>
      </c>
      <c r="F22" s="62">
        <v>-1.9561584586651026E-2</v>
      </c>
      <c r="G22" s="63">
        <v>-1.2866191607284305E-2</v>
      </c>
      <c r="H22" s="63">
        <v>-2.2444379104185064E-2</v>
      </c>
      <c r="I22" s="63">
        <v>-1.2475247524752486E-2</v>
      </c>
      <c r="J22" s="70">
        <v>-2.6000000000000467E-3</v>
      </c>
    </row>
    <row r="23" spans="1:10" s="6" customFormat="1" x14ac:dyDescent="0.2">
      <c r="A23" s="57">
        <v>20</v>
      </c>
      <c r="B23" s="55" t="s">
        <v>36</v>
      </c>
      <c r="C23" s="55" t="s">
        <v>157</v>
      </c>
      <c r="D23" s="115" t="s">
        <v>127</v>
      </c>
      <c r="E23" s="65">
        <v>38533</v>
      </c>
      <c r="F23" s="62">
        <v>0</v>
      </c>
      <c r="G23" s="63">
        <v>4.237288135593209E-3</v>
      </c>
      <c r="H23" s="63">
        <v>8.5106382978723527E-3</v>
      </c>
      <c r="I23" s="63" t="s">
        <v>156</v>
      </c>
      <c r="J23" s="70">
        <v>1.37</v>
      </c>
    </row>
    <row r="24" spans="1:10" s="6" customFormat="1" x14ac:dyDescent="0.2">
      <c r="A24" s="57">
        <v>21</v>
      </c>
      <c r="B24" s="55" t="s">
        <v>40</v>
      </c>
      <c r="C24" s="55" t="s">
        <v>181</v>
      </c>
      <c r="D24" s="115" t="s">
        <v>129</v>
      </c>
      <c r="E24" s="65">
        <v>38568</v>
      </c>
      <c r="F24" s="62">
        <v>5.3998457186936744E-3</v>
      </c>
      <c r="G24" s="63">
        <v>1.0335917312661591E-2</v>
      </c>
      <c r="H24" s="63">
        <v>2.8406102051551807E-2</v>
      </c>
      <c r="I24" s="63">
        <v>6.4814814814814881E-2</v>
      </c>
      <c r="J24" s="70">
        <v>-0.60899999999999999</v>
      </c>
    </row>
    <row r="25" spans="1:10" s="6" customFormat="1" x14ac:dyDescent="0.2">
      <c r="A25" s="57">
        <v>22</v>
      </c>
      <c r="B25" s="55" t="s">
        <v>54</v>
      </c>
      <c r="C25" s="55" t="s">
        <v>157</v>
      </c>
      <c r="D25" s="115" t="s">
        <v>112</v>
      </c>
      <c r="E25" s="65">
        <v>38707</v>
      </c>
      <c r="F25" s="62">
        <v>3.5819637589549203E-3</v>
      </c>
      <c r="G25" s="63">
        <v>1.3763746009223254E-2</v>
      </c>
      <c r="H25" s="63">
        <v>2.2176121324844589E-2</v>
      </c>
      <c r="I25" s="63">
        <v>3.277799862672115E-2</v>
      </c>
      <c r="J25" s="70">
        <v>1.8578000000000001</v>
      </c>
    </row>
    <row r="26" spans="1:10" s="6" customFormat="1" x14ac:dyDescent="0.2">
      <c r="A26" s="57">
        <v>23</v>
      </c>
      <c r="B26" s="55" t="s">
        <v>30</v>
      </c>
      <c r="C26" s="55" t="s">
        <v>159</v>
      </c>
      <c r="D26" s="115" t="s">
        <v>142</v>
      </c>
      <c r="E26" s="65">
        <v>38740</v>
      </c>
      <c r="F26" s="62">
        <v>-1.7021276595744705E-2</v>
      </c>
      <c r="G26" s="63">
        <v>0</v>
      </c>
      <c r="H26" s="63">
        <v>3.5874439461883512E-2</v>
      </c>
      <c r="I26" s="63">
        <v>4.5248868778280604E-2</v>
      </c>
      <c r="J26" s="70">
        <v>1.31</v>
      </c>
    </row>
    <row r="27" spans="1:10" s="6" customFormat="1" x14ac:dyDescent="0.2">
      <c r="A27" s="57">
        <v>24</v>
      </c>
      <c r="B27" s="55" t="s">
        <v>31</v>
      </c>
      <c r="C27" s="55" t="s">
        <v>181</v>
      </c>
      <c r="D27" s="115" t="s">
        <v>145</v>
      </c>
      <c r="E27" s="65">
        <v>38741</v>
      </c>
      <c r="F27" s="62">
        <v>-9.0406830738321009E-4</v>
      </c>
      <c r="G27" s="63">
        <v>-1.205061257280593E-3</v>
      </c>
      <c r="H27" s="63">
        <v>1.1543351131451995E-2</v>
      </c>
      <c r="I27" s="63">
        <v>3.6527538950549721E-2</v>
      </c>
      <c r="J27" s="70">
        <v>0.98920000000000008</v>
      </c>
    </row>
    <row r="28" spans="1:10" s="6" customFormat="1" x14ac:dyDescent="0.2">
      <c r="A28" s="57">
        <v>25</v>
      </c>
      <c r="B28" s="55" t="s">
        <v>13</v>
      </c>
      <c r="C28" s="55" t="s">
        <v>159</v>
      </c>
      <c r="D28" s="115" t="s">
        <v>113</v>
      </c>
      <c r="E28" s="65">
        <v>38762</v>
      </c>
      <c r="F28" s="62">
        <v>9.6531296838198166E-3</v>
      </c>
      <c r="G28" s="63">
        <v>2.0597731003012099E-2</v>
      </c>
      <c r="H28" s="63">
        <v>5.0789229340761466E-2</v>
      </c>
      <c r="I28" s="63" t="s">
        <v>156</v>
      </c>
      <c r="J28" s="70">
        <v>4.6585000000000001</v>
      </c>
    </row>
    <row r="29" spans="1:10" s="6" customFormat="1" x14ac:dyDescent="0.2">
      <c r="A29" s="57">
        <v>26</v>
      </c>
      <c r="B29" s="55" t="s">
        <v>18</v>
      </c>
      <c r="C29" s="55" t="s">
        <v>157</v>
      </c>
      <c r="D29" s="115" t="s">
        <v>107</v>
      </c>
      <c r="E29" s="65">
        <v>38820</v>
      </c>
      <c r="F29" s="62">
        <v>2.8901734104047616E-3</v>
      </c>
      <c r="G29" s="63">
        <v>1.1661807580174877E-2</v>
      </c>
      <c r="H29" s="63">
        <v>1.4619883040935644E-2</v>
      </c>
      <c r="I29" s="63" t="s">
        <v>156</v>
      </c>
      <c r="J29" s="70">
        <v>2.4700000000000002</v>
      </c>
    </row>
    <row r="30" spans="1:10" s="6" customFormat="1" x14ac:dyDescent="0.2">
      <c r="A30" s="57">
        <v>27</v>
      </c>
      <c r="B30" s="55" t="s">
        <v>35</v>
      </c>
      <c r="C30" s="55" t="s">
        <v>157</v>
      </c>
      <c r="D30" s="115" t="s">
        <v>133</v>
      </c>
      <c r="E30" s="65">
        <v>38833</v>
      </c>
      <c r="F30" s="62">
        <v>0</v>
      </c>
      <c r="G30" s="63">
        <v>4.6728971962615162E-3</v>
      </c>
      <c r="H30" s="63">
        <v>1.4150943396226356E-2</v>
      </c>
      <c r="I30" s="63" t="s">
        <v>156</v>
      </c>
      <c r="J30" s="70">
        <v>1.1499999999999999</v>
      </c>
    </row>
    <row r="31" spans="1:10" s="6" customFormat="1" x14ac:dyDescent="0.2">
      <c r="A31" s="57">
        <v>28</v>
      </c>
      <c r="B31" s="55" t="s">
        <v>8</v>
      </c>
      <c r="C31" s="55" t="s">
        <v>157</v>
      </c>
      <c r="D31" s="115" t="s">
        <v>101</v>
      </c>
      <c r="E31" s="65">
        <v>38869</v>
      </c>
      <c r="F31" s="62">
        <v>9.8814229249013508E-3</v>
      </c>
      <c r="G31" s="63">
        <v>1.9960079840319445E-2</v>
      </c>
      <c r="H31" s="63">
        <v>5.3608247422680666E-2</v>
      </c>
      <c r="I31" s="63" t="s">
        <v>156</v>
      </c>
      <c r="J31" s="70">
        <v>4.1100000000000003</v>
      </c>
    </row>
    <row r="32" spans="1:10" s="6" customFormat="1" x14ac:dyDescent="0.2">
      <c r="A32" s="57">
        <v>29</v>
      </c>
      <c r="B32" s="55" t="s">
        <v>52</v>
      </c>
      <c r="C32" s="55" t="s">
        <v>157</v>
      </c>
      <c r="D32" s="115" t="s">
        <v>141</v>
      </c>
      <c r="E32" s="65">
        <v>38882</v>
      </c>
      <c r="F32" s="62">
        <v>-1.1404675917127127E-3</v>
      </c>
      <c r="G32" s="63">
        <v>2.2572484919244795E-2</v>
      </c>
      <c r="H32" s="63">
        <v>-1.1288805268109159E-2</v>
      </c>
      <c r="I32" s="63">
        <v>-7.3192239858906549E-2</v>
      </c>
      <c r="J32" s="70">
        <v>-0.47450000000000003</v>
      </c>
    </row>
    <row r="33" spans="1:10" s="6" customFormat="1" x14ac:dyDescent="0.2">
      <c r="A33" s="57">
        <v>30</v>
      </c>
      <c r="B33" s="55" t="s">
        <v>44</v>
      </c>
      <c r="C33" s="55" t="s">
        <v>157</v>
      </c>
      <c r="D33" s="115" t="s">
        <v>131</v>
      </c>
      <c r="E33" s="65">
        <v>38917</v>
      </c>
      <c r="F33" s="62">
        <v>-4.3701518627770053E-4</v>
      </c>
      <c r="G33" s="63">
        <v>-6.553795740031898E-4</v>
      </c>
      <c r="H33" s="63">
        <v>-1.9635649612740336E-3</v>
      </c>
      <c r="I33" s="63">
        <v>-3.9194338595535116E-3</v>
      </c>
      <c r="J33" s="70">
        <v>-8.5099999999999953E-2</v>
      </c>
    </row>
    <row r="34" spans="1:10" s="6" customFormat="1" x14ac:dyDescent="0.2">
      <c r="A34" s="57">
        <v>31</v>
      </c>
      <c r="B34" s="55" t="s">
        <v>46</v>
      </c>
      <c r="C34" s="55" t="s">
        <v>157</v>
      </c>
      <c r="D34" s="115" t="s">
        <v>135</v>
      </c>
      <c r="E34" s="65">
        <v>38917</v>
      </c>
      <c r="F34" s="62">
        <v>-7.2247809988257305E-4</v>
      </c>
      <c r="G34" s="63">
        <v>2.0003687315634178E-2</v>
      </c>
      <c r="H34" s="63">
        <v>-7.0890165111270331E-3</v>
      </c>
      <c r="I34" s="63" t="s">
        <v>156</v>
      </c>
      <c r="J34" s="70">
        <v>0.10650000000000004</v>
      </c>
    </row>
    <row r="35" spans="1:10" s="6" customFormat="1" x14ac:dyDescent="0.2">
      <c r="A35" s="57">
        <v>32</v>
      </c>
      <c r="B35" s="55" t="s">
        <v>50</v>
      </c>
      <c r="C35" s="55" t="s">
        <v>157</v>
      </c>
      <c r="D35" s="115" t="s">
        <v>137</v>
      </c>
      <c r="E35" s="65">
        <v>38922</v>
      </c>
      <c r="F35" s="62">
        <v>0</v>
      </c>
      <c r="G35" s="63">
        <v>2.5477707006369421E-2</v>
      </c>
      <c r="H35" s="63">
        <v>-2.4242424242424176E-2</v>
      </c>
      <c r="I35" s="63" t="s">
        <v>156</v>
      </c>
      <c r="J35" s="70">
        <v>0.61</v>
      </c>
    </row>
    <row r="36" spans="1:10" s="6" customFormat="1" x14ac:dyDescent="0.2">
      <c r="A36" s="57">
        <v>33</v>
      </c>
      <c r="B36" s="55" t="s">
        <v>60</v>
      </c>
      <c r="C36" s="55" t="s">
        <v>157</v>
      </c>
      <c r="D36" s="115" t="s">
        <v>103</v>
      </c>
      <c r="E36" s="65">
        <v>38986</v>
      </c>
      <c r="F36" s="62">
        <v>0.20566419420094406</v>
      </c>
      <c r="G36" s="63">
        <v>0.26137566137566148</v>
      </c>
      <c r="H36" s="63">
        <v>0.2395147313691508</v>
      </c>
      <c r="I36" s="63">
        <v>0.21591295477728667</v>
      </c>
      <c r="J36" s="70">
        <v>-0.64240000000000008</v>
      </c>
    </row>
    <row r="37" spans="1:10" s="6" customFormat="1" x14ac:dyDescent="0.2">
      <c r="A37" s="57">
        <v>34</v>
      </c>
      <c r="B37" s="55" t="s">
        <v>27</v>
      </c>
      <c r="C37" s="55" t="s">
        <v>157</v>
      </c>
      <c r="D37" s="115" t="s">
        <v>136</v>
      </c>
      <c r="E37" s="65">
        <v>39007</v>
      </c>
      <c r="F37" s="62">
        <v>1.3030674207081816E-4</v>
      </c>
      <c r="G37" s="63">
        <v>4.5021463721077737E-3</v>
      </c>
      <c r="H37" s="63">
        <v>1.4406174830165819E-2</v>
      </c>
      <c r="I37" s="63">
        <v>1.2960274514979497E-2</v>
      </c>
      <c r="J37" s="70">
        <v>2.8376000000000001</v>
      </c>
    </row>
    <row r="38" spans="1:10" s="6" customFormat="1" x14ac:dyDescent="0.2">
      <c r="A38" s="57">
        <v>35</v>
      </c>
      <c r="B38" s="55" t="s">
        <v>41</v>
      </c>
      <c r="C38" s="55" t="s">
        <v>157</v>
      </c>
      <c r="D38" s="115" t="s">
        <v>134</v>
      </c>
      <c r="E38" s="65">
        <v>39014</v>
      </c>
      <c r="F38" s="62">
        <v>-2.6034337179848821E-3</v>
      </c>
      <c r="G38" s="63">
        <v>-4.6345060037917829E-3</v>
      </c>
      <c r="H38" s="63">
        <v>4.3219498370412612E-3</v>
      </c>
      <c r="I38" s="63">
        <v>2.0224557362890527E-2</v>
      </c>
      <c r="J38" s="70">
        <v>0.41749999999999998</v>
      </c>
    </row>
    <row r="39" spans="1:10" s="6" customFormat="1" x14ac:dyDescent="0.2">
      <c r="A39" s="57">
        <v>36</v>
      </c>
      <c r="B39" s="55" t="s">
        <v>20</v>
      </c>
      <c r="C39" s="55" t="s">
        <v>157</v>
      </c>
      <c r="D39" s="115" t="s">
        <v>109</v>
      </c>
      <c r="E39" s="65">
        <v>39056</v>
      </c>
      <c r="F39" s="62">
        <v>5.1679586563306845E-3</v>
      </c>
      <c r="G39" s="63">
        <v>1.0389610389610393E-2</v>
      </c>
      <c r="H39" s="63">
        <v>2.09973753280841E-2</v>
      </c>
      <c r="I39" s="63" t="s">
        <v>156</v>
      </c>
      <c r="J39" s="70">
        <v>2.89</v>
      </c>
    </row>
    <row r="40" spans="1:10" s="6" customFormat="1" x14ac:dyDescent="0.2">
      <c r="A40" s="57">
        <v>37</v>
      </c>
      <c r="B40" s="55" t="s">
        <v>15</v>
      </c>
      <c r="C40" s="55" t="s">
        <v>181</v>
      </c>
      <c r="D40" s="115" t="s">
        <v>108</v>
      </c>
      <c r="E40" s="65">
        <v>39192</v>
      </c>
      <c r="F40" s="62">
        <v>5.7471264367816577E-3</v>
      </c>
      <c r="G40" s="63">
        <v>1.1560693641618602E-2</v>
      </c>
      <c r="H40" s="63">
        <v>3.5502958579881616E-2</v>
      </c>
      <c r="I40" s="63" t="s">
        <v>156</v>
      </c>
      <c r="J40" s="70">
        <v>2.5</v>
      </c>
    </row>
    <row r="41" spans="1:10" s="6" customFormat="1" x14ac:dyDescent="0.2">
      <c r="A41" s="57">
        <v>38</v>
      </c>
      <c r="B41" s="55" t="s">
        <v>55</v>
      </c>
      <c r="C41" s="55" t="s">
        <v>157</v>
      </c>
      <c r="D41" s="115" t="s">
        <v>144</v>
      </c>
      <c r="E41" s="65">
        <v>39219</v>
      </c>
      <c r="F41" s="62">
        <v>-5.4005846504483479E-3</v>
      </c>
      <c r="G41" s="63">
        <v>1.2815338042381441E-2</v>
      </c>
      <c r="H41" s="63">
        <v>-3.4858821771832638E-4</v>
      </c>
      <c r="I41" s="63">
        <v>-1.1279121312121276E-2</v>
      </c>
      <c r="J41" s="70">
        <v>1.0074000000000001</v>
      </c>
    </row>
    <row r="42" spans="1:10" s="6" customFormat="1" x14ac:dyDescent="0.2">
      <c r="A42" s="57">
        <v>39</v>
      </c>
      <c r="B42" s="55" t="s">
        <v>23</v>
      </c>
      <c r="C42" s="55" t="s">
        <v>157</v>
      </c>
      <c r="D42" s="115" t="s">
        <v>151</v>
      </c>
      <c r="E42" s="65">
        <v>39254</v>
      </c>
      <c r="F42" s="62" t="s">
        <v>156</v>
      </c>
      <c r="G42" s="63" t="s">
        <v>156</v>
      </c>
      <c r="H42" s="63" t="s">
        <v>156</v>
      </c>
      <c r="I42" s="63" t="s">
        <v>156</v>
      </c>
      <c r="J42" s="70" t="s">
        <v>156</v>
      </c>
    </row>
    <row r="43" spans="1:10" s="6" customFormat="1" x14ac:dyDescent="0.2">
      <c r="A43" s="57">
        <v>40</v>
      </c>
      <c r="B43" s="55" t="s">
        <v>12</v>
      </c>
      <c r="C43" s="55" t="s">
        <v>157</v>
      </c>
      <c r="D43" s="115" t="s">
        <v>105</v>
      </c>
      <c r="E43" s="65">
        <v>39283</v>
      </c>
      <c r="F43" s="62">
        <v>0</v>
      </c>
      <c r="G43" s="63">
        <v>3.4482758620689724E-2</v>
      </c>
      <c r="H43" s="63">
        <v>1.1235955056179803E-2</v>
      </c>
      <c r="I43" s="63" t="s">
        <v>156</v>
      </c>
      <c r="J43" s="70">
        <v>-0.1</v>
      </c>
    </row>
    <row r="44" spans="1:10" s="6" customFormat="1" x14ac:dyDescent="0.2">
      <c r="A44" s="57">
        <v>41</v>
      </c>
      <c r="B44" s="55" t="s">
        <v>56</v>
      </c>
      <c r="C44" s="55" t="s">
        <v>157</v>
      </c>
      <c r="D44" s="115" t="s">
        <v>117</v>
      </c>
      <c r="E44" s="65">
        <v>39287</v>
      </c>
      <c r="F44" s="62">
        <v>6.3688735778599792E-4</v>
      </c>
      <c r="G44" s="63">
        <v>4.3585645793986494E-3</v>
      </c>
      <c r="H44" s="63">
        <v>4.2558967243771617E-2</v>
      </c>
      <c r="I44" s="63">
        <v>3.9892896898221952E-2</v>
      </c>
      <c r="J44" s="70">
        <v>2.4565000000000001</v>
      </c>
    </row>
    <row r="45" spans="1:10" s="6" customFormat="1" x14ac:dyDescent="0.2">
      <c r="A45" s="57">
        <v>42</v>
      </c>
      <c r="B45" s="55" t="s">
        <v>24</v>
      </c>
      <c r="C45" s="55" t="s">
        <v>159</v>
      </c>
      <c r="D45" s="115" t="s">
        <v>116</v>
      </c>
      <c r="E45" s="65">
        <v>39338</v>
      </c>
      <c r="F45" s="62">
        <v>9.5831336847140847E-4</v>
      </c>
      <c r="G45" s="63">
        <v>6.2620423892099097E-3</v>
      </c>
      <c r="H45" s="63">
        <v>1.7535314174378813E-2</v>
      </c>
      <c r="I45" s="63">
        <v>2.0517830972154316E-2</v>
      </c>
      <c r="J45" s="70">
        <v>-0.79110000000000003</v>
      </c>
    </row>
    <row r="46" spans="1:10" s="6" customFormat="1" x14ac:dyDescent="0.2">
      <c r="A46" s="57">
        <v>43</v>
      </c>
      <c r="B46" s="55" t="s">
        <v>51</v>
      </c>
      <c r="C46" s="55" t="s">
        <v>181</v>
      </c>
      <c r="D46" s="115" t="s">
        <v>118</v>
      </c>
      <c r="E46" s="65">
        <v>39343</v>
      </c>
      <c r="F46" s="62">
        <v>6.2111801242235032E-3</v>
      </c>
      <c r="G46" s="63">
        <v>1.2500000000000001E-2</v>
      </c>
      <c r="H46" s="63">
        <v>2.8571428571428692E-2</v>
      </c>
      <c r="I46" s="63" t="s">
        <v>156</v>
      </c>
      <c r="J46" s="70">
        <v>2.2400000000000002</v>
      </c>
    </row>
    <row r="47" spans="1:10" s="6" customFormat="1" x14ac:dyDescent="0.2">
      <c r="A47" s="57">
        <v>44</v>
      </c>
      <c r="B47" s="55" t="s">
        <v>59</v>
      </c>
      <c r="C47" s="55" t="s">
        <v>157</v>
      </c>
      <c r="D47" s="115" t="s">
        <v>149</v>
      </c>
      <c r="E47" s="65">
        <v>39426</v>
      </c>
      <c r="F47" s="62">
        <v>1.0217113665389466E-3</v>
      </c>
      <c r="G47" s="63">
        <v>1.7893660531698163E-3</v>
      </c>
      <c r="H47" s="63">
        <v>-7.7643683011225928E-3</v>
      </c>
      <c r="I47" s="63">
        <v>4.832813196611685E-2</v>
      </c>
      <c r="J47" s="70">
        <v>0.17569999999999997</v>
      </c>
    </row>
    <row r="48" spans="1:10" s="6" customFormat="1" x14ac:dyDescent="0.2">
      <c r="A48" s="57">
        <v>45</v>
      </c>
      <c r="B48" s="55" t="s">
        <v>10</v>
      </c>
      <c r="C48" s="55" t="s">
        <v>157</v>
      </c>
      <c r="D48" s="115" t="s">
        <v>102</v>
      </c>
      <c r="E48" s="94">
        <v>39443</v>
      </c>
      <c r="F48" s="62">
        <v>9.9100970240038055E-3</v>
      </c>
      <c r="G48" s="63">
        <v>1.6014686347965101E-2</v>
      </c>
      <c r="H48" s="63">
        <v>4.7066785615405893E-2</v>
      </c>
      <c r="I48" s="63" t="s">
        <v>156</v>
      </c>
      <c r="J48" s="70">
        <v>5.8074000000000003</v>
      </c>
    </row>
    <row r="49" spans="1:10" s="6" customFormat="1" x14ac:dyDescent="0.2">
      <c r="A49" s="57">
        <v>46</v>
      </c>
      <c r="B49" s="55" t="s">
        <v>45</v>
      </c>
      <c r="C49" s="55" t="s">
        <v>157</v>
      </c>
      <c r="D49" s="115" t="s">
        <v>138</v>
      </c>
      <c r="E49" s="65">
        <v>39542</v>
      </c>
      <c r="F49" s="62">
        <v>-6.8965517241379448E-3</v>
      </c>
      <c r="G49" s="63">
        <v>-6.8965517241379448E-3</v>
      </c>
      <c r="H49" s="63">
        <v>6.9930069930070893E-3</v>
      </c>
      <c r="I49" s="63" t="s">
        <v>156</v>
      </c>
      <c r="J49" s="70">
        <v>0.44</v>
      </c>
    </row>
    <row r="50" spans="1:10" s="6" customFormat="1" x14ac:dyDescent="0.2">
      <c r="A50" s="57">
        <v>47</v>
      </c>
      <c r="B50" s="55" t="s">
        <v>21</v>
      </c>
      <c r="C50" s="55" t="s">
        <v>157</v>
      </c>
      <c r="D50" s="115" t="s">
        <v>143</v>
      </c>
      <c r="E50" s="65">
        <v>39660</v>
      </c>
      <c r="F50" s="62">
        <v>-4.845675761087187E-3</v>
      </c>
      <c r="G50" s="63">
        <v>7.7686358981599035E-4</v>
      </c>
      <c r="H50" s="63">
        <v>-2.0257890552079494E-2</v>
      </c>
      <c r="I50" s="63">
        <v>-7.0543093270366009E-2</v>
      </c>
      <c r="J50" s="70">
        <v>1.8340999999999998</v>
      </c>
    </row>
    <row r="51" spans="1:10" s="6" customFormat="1" x14ac:dyDescent="0.2">
      <c r="A51" s="57">
        <v>48</v>
      </c>
      <c r="B51" s="55" t="s">
        <v>7</v>
      </c>
      <c r="C51" s="55" t="s">
        <v>157</v>
      </c>
      <c r="D51" s="115" t="s">
        <v>99</v>
      </c>
      <c r="E51" s="65">
        <v>39898</v>
      </c>
      <c r="F51" s="62">
        <v>8.5616438356164171E-3</v>
      </c>
      <c r="G51" s="63">
        <v>1.551724137931032E-2</v>
      </c>
      <c r="H51" s="63">
        <v>4.2477876106194579E-2</v>
      </c>
      <c r="I51" s="63" t="s">
        <v>156</v>
      </c>
      <c r="J51" s="70">
        <v>4.8899999999999997</v>
      </c>
    </row>
    <row r="52" spans="1:10" s="6" customFormat="1" x14ac:dyDescent="0.2">
      <c r="A52" s="57">
        <v>49</v>
      </c>
      <c r="B52" s="55" t="s">
        <v>25</v>
      </c>
      <c r="C52" s="55" t="s">
        <v>157</v>
      </c>
      <c r="D52" s="115" t="s">
        <v>111</v>
      </c>
      <c r="E52" s="94">
        <v>40263</v>
      </c>
      <c r="F52" s="62">
        <v>3.5714285714285587E-3</v>
      </c>
      <c r="G52" s="63">
        <v>1.0791366906474975E-2</v>
      </c>
      <c r="H52" s="63">
        <v>1.8115942028985588E-2</v>
      </c>
      <c r="I52" s="63" t="s">
        <v>156</v>
      </c>
      <c r="J52" s="70">
        <v>1.81</v>
      </c>
    </row>
    <row r="53" spans="1:10" s="6" customFormat="1" x14ac:dyDescent="0.2">
      <c r="A53" s="57">
        <v>50</v>
      </c>
      <c r="B53" s="55" t="s">
        <v>37</v>
      </c>
      <c r="C53" s="55" t="s">
        <v>157</v>
      </c>
      <c r="D53" s="115" t="s">
        <v>132</v>
      </c>
      <c r="E53" s="65">
        <v>40956</v>
      </c>
      <c r="F53" s="62">
        <v>0</v>
      </c>
      <c r="G53" s="63">
        <v>4.9999999999998934E-3</v>
      </c>
      <c r="H53" s="63">
        <v>1.5151515151515138E-2</v>
      </c>
      <c r="I53" s="63" t="s">
        <v>156</v>
      </c>
      <c r="J53" s="70">
        <v>1.01</v>
      </c>
    </row>
    <row r="54" spans="1:10" s="6" customFormat="1" x14ac:dyDescent="0.2">
      <c r="A54" s="57">
        <v>51</v>
      </c>
      <c r="B54" s="55" t="s">
        <v>39</v>
      </c>
      <c r="C54" s="55" t="s">
        <v>157</v>
      </c>
      <c r="D54" s="115" t="s">
        <v>128</v>
      </c>
      <c r="E54" s="65">
        <v>41366</v>
      </c>
      <c r="F54" s="62">
        <v>3.5898908673175356E-3</v>
      </c>
      <c r="G54" s="63">
        <v>6.4079487364101517E-3</v>
      </c>
      <c r="H54" s="63">
        <v>1.1945268949540289E-2</v>
      </c>
      <c r="I54" s="63">
        <v>-5.502974580854525E-2</v>
      </c>
      <c r="J54" s="70">
        <v>0.39779999999999993</v>
      </c>
    </row>
    <row r="55" spans="1:10" s="6" customFormat="1" x14ac:dyDescent="0.2">
      <c r="A55" s="57">
        <v>52</v>
      </c>
      <c r="B55" s="55" t="s">
        <v>17</v>
      </c>
      <c r="C55" s="55" t="s">
        <v>157</v>
      </c>
      <c r="D55" s="115" t="s">
        <v>104</v>
      </c>
      <c r="E55" s="65">
        <v>43620</v>
      </c>
      <c r="F55" s="62">
        <v>0</v>
      </c>
      <c r="G55" s="63">
        <v>8.6956521739129933E-3</v>
      </c>
      <c r="H55" s="63">
        <v>1.7543859649122862E-2</v>
      </c>
      <c r="I55" s="63" t="s">
        <v>156</v>
      </c>
      <c r="J55" s="70">
        <v>0.16</v>
      </c>
    </row>
    <row r="56" spans="1:10" s="6" customFormat="1" x14ac:dyDescent="0.2">
      <c r="A56" s="57">
        <v>53</v>
      </c>
      <c r="B56" s="55" t="s">
        <v>42</v>
      </c>
      <c r="C56" s="55" t="s">
        <v>157</v>
      </c>
      <c r="D56" s="115" t="s">
        <v>130</v>
      </c>
      <c r="E56" s="65">
        <v>43636</v>
      </c>
      <c r="F56" s="62" t="s">
        <v>156</v>
      </c>
      <c r="G56" s="63" t="s">
        <v>156</v>
      </c>
      <c r="H56" s="63" t="s">
        <v>156</v>
      </c>
      <c r="I56" s="63" t="s">
        <v>156</v>
      </c>
      <c r="J56" s="70">
        <v>-1</v>
      </c>
    </row>
    <row r="57" spans="1:10" s="6" customFormat="1" x14ac:dyDescent="0.2">
      <c r="A57" s="57">
        <v>54</v>
      </c>
      <c r="B57" s="55" t="s">
        <v>28</v>
      </c>
      <c r="C57" s="55" t="s">
        <v>157</v>
      </c>
      <c r="D57" s="115" t="s">
        <v>122</v>
      </c>
      <c r="E57" s="65">
        <v>43711</v>
      </c>
      <c r="F57" s="62">
        <v>-4.0485829959514552E-3</v>
      </c>
      <c r="G57" s="63">
        <v>-1.0825858335910876E-2</v>
      </c>
      <c r="H57" s="63">
        <v>-2.3809523809523836E-2</v>
      </c>
      <c r="I57" s="63" t="s">
        <v>156</v>
      </c>
      <c r="J57" s="70">
        <v>-4.0599999999999969E-2</v>
      </c>
    </row>
    <row r="58" spans="1:10" s="6" customFormat="1" ht="15" thickBot="1" x14ac:dyDescent="0.25">
      <c r="A58" s="57">
        <v>55</v>
      </c>
      <c r="B58" s="55" t="s">
        <v>63</v>
      </c>
      <c r="C58" s="55" t="s">
        <v>157</v>
      </c>
      <c r="D58" t="s">
        <v>153</v>
      </c>
      <c r="E58" s="65">
        <v>43776</v>
      </c>
      <c r="F58" s="62" t="s">
        <v>156</v>
      </c>
      <c r="G58" s="63" t="s">
        <v>156</v>
      </c>
      <c r="H58" s="63" t="s">
        <v>156</v>
      </c>
      <c r="I58" s="63" t="s">
        <v>156</v>
      </c>
      <c r="J58" s="70" t="s">
        <v>156</v>
      </c>
    </row>
    <row r="59" spans="1:10" s="42" customFormat="1" ht="15.75" collapsed="1" thickBot="1" x14ac:dyDescent="0.25">
      <c r="A59" s="73"/>
      <c r="B59" s="43"/>
      <c r="C59" s="43"/>
      <c r="D59" s="44" t="s">
        <v>180</v>
      </c>
      <c r="E59" s="45" t="s">
        <v>0</v>
      </c>
      <c r="F59" s="58">
        <f>AVERAGE(F4:F58)</f>
        <v>4.4015964995511771E-3</v>
      </c>
      <c r="G59" s="46">
        <f>AVERAGE(G4:G58)</f>
        <v>1.1748092113392776E-2</v>
      </c>
      <c r="H59" s="46">
        <f>AVERAGE(H4:H58)</f>
        <v>1.7649508747008824E-2</v>
      </c>
      <c r="I59" s="46" t="s">
        <v>156</v>
      </c>
      <c r="J59" s="71">
        <f>AVERAGE(J4:J58)</f>
        <v>1.4147470588235296</v>
      </c>
    </row>
    <row r="60" spans="1:10" s="6" customFormat="1" collapsed="1" x14ac:dyDescent="0.2"/>
    <row r="61" spans="1:10" s="6" customFormat="1" ht="15" collapsed="1" x14ac:dyDescent="0.25">
      <c r="A61" s="67"/>
    </row>
    <row r="62" spans="1:10" s="6" customFormat="1" collapsed="1" x14ac:dyDescent="0.2"/>
    <row r="63" spans="1:10" s="6" customFormat="1" collapsed="1" x14ac:dyDescent="0.2"/>
    <row r="64" spans="1:10" s="6" customFormat="1" collapsed="1" x14ac:dyDescent="0.2"/>
    <row r="65" spans="5:10" s="6" customFormat="1" collapsed="1" x14ac:dyDescent="0.2"/>
    <row r="66" spans="5:10" s="6" customFormat="1" collapsed="1" x14ac:dyDescent="0.2"/>
    <row r="67" spans="5:10" s="6" customFormat="1" collapsed="1" x14ac:dyDescent="0.2"/>
    <row r="68" spans="5:10" s="6" customFormat="1" collapsed="1" x14ac:dyDescent="0.2"/>
    <row r="69" spans="5:10" s="6" customFormat="1" collapsed="1" x14ac:dyDescent="0.2"/>
    <row r="70" spans="5:10" s="6" customFormat="1" x14ac:dyDescent="0.2"/>
    <row r="71" spans="5:10" s="6" customFormat="1" x14ac:dyDescent="0.2"/>
    <row r="72" spans="5:10" s="9" customFormat="1" x14ac:dyDescent="0.2">
      <c r="E72" s="10"/>
      <c r="F72" s="10"/>
      <c r="G72" s="11"/>
      <c r="H72" s="11"/>
      <c r="I72" s="11"/>
      <c r="J72" s="11"/>
    </row>
    <row r="73" spans="5:10" s="9" customFormat="1" x14ac:dyDescent="0.2">
      <c r="E73" s="10"/>
      <c r="F73" s="10"/>
      <c r="G73" s="11"/>
      <c r="H73" s="11"/>
      <c r="I73" s="11"/>
      <c r="J73" s="11"/>
    </row>
    <row r="74" spans="5:10" s="9" customFormat="1" x14ac:dyDescent="0.2">
      <c r="E74" s="10"/>
      <c r="F74" s="10"/>
      <c r="G74" s="11"/>
      <c r="H74" s="11"/>
      <c r="I74" s="11"/>
      <c r="J74" s="11"/>
    </row>
    <row r="75" spans="5:10" s="9" customFormat="1" x14ac:dyDescent="0.2">
      <c r="E75" s="10"/>
      <c r="F75" s="10"/>
      <c r="G75" s="11"/>
      <c r="H75" s="11"/>
      <c r="I75" s="11"/>
      <c r="J75" s="11"/>
    </row>
    <row r="76" spans="5:10" s="9" customFormat="1" x14ac:dyDescent="0.2">
      <c r="E76" s="10"/>
      <c r="F76" s="10"/>
      <c r="G76" s="11"/>
      <c r="H76" s="11"/>
      <c r="I76" s="11"/>
      <c r="J76" s="11"/>
    </row>
    <row r="77" spans="5:10" s="9" customFormat="1" x14ac:dyDescent="0.2">
      <c r="E77" s="10"/>
      <c r="F77" s="10"/>
      <c r="G77" s="11"/>
      <c r="H77" s="11"/>
      <c r="I77" s="11"/>
      <c r="J77" s="11"/>
    </row>
    <row r="78" spans="5:10" s="9" customFormat="1" x14ac:dyDescent="0.2">
      <c r="E78" s="10"/>
      <c r="F78" s="10"/>
      <c r="G78" s="11"/>
      <c r="H78" s="11"/>
      <c r="I78" s="11"/>
      <c r="J78" s="11"/>
    </row>
    <row r="79" spans="5:10" s="9" customFormat="1" x14ac:dyDescent="0.2">
      <c r="E79" s="10"/>
      <c r="F79" s="10"/>
      <c r="G79" s="11"/>
      <c r="H79" s="11"/>
      <c r="I79" s="11"/>
      <c r="J79" s="11"/>
    </row>
    <row r="80" spans="5:10" s="9" customFormat="1" x14ac:dyDescent="0.2">
      <c r="E80" s="10"/>
      <c r="F80" s="10"/>
      <c r="G80" s="11"/>
      <c r="H80" s="11"/>
      <c r="I80" s="11"/>
      <c r="J80" s="11"/>
    </row>
    <row r="81" spans="5:10" s="9" customFormat="1" x14ac:dyDescent="0.2">
      <c r="E81" s="10"/>
      <c r="F81" s="10"/>
      <c r="G81" s="11"/>
      <c r="H81" s="11"/>
      <c r="I81" s="11"/>
      <c r="J81" s="11"/>
    </row>
    <row r="82" spans="5:10" s="9" customFormat="1" x14ac:dyDescent="0.2">
      <c r="E82" s="10"/>
      <c r="F82" s="10"/>
      <c r="G82" s="11"/>
      <c r="H82" s="11"/>
      <c r="I82" s="11"/>
      <c r="J82" s="11"/>
    </row>
    <row r="83" spans="5:10" s="9" customFormat="1" x14ac:dyDescent="0.2">
      <c r="E83" s="10"/>
      <c r="F83" s="10"/>
      <c r="G83" s="11"/>
      <c r="H83" s="11"/>
      <c r="I83" s="11"/>
      <c r="J83" s="11"/>
    </row>
    <row r="84" spans="5:10" s="9" customFormat="1" x14ac:dyDescent="0.2">
      <c r="E84" s="10"/>
      <c r="F84" s="10"/>
      <c r="G84" s="11"/>
      <c r="H84" s="11"/>
      <c r="I84" s="11"/>
      <c r="J84" s="11"/>
    </row>
    <row r="85" spans="5:10" s="9" customFormat="1" x14ac:dyDescent="0.2">
      <c r="E85" s="10"/>
      <c r="F85" s="10"/>
      <c r="G85" s="11"/>
      <c r="H85" s="11"/>
      <c r="I85" s="11"/>
      <c r="J85" s="11"/>
    </row>
    <row r="86" spans="5:10" s="9" customFormat="1" x14ac:dyDescent="0.2">
      <c r="E86" s="10"/>
      <c r="F86" s="10"/>
      <c r="G86" s="11"/>
      <c r="H86" s="11"/>
      <c r="I86" s="11"/>
      <c r="J86" s="11"/>
    </row>
    <row r="87" spans="5:10" s="9" customFormat="1" x14ac:dyDescent="0.2">
      <c r="E87" s="10"/>
      <c r="F87" s="10"/>
      <c r="G87" s="11"/>
      <c r="H87" s="11"/>
      <c r="I87" s="11"/>
      <c r="J87" s="11"/>
    </row>
    <row r="88" spans="5:10" s="9" customFormat="1" x14ac:dyDescent="0.2">
      <c r="E88" s="10"/>
      <c r="F88" s="10"/>
      <c r="G88" s="11"/>
      <c r="H88" s="11"/>
      <c r="I88" s="11"/>
      <c r="J88" s="11"/>
    </row>
    <row r="89" spans="5:10" s="9" customFormat="1" x14ac:dyDescent="0.2">
      <c r="E89" s="10"/>
      <c r="F89" s="10"/>
      <c r="G89" s="11"/>
      <c r="H89" s="11"/>
      <c r="I89" s="11"/>
      <c r="J89" s="11"/>
    </row>
    <row r="90" spans="5:10" s="9" customFormat="1" x14ac:dyDescent="0.2">
      <c r="E90" s="10"/>
      <c r="F90" s="10"/>
      <c r="G90" s="11"/>
      <c r="H90" s="11"/>
      <c r="I90" s="11"/>
      <c r="J90" s="11"/>
    </row>
    <row r="91" spans="5:10" s="9" customFormat="1" x14ac:dyDescent="0.2">
      <c r="E91" s="10"/>
      <c r="F91" s="10"/>
      <c r="G91" s="11"/>
      <c r="H91" s="11"/>
      <c r="I91" s="11"/>
      <c r="J91" s="11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38"/>
  <sheetViews>
    <sheetView tabSelected="1" topLeftCell="A85" zoomScaleNormal="100" workbookViewId="0">
      <selection activeCell="A58" sqref="A58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60.75" thickBot="1" x14ac:dyDescent="0.25">
      <c r="A1" s="15" t="s">
        <v>91</v>
      </c>
      <c r="B1" s="28" t="s">
        <v>182</v>
      </c>
      <c r="C1" s="2"/>
    </row>
    <row r="2" spans="1:3" ht="14.25" x14ac:dyDescent="0.2">
      <c r="A2" s="23" t="s">
        <v>188</v>
      </c>
      <c r="B2" s="24">
        <v>-1.9561584586651026E-2</v>
      </c>
      <c r="C2" s="2"/>
    </row>
    <row r="3" spans="1:3" ht="14.25" x14ac:dyDescent="0.2">
      <c r="A3" s="115" t="s">
        <v>189</v>
      </c>
      <c r="B3" s="20">
        <v>-1.7021276595744705E-2</v>
      </c>
      <c r="C3" s="2"/>
    </row>
    <row r="4" spans="1:3" ht="14.25" x14ac:dyDescent="0.2">
      <c r="A4" s="115" t="s">
        <v>183</v>
      </c>
      <c r="B4" s="20">
        <v>-1.0384712802183893E-2</v>
      </c>
      <c r="C4" s="2"/>
    </row>
    <row r="5" spans="1:3" ht="14.25" x14ac:dyDescent="0.2">
      <c r="A5" s="115" t="s">
        <v>190</v>
      </c>
      <c r="B5" s="21">
        <v>-8.2523288780882442E-3</v>
      </c>
      <c r="C5" s="2"/>
    </row>
    <row r="6" spans="1:3" ht="14.25" x14ac:dyDescent="0.2">
      <c r="A6" s="115" t="s">
        <v>191</v>
      </c>
      <c r="B6" s="21">
        <v>-7.1862907683803989E-3</v>
      </c>
      <c r="C6" s="2"/>
    </row>
    <row r="7" spans="1:3" ht="14.25" x14ac:dyDescent="0.2">
      <c r="A7" s="115" t="s">
        <v>187</v>
      </c>
      <c r="B7" s="21">
        <v>-6.8965517241379448E-3</v>
      </c>
      <c r="C7" s="2"/>
    </row>
    <row r="8" spans="1:3" ht="14.25" x14ac:dyDescent="0.2">
      <c r="A8" s="115" t="s">
        <v>192</v>
      </c>
      <c r="B8" s="21">
        <v>-5.4005846504483479E-3</v>
      </c>
      <c r="C8" s="2"/>
    </row>
    <row r="9" spans="1:3" ht="14.25" x14ac:dyDescent="0.2">
      <c r="A9" s="115" t="s">
        <v>193</v>
      </c>
      <c r="B9" s="21">
        <v>-4.845675761087187E-3</v>
      </c>
      <c r="C9" s="2"/>
    </row>
    <row r="10" spans="1:3" ht="14.25" x14ac:dyDescent="0.2">
      <c r="A10" s="115" t="s">
        <v>184</v>
      </c>
      <c r="B10" s="21">
        <v>-4.0485829959514552E-3</v>
      </c>
      <c r="C10" s="2"/>
    </row>
    <row r="11" spans="1:3" ht="14.25" x14ac:dyDescent="0.2">
      <c r="A11" s="115" t="s">
        <v>194</v>
      </c>
      <c r="B11" s="21">
        <v>-3.634420096205182E-3</v>
      </c>
      <c r="C11" s="2"/>
    </row>
    <row r="12" spans="1:3" ht="14.25" x14ac:dyDescent="0.2">
      <c r="A12" s="115" t="s">
        <v>195</v>
      </c>
      <c r="B12" s="21">
        <v>-2.7140605848363641E-3</v>
      </c>
      <c r="C12" s="2"/>
    </row>
    <row r="13" spans="1:3" ht="14.25" x14ac:dyDescent="0.2">
      <c r="A13" s="115" t="s">
        <v>186</v>
      </c>
      <c r="B13" s="21">
        <v>-2.6034337179848821E-3</v>
      </c>
      <c r="C13" s="2"/>
    </row>
    <row r="14" spans="1:3" ht="14.25" x14ac:dyDescent="0.2">
      <c r="A14" s="115" t="s">
        <v>196</v>
      </c>
      <c r="B14" s="21">
        <v>-2.1645021645021467E-3</v>
      </c>
      <c r="C14" s="2"/>
    </row>
    <row r="15" spans="1:3" ht="14.25" x14ac:dyDescent="0.2">
      <c r="A15" s="115" t="s">
        <v>197</v>
      </c>
      <c r="B15" s="21">
        <v>-1.1404675917127127E-3</v>
      </c>
      <c r="C15" s="2"/>
    </row>
    <row r="16" spans="1:3" ht="14.25" x14ac:dyDescent="0.2">
      <c r="A16" s="115" t="s">
        <v>198</v>
      </c>
      <c r="B16" s="21">
        <v>-1.009510652994039E-3</v>
      </c>
      <c r="C16" s="2"/>
    </row>
    <row r="17" spans="1:3" ht="14.25" x14ac:dyDescent="0.2">
      <c r="A17" s="115" t="s">
        <v>185</v>
      </c>
      <c r="B17" s="21">
        <v>-9.0406830738321009E-4</v>
      </c>
      <c r="C17" s="2"/>
    </row>
    <row r="18" spans="1:3" ht="14.25" x14ac:dyDescent="0.2">
      <c r="A18" s="115" t="s">
        <v>199</v>
      </c>
      <c r="B18" s="21">
        <v>-7.2247809988257305E-4</v>
      </c>
      <c r="C18" s="2"/>
    </row>
    <row r="19" spans="1:3" ht="14.25" x14ac:dyDescent="0.2">
      <c r="A19" s="115" t="s">
        <v>200</v>
      </c>
      <c r="B19" s="21">
        <v>-4.3701518627770053E-4</v>
      </c>
      <c r="C19" s="2"/>
    </row>
    <row r="20" spans="1:3" ht="14.25" x14ac:dyDescent="0.2">
      <c r="A20" s="115" t="s">
        <v>201</v>
      </c>
      <c r="B20" s="59">
        <v>0</v>
      </c>
      <c r="C20" s="2"/>
    </row>
    <row r="21" spans="1:3" ht="14.25" x14ac:dyDescent="0.2">
      <c r="A21" s="115" t="s">
        <v>202</v>
      </c>
      <c r="B21" s="21">
        <v>0</v>
      </c>
      <c r="C21" s="2"/>
    </row>
    <row r="22" spans="1:3" ht="14.25" x14ac:dyDescent="0.2">
      <c r="A22" s="115" t="s">
        <v>203</v>
      </c>
      <c r="B22" s="21">
        <v>0</v>
      </c>
      <c r="C22" s="2"/>
    </row>
    <row r="23" spans="1:3" ht="14.25" x14ac:dyDescent="0.2">
      <c r="A23" s="115" t="s">
        <v>204</v>
      </c>
      <c r="B23" s="21">
        <v>0</v>
      </c>
      <c r="C23" s="2"/>
    </row>
    <row r="24" spans="1:3" ht="14.25" x14ac:dyDescent="0.2">
      <c r="A24" s="115" t="s">
        <v>205</v>
      </c>
      <c r="B24" s="21">
        <v>0</v>
      </c>
      <c r="C24" s="2"/>
    </row>
    <row r="25" spans="1:3" ht="14.25" x14ac:dyDescent="0.2">
      <c r="A25" s="115" t="s">
        <v>206</v>
      </c>
      <c r="B25" s="21">
        <v>0</v>
      </c>
      <c r="C25" s="2"/>
    </row>
    <row r="26" spans="1:3" ht="14.25" x14ac:dyDescent="0.2">
      <c r="A26" s="17" t="s">
        <v>207</v>
      </c>
      <c r="B26" s="21">
        <v>1.3030674207081816E-4</v>
      </c>
      <c r="C26" s="2"/>
    </row>
    <row r="27" spans="1:3" ht="14.25" x14ac:dyDescent="0.2">
      <c r="A27" s="115" t="s">
        <v>208</v>
      </c>
      <c r="B27" s="21">
        <v>1.9511243353975694E-4</v>
      </c>
      <c r="C27" s="2"/>
    </row>
    <row r="28" spans="1:3" ht="14.25" x14ac:dyDescent="0.2">
      <c r="A28" s="115" t="s">
        <v>209</v>
      </c>
      <c r="B28" s="21">
        <v>6.3688735778599792E-4</v>
      </c>
      <c r="C28" s="2"/>
    </row>
    <row r="29" spans="1:3" ht="15.75" x14ac:dyDescent="0.25">
      <c r="A29" s="123" t="s">
        <v>210</v>
      </c>
      <c r="B29" s="21">
        <v>9.5831336847140847E-4</v>
      </c>
      <c r="C29" s="2"/>
    </row>
    <row r="30" spans="1:3" ht="14.25" x14ac:dyDescent="0.2">
      <c r="A30" s="115" t="s">
        <v>211</v>
      </c>
      <c r="B30" s="21">
        <v>1.0217113665389466E-3</v>
      </c>
      <c r="C30" s="2"/>
    </row>
    <row r="31" spans="1:3" ht="14.25" x14ac:dyDescent="0.2">
      <c r="A31" s="115" t="s">
        <v>212</v>
      </c>
      <c r="B31" s="21">
        <v>1.9400732916576846E-3</v>
      </c>
      <c r="C31" s="2"/>
    </row>
    <row r="32" spans="1:3" ht="14.25" x14ac:dyDescent="0.2">
      <c r="A32" s="115" t="s">
        <v>213</v>
      </c>
      <c r="B32" s="21">
        <v>2.1578118621332631E-3</v>
      </c>
      <c r="C32" s="2"/>
    </row>
    <row r="33" spans="1:3" ht="14.25" x14ac:dyDescent="0.2">
      <c r="A33" s="115" t="s">
        <v>214</v>
      </c>
      <c r="B33" s="21">
        <v>2.4451073402120826E-3</v>
      </c>
      <c r="C33" s="2"/>
    </row>
    <row r="34" spans="1:3" ht="14.25" x14ac:dyDescent="0.2">
      <c r="A34" s="115" t="s">
        <v>215</v>
      </c>
      <c r="B34" s="21">
        <v>2.8901734104047616E-3</v>
      </c>
      <c r="C34" s="2"/>
    </row>
    <row r="35" spans="1:3" ht="14.25" x14ac:dyDescent="0.2">
      <c r="A35" s="115" t="s">
        <v>216</v>
      </c>
      <c r="B35" s="21">
        <v>3.5714285714285587E-3</v>
      </c>
      <c r="C35" s="2"/>
    </row>
    <row r="36" spans="1:3" ht="14.25" x14ac:dyDescent="0.2">
      <c r="A36" s="115" t="s">
        <v>217</v>
      </c>
      <c r="B36" s="21">
        <v>3.5819637589549203E-3</v>
      </c>
      <c r="C36" s="2"/>
    </row>
    <row r="37" spans="1:3" ht="14.25" x14ac:dyDescent="0.2">
      <c r="A37" s="115" t="s">
        <v>218</v>
      </c>
      <c r="B37" s="21">
        <v>3.5898908673175356E-3</v>
      </c>
      <c r="C37" s="2"/>
    </row>
    <row r="38" spans="1:3" ht="14.25" x14ac:dyDescent="0.2">
      <c r="A38" s="115" t="s">
        <v>219</v>
      </c>
      <c r="B38" s="21">
        <v>3.607350507150997E-3</v>
      </c>
      <c r="C38" s="2"/>
    </row>
    <row r="39" spans="1:3" ht="14.25" x14ac:dyDescent="0.2">
      <c r="A39" s="115" t="s">
        <v>220</v>
      </c>
      <c r="B39" s="21">
        <v>3.8058991436726863E-3</v>
      </c>
      <c r="C39" s="2"/>
    </row>
    <row r="40" spans="1:3" ht="14.25" x14ac:dyDescent="0.2">
      <c r="A40" s="115" t="s">
        <v>221</v>
      </c>
      <c r="B40" s="21">
        <v>5.1679586563306845E-3</v>
      </c>
      <c r="C40" s="2"/>
    </row>
    <row r="41" spans="1:3" ht="14.25" x14ac:dyDescent="0.2">
      <c r="A41" s="115" t="s">
        <v>222</v>
      </c>
      <c r="B41" s="21">
        <v>5.3998457186936744E-3</v>
      </c>
      <c r="C41" s="2"/>
    </row>
    <row r="42" spans="1:3" ht="14.25" x14ac:dyDescent="0.2">
      <c r="A42" s="115" t="s">
        <v>223</v>
      </c>
      <c r="B42" s="21">
        <v>5.7471264367816577E-3</v>
      </c>
      <c r="C42" s="2"/>
    </row>
    <row r="43" spans="1:3" ht="14.25" x14ac:dyDescent="0.2">
      <c r="A43" s="115" t="s">
        <v>224</v>
      </c>
      <c r="B43" s="21">
        <v>6.2111801242235032E-3</v>
      </c>
      <c r="C43" s="2"/>
    </row>
    <row r="44" spans="1:3" ht="14.25" x14ac:dyDescent="0.2">
      <c r="A44" s="115" t="s">
        <v>225</v>
      </c>
      <c r="B44" s="21">
        <v>6.2762169415593316E-3</v>
      </c>
      <c r="C44" s="2"/>
    </row>
    <row r="45" spans="1:3" ht="14.25" x14ac:dyDescent="0.2">
      <c r="A45" s="115" t="s">
        <v>226</v>
      </c>
      <c r="B45" s="21">
        <v>8.5616438356164171E-3</v>
      </c>
      <c r="C45" s="2"/>
    </row>
    <row r="46" spans="1:3" ht="14.25" x14ac:dyDescent="0.2">
      <c r="A46" s="115" t="s">
        <v>227</v>
      </c>
      <c r="B46" s="21">
        <v>9.6531296838198166E-3</v>
      </c>
      <c r="C46" s="2"/>
    </row>
    <row r="47" spans="1:3" ht="14.25" x14ac:dyDescent="0.2">
      <c r="A47" s="115" t="s">
        <v>228</v>
      </c>
      <c r="B47" s="21">
        <v>9.8814229249013508E-3</v>
      </c>
      <c r="C47" s="2"/>
    </row>
    <row r="48" spans="1:3" ht="14.25" x14ac:dyDescent="0.2">
      <c r="A48" s="115" t="s">
        <v>229</v>
      </c>
      <c r="B48" s="21">
        <v>9.9100970240038055E-3</v>
      </c>
      <c r="C48" s="2"/>
    </row>
    <row r="49" spans="1:3" ht="14.25" x14ac:dyDescent="0.2">
      <c r="A49" s="115" t="s">
        <v>230</v>
      </c>
      <c r="B49" s="21">
        <v>1.1600928074245953E-2</v>
      </c>
      <c r="C49" s="2"/>
    </row>
    <row r="50" spans="1:3" ht="14.25" x14ac:dyDescent="0.2">
      <c r="A50" s="115" t="s">
        <v>231</v>
      </c>
      <c r="B50" s="21">
        <v>0.20566419420094406</v>
      </c>
      <c r="C50" s="2"/>
    </row>
    <row r="51" spans="1:3" ht="15" x14ac:dyDescent="0.2">
      <c r="A51" s="29" t="s">
        <v>237</v>
      </c>
      <c r="B51" s="25">
        <v>4.4015964995511771E-3</v>
      </c>
      <c r="C51" s="2"/>
    </row>
    <row r="52" spans="1:3" ht="14.25" x14ac:dyDescent="0.2">
      <c r="A52" s="18" t="s">
        <v>232</v>
      </c>
      <c r="B52" s="20">
        <v>4.1814322396709347E-3</v>
      </c>
      <c r="C52" s="1"/>
    </row>
    <row r="53" spans="1:3" ht="14.25" x14ac:dyDescent="0.2">
      <c r="A53" s="18" t="s">
        <v>233</v>
      </c>
      <c r="B53" s="20">
        <v>2.4782508114782331E-3</v>
      </c>
      <c r="C53" s="2"/>
    </row>
    <row r="54" spans="1:3" ht="14.25" x14ac:dyDescent="0.2">
      <c r="A54" s="18" t="s">
        <v>234</v>
      </c>
      <c r="B54" s="20">
        <v>7.8082191780821913E-3</v>
      </c>
      <c r="C54" s="16"/>
    </row>
    <row r="55" spans="1:3" ht="14.25" x14ac:dyDescent="0.2">
      <c r="A55" s="18" t="s">
        <v>235</v>
      </c>
      <c r="B55" s="20">
        <v>3.0632806062946827E-3</v>
      </c>
      <c r="C55" s="2"/>
    </row>
    <row r="56" spans="1:3" ht="15" thickBot="1" x14ac:dyDescent="0.25">
      <c r="A56" s="19" t="s">
        <v>236</v>
      </c>
      <c r="B56" s="22">
        <v>0.1134</v>
      </c>
      <c r="C56" s="2"/>
    </row>
    <row r="57" spans="1:3" x14ac:dyDescent="0.2">
      <c r="B57" s="2"/>
      <c r="C57" s="2"/>
    </row>
    <row r="58" spans="1:3" x14ac:dyDescent="0.2">
      <c r="C58" s="2"/>
    </row>
    <row r="59" spans="1:3" x14ac:dyDescent="0.2">
      <c r="B59" s="2"/>
      <c r="C59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NAV</vt:lpstr>
      <vt:lpstr>NPF Asset Structure</vt:lpstr>
      <vt:lpstr>RoR</vt:lpstr>
      <vt:lpstr>RoR(chart)</vt:lpstr>
    </vt:vector>
  </TitlesOfParts>
  <Company>UAIB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2022-01-23T22:08:22Z</dcterms:modified>
</cp:coreProperties>
</file>