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1115" windowHeight="5265" tabRatio="853" activeTab="0"/>
  </bookViews>
  <sheets>
    <sheet name="Indexes" sheetId="1" r:id="rId1"/>
    <sheet name="AMC and CII" sheetId="2" r:id="rId2"/>
    <sheet name="Fund Dynamics" sheetId="3" r:id="rId3"/>
    <sheet name="Regional Distribution" sheetId="4" r:id="rId4"/>
    <sheet name="Assets and NAV" sheetId="5" r:id="rId5"/>
    <sheet name="Net Inflows" sheetId="6" r:id="rId6"/>
    <sheet name="Asset Structure_Fund Types" sheetId="7" r:id="rId7"/>
    <sheet name="Securities Groups in Portfolios" sheetId="8" r:id="rId8"/>
    <sheet name="Rates of Return" sheetId="9" r:id="rId9"/>
    <sheet name="Investor Categories" sheetId="10" r:id="rId10"/>
    <sheet name="NPF under management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8_Лют_09" localSheetId="5">#REF!</definedName>
    <definedName name="_18_Лют_09" localSheetId="10">#REF!</definedName>
    <definedName name="_18_Лют_09" localSheetId="7">#REF!</definedName>
    <definedName name="_18_Лют_09">#REF!</definedName>
    <definedName name="_19_Лют_09" localSheetId="5">#REF!</definedName>
    <definedName name="_19_Лют_09" localSheetId="10">#REF!</definedName>
    <definedName name="_19_Лют_09" localSheetId="7">#REF!</definedName>
    <definedName name="_19_Лют_09">#REF!</definedName>
    <definedName name="_19_Лют_09_ВЧА" localSheetId="5">#REF!</definedName>
    <definedName name="_19_Лют_09_ВЧА" localSheetId="10">#REF!</definedName>
    <definedName name="_19_Лют_09_ВЧА" localSheetId="7">#REF!</definedName>
    <definedName name="_19_Лют_09_ВЧА">#REF!</definedName>
    <definedName name="_xlfn.BAHTTEXT" hidden="1">#NAME?</definedName>
    <definedName name="a11" localSheetId="1" hidden="1">{#N/A,#N/A,FALSE,"т02бд"}</definedName>
    <definedName name="a11" localSheetId="6" hidden="1">{#N/A,#N/A,FALSE,"т02бд"}</definedName>
    <definedName name="a11" localSheetId="4" hidden="1">{#N/A,#N/A,FALSE,"т02бд"}</definedName>
    <definedName name="a11" localSheetId="2" hidden="1">{#N/A,#N/A,FALSE,"т02бд"}</definedName>
    <definedName name="a11" localSheetId="0" hidden="1">{#N/A,#N/A,FALSE,"т02бд"}</definedName>
    <definedName name="a11" localSheetId="9" hidden="1">{#N/A,#N/A,FALSE,"т02бд"}</definedName>
    <definedName name="a11" localSheetId="5" hidden="1">{#N/A,#N/A,FALSE,"т02бд"}</definedName>
    <definedName name="a11" localSheetId="10" hidden="1">{#N/A,#N/A,FALSE,"т02бд"}</definedName>
    <definedName name="a11" localSheetId="8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hidden="1">{#N/A,#N/A,FALSE,"т02бд"}</definedName>
    <definedName name="BAZA">'[15]Мульт-ор М2, швидкість'!$E:$E</definedName>
    <definedName name="cevv" localSheetId="10">'[20]табл1'!#REF!</definedName>
    <definedName name="cevv">'[2]табл1'!#REF!</definedName>
    <definedName name="d" hidden="1">{#N/A,#N/A,FALSE,"т02бд"}</definedName>
    <definedName name="ic" localSheetId="1" hidden="1">{#N/A,#N/A,FALSE,"т02бд"}</definedName>
    <definedName name="ic" localSheetId="6" hidden="1">{#N/A,#N/A,FALSE,"т02бд"}</definedName>
    <definedName name="ic" localSheetId="4" hidden="1">{#N/A,#N/A,FALSE,"т02бд"}</definedName>
    <definedName name="ic" localSheetId="2" hidden="1">{#N/A,#N/A,FALSE,"т02бд"}</definedName>
    <definedName name="ic" localSheetId="0" hidden="1">{#N/A,#N/A,FALSE,"т02бд"}</definedName>
    <definedName name="ic" localSheetId="9" hidden="1">{#N/A,#N/A,FALSE,"т02бд"}</definedName>
    <definedName name="ic" localSheetId="5" hidden="1">{#N/A,#N/A,FALSE,"т02бд"}</definedName>
    <definedName name="ic" localSheetId="10" hidden="1">{#N/A,#N/A,FALSE,"т02бд"}</definedName>
    <definedName name="ic" localSheetId="8" hidden="1">{#N/A,#N/A,FALSE,"т02бд"}</definedName>
    <definedName name="ic" localSheetId="3" hidden="1">{#N/A,#N/A,FALSE,"т02бд"}</definedName>
    <definedName name="ic" localSheetId="7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6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0" hidden="1">{#N/A,#N/A,FALSE,"т02бд"}</definedName>
    <definedName name="ICC_2008" localSheetId="9" hidden="1">{#N/A,#N/A,FALSE,"т02бд"}</definedName>
    <definedName name="ICC_2008" localSheetId="5" hidden="1">{#N/A,#N/A,FALSE,"т02бд"}</definedName>
    <definedName name="ICC_2008" localSheetId="10" hidden="1">{#N/A,#N/A,FALSE,"т02бд"}</definedName>
    <definedName name="ICC_2008" localSheetId="8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6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0" hidden="1">{#N/A,#N/A,FALSE,"т02бд"}</definedName>
    <definedName name="q" localSheetId="9" hidden="1">{#N/A,#N/A,FALSE,"т02бд"}</definedName>
    <definedName name="q" localSheetId="5" hidden="1">{#N/A,#N/A,FALSE,"т02бд"}</definedName>
    <definedName name="q" localSheetId="10" hidden="1">{#N/A,#N/A,FALSE,"т02бд"}</definedName>
    <definedName name="q" localSheetId="8" hidden="1">{#N/A,#N/A,FALSE,"т02бд"}</definedName>
    <definedName name="q" localSheetId="3" hidden="1">{#N/A,#N/A,FALSE,"т02бд"}</definedName>
    <definedName name="q" localSheetId="7" hidden="1">{#N/A,#N/A,FALSE,"т02бд"}</definedName>
    <definedName name="q" hidden="1">{#N/A,#N/A,FALSE,"т02бд"}</definedName>
    <definedName name="t06" localSheetId="1" hidden="1">{#N/A,#N/A,FALSE,"т04"}</definedName>
    <definedName name="t06" localSheetId="6" hidden="1">{#N/A,#N/A,FALSE,"т04"}</definedName>
    <definedName name="t06" localSheetId="4" hidden="1">{#N/A,#N/A,FALSE,"т04"}</definedName>
    <definedName name="t06" localSheetId="2" hidden="1">{#N/A,#N/A,FALSE,"т04"}</definedName>
    <definedName name="t06" localSheetId="0" hidden="1">{#N/A,#N/A,FALSE,"т04"}</definedName>
    <definedName name="t06" localSheetId="9" hidden="1">{#N/A,#N/A,FALSE,"т04"}</definedName>
    <definedName name="t06" localSheetId="5" hidden="1">{#N/A,#N/A,FALSE,"т04"}</definedName>
    <definedName name="t06" localSheetId="10" hidden="1">{#N/A,#N/A,FALSE,"т04"}</definedName>
    <definedName name="t06" localSheetId="8" hidden="1">{#N/A,#N/A,FALSE,"т04"}</definedName>
    <definedName name="t06" localSheetId="3" hidden="1">{#N/A,#N/A,FALSE,"т04"}</definedName>
    <definedName name="t06" localSheetId="7" hidden="1">{#N/A,#N/A,FALSE,"т04"}</definedName>
    <definedName name="t06" hidden="1">{#N/A,#N/A,FALSE,"т04"}</definedName>
    <definedName name="tt" localSheetId="1" hidden="1">{#N/A,#N/A,FALSE,"т02бд"}</definedName>
    <definedName name="tt" localSheetId="6" hidden="1">{#N/A,#N/A,FALSE,"т02бд"}</definedName>
    <definedName name="tt" localSheetId="4" hidden="1">{#N/A,#N/A,FALSE,"т02бд"}</definedName>
    <definedName name="tt" localSheetId="2" hidden="1">{#N/A,#N/A,FALSE,"т02бд"}</definedName>
    <definedName name="tt" localSheetId="0" hidden="1">{#N/A,#N/A,FALSE,"т02бд"}</definedName>
    <definedName name="tt" localSheetId="9" hidden="1">{#N/A,#N/A,FALSE,"т02бд"}</definedName>
    <definedName name="tt" localSheetId="5" hidden="1">{#N/A,#N/A,FALSE,"т02бд"}</definedName>
    <definedName name="tt" localSheetId="10" hidden="1">{#N/A,#N/A,FALSE,"т02бд"}</definedName>
    <definedName name="tt" localSheetId="8" hidden="1">{#N/A,#N/A,FALSE,"т02бд"}</definedName>
    <definedName name="tt" localSheetId="3" hidden="1">{#N/A,#N/A,FALSE,"т02бд"}</definedName>
    <definedName name="tt" localSheetId="7" hidden="1">{#N/A,#N/A,FALSE,"т02бд"}</definedName>
    <definedName name="tt" hidden="1">{#N/A,#N/A,FALSE,"т02бд"}</definedName>
    <definedName name="V">'[16]146024'!$A$1:$K$1</definedName>
    <definedName name="ven_vcha" hidden="1">{#N/A,#N/A,FALSE,"т02бд"}</definedName>
    <definedName name="wrn.04." localSheetId="1" hidden="1">{#N/A,#N/A,FALSE,"т02бд"}</definedName>
    <definedName name="wrn.04." localSheetId="6" hidden="1">{#N/A,#N/A,FALSE,"т02бд"}</definedName>
    <definedName name="wrn.04." localSheetId="4" hidden="1">{#N/A,#N/A,FALSE,"т02бд"}</definedName>
    <definedName name="wrn.04." localSheetId="2" hidden="1">{#N/A,#N/A,FALSE,"т02бд"}</definedName>
    <definedName name="wrn.04." localSheetId="0" hidden="1">{#N/A,#N/A,FALSE,"т02бд"}</definedName>
    <definedName name="wrn.04." localSheetId="9" hidden="1">{#N/A,#N/A,FALSE,"т02бд"}</definedName>
    <definedName name="wrn.04." localSheetId="5" hidden="1">{#N/A,#N/A,FALSE,"т02бд"}</definedName>
    <definedName name="wrn.04." localSheetId="10" hidden="1">{#N/A,#N/A,FALSE,"т02бд"}</definedName>
    <definedName name="wrn.04." localSheetId="8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6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0" hidden="1">{#N/A,#N/A,FALSE,"т02бд"}</definedName>
    <definedName name="wrn.д02." localSheetId="9" hidden="1">{#N/A,#N/A,FALSE,"т02бд"}</definedName>
    <definedName name="wrn.д02." localSheetId="5" hidden="1">{#N/A,#N/A,FALSE,"т02бд"}</definedName>
    <definedName name="wrn.д02." localSheetId="10" hidden="1">{#N/A,#N/A,FALSE,"т02бд"}</definedName>
    <definedName name="wrn.д02." localSheetId="8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6" hidden="1">{#N/A,#N/A,FALSE,"т17-1банки (2)"}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0" hidden="1">{#N/A,#N/A,FALSE,"т17-1банки (2)"}</definedName>
    <definedName name="wrn.т171банки." localSheetId="9" hidden="1">{#N/A,#N/A,FALSE,"т17-1банки (2)"}</definedName>
    <definedName name="wrn.т171банки." localSheetId="5" hidden="1">{#N/A,#N/A,FALSE,"т17-1банки (2)"}</definedName>
    <definedName name="wrn.т171банки." localSheetId="10" hidden="1">{#N/A,#N/A,FALSE,"т17-1банки (2)"}</definedName>
    <definedName name="wrn.т171банки." localSheetId="8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hidden="1">{#N/A,#N/A,FALSE,"т17-1банки (2)"}</definedName>
    <definedName name="ГЦ" localSheetId="1" hidden="1">{#N/A,#N/A,FALSE,"т02бд"}</definedName>
    <definedName name="ГЦ" localSheetId="6" hidden="1">{#N/A,#N/A,FALSE,"т02бд"}</definedName>
    <definedName name="ГЦ" localSheetId="4" hidden="1">{#N/A,#N/A,FALSE,"т02бд"}</definedName>
    <definedName name="ГЦ" localSheetId="2" hidden="1">{#N/A,#N/A,FALSE,"т02бд"}</definedName>
    <definedName name="ГЦ" localSheetId="0" hidden="1">{#N/A,#N/A,FALSE,"т02бд"}</definedName>
    <definedName name="ГЦ" localSheetId="9" hidden="1">{#N/A,#N/A,FALSE,"т02бд"}</definedName>
    <definedName name="ГЦ" localSheetId="5" hidden="1">{#N/A,#N/A,FALSE,"т02бд"}</definedName>
    <definedName name="ГЦ" localSheetId="10" hidden="1">{#N/A,#N/A,FALSE,"т02бд"}</definedName>
    <definedName name="ГЦ" localSheetId="8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hidden="1">{#N/A,#N/A,FALSE,"т02бд"}</definedName>
    <definedName name="д17.1">'[13]д17-1'!$A$1:$H$1</definedName>
    <definedName name="ее" localSheetId="1" hidden="1">{#N/A,#N/A,FALSE,"т02бд"}</definedName>
    <definedName name="ее" localSheetId="6" hidden="1">{#N/A,#N/A,FALSE,"т02бд"}</definedName>
    <definedName name="ее" localSheetId="4" hidden="1">{#N/A,#N/A,FALSE,"т02бд"}</definedName>
    <definedName name="ее" localSheetId="2" hidden="1">{#N/A,#N/A,FALSE,"т02бд"}</definedName>
    <definedName name="ее" localSheetId="0" hidden="1">{#N/A,#N/A,FALSE,"т02бд"}</definedName>
    <definedName name="ее" localSheetId="9" hidden="1">{#N/A,#N/A,FALSE,"т02бд"}</definedName>
    <definedName name="ее" localSheetId="5" hidden="1">{#N/A,#N/A,FALSE,"т02бд"}</definedName>
    <definedName name="ее" localSheetId="10" hidden="1">{#N/A,#N/A,FALSE,"т02бд"}</definedName>
    <definedName name="ее" localSheetId="8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hidden="1">{#N/A,#N/A,FALSE,"т02бд"}</definedName>
    <definedName name="збз1998">#REF!</definedName>
    <definedName name="ии" localSheetId="1" hidden="1">{#N/A,#N/A,FALSE,"т02бд"}</definedName>
    <definedName name="ии" localSheetId="6" hidden="1">{#N/A,#N/A,FALSE,"т02бд"}</definedName>
    <definedName name="ии" localSheetId="4" hidden="1">{#N/A,#N/A,FALSE,"т02бд"}</definedName>
    <definedName name="ии" localSheetId="2" hidden="1">{#N/A,#N/A,FALSE,"т02бд"}</definedName>
    <definedName name="ии" localSheetId="0" hidden="1">{#N/A,#N/A,FALSE,"т02бд"}</definedName>
    <definedName name="ии" localSheetId="9" hidden="1">{#N/A,#N/A,FALSE,"т02бд"}</definedName>
    <definedName name="ии" localSheetId="5" hidden="1">{#N/A,#N/A,FALSE,"т02бд"}</definedName>
    <definedName name="ии" localSheetId="10" hidden="1">{#N/A,#N/A,FALSE,"т02бд"}</definedName>
    <definedName name="ии" localSheetId="8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6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0" hidden="1">{#N/A,#N/A,FALSE,"т02бд"}</definedName>
    <definedName name="іі" localSheetId="9" hidden="1">{#N/A,#N/A,FALSE,"т02бд"}</definedName>
    <definedName name="іі" localSheetId="5" hidden="1">{#N/A,#N/A,FALSE,"т02бд"}</definedName>
    <definedName name="іі" localSheetId="10" hidden="1">{#N/A,#N/A,FALSE,"т02бд"}</definedName>
    <definedName name="іі" localSheetId="8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6" hidden="1">{#N/A,#N/A,FALSE,"т17-1банки (2)"}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0" hidden="1">{#N/A,#N/A,FALSE,"т17-1банки (2)"}</definedName>
    <definedName name="квітень" localSheetId="9" hidden="1">{#N/A,#N/A,FALSE,"т17-1банки (2)"}</definedName>
    <definedName name="квітень" localSheetId="5" hidden="1">{#N/A,#N/A,FALSE,"т17-1банки (2)"}</definedName>
    <definedName name="квітень" localSheetId="10" hidden="1">{#N/A,#N/A,FALSE,"т17-1банки (2)"}</definedName>
    <definedName name="квітень" localSheetId="8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6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0" hidden="1">{#N/A,#N/A,FALSE,"т17-1банки (2)"}</definedName>
    <definedName name="ке" localSheetId="9" hidden="1">{#N/A,#N/A,FALSE,"т17-1банки (2)"}</definedName>
    <definedName name="ке" localSheetId="5" hidden="1">{#N/A,#N/A,FALSE,"т17-1банки (2)"}</definedName>
    <definedName name="ке" localSheetId="10" hidden="1">{#N/A,#N/A,FALSE,"т17-1банки (2)"}</definedName>
    <definedName name="ке" localSheetId="8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1" hidden="1">{#N/A,#N/A,FALSE,"т02бд"}</definedName>
    <definedName name="нн" localSheetId="6" hidden="1">{#N/A,#N/A,FALSE,"т02бд"}</definedName>
    <definedName name="нн" localSheetId="4" hidden="1">{#N/A,#N/A,FALSE,"т02бд"}</definedName>
    <definedName name="нн" localSheetId="2" hidden="1">{#N/A,#N/A,FALSE,"т02бд"}</definedName>
    <definedName name="нн" localSheetId="0" hidden="1">{#N/A,#N/A,FALSE,"т02бд"}</definedName>
    <definedName name="нн" localSheetId="9" hidden="1">{#N/A,#N/A,FALSE,"т02бд"}</definedName>
    <definedName name="нн" localSheetId="5" hidden="1">{#N/A,#N/A,FALSE,"т02бд"}</definedName>
    <definedName name="нн" localSheetId="10" hidden="1">{#N/A,#N/A,FALSE,"т02бд"}</definedName>
    <definedName name="нн" localSheetId="8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hidden="1">{#N/A,#N/A,FALSE,"т02бд"}</definedName>
    <definedName name="Список">'[16]146024'!$A$8:$A$88</definedName>
    <definedName name="стельм." localSheetId="1" hidden="1">{#N/A,#N/A,FALSE,"т17-1банки (2)"}</definedName>
    <definedName name="стельм." localSheetId="6" hidden="1">{#N/A,#N/A,FALSE,"т17-1банки (2)"}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0" hidden="1">{#N/A,#N/A,FALSE,"т17-1банки (2)"}</definedName>
    <definedName name="стельм." localSheetId="9" hidden="1">{#N/A,#N/A,FALSE,"т17-1банки (2)"}</definedName>
    <definedName name="стельм." localSheetId="5" hidden="1">{#N/A,#N/A,FALSE,"т17-1банки (2)"}</definedName>
    <definedName name="стельм." localSheetId="10" hidden="1">{#N/A,#N/A,FALSE,"т17-1банки (2)"}</definedName>
    <definedName name="стельм." localSheetId="8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hidden="1">{#N/A,#N/A,FALSE,"т17-1банки (2)"}</definedName>
    <definedName name="т01">#REF!</definedName>
    <definedName name="т05" localSheetId="1" hidden="1">{#N/A,#N/A,FALSE,"т04"}</definedName>
    <definedName name="т05" localSheetId="6" hidden="1">{#N/A,#N/A,FALSE,"т04"}</definedName>
    <definedName name="т05" localSheetId="4" hidden="1">{#N/A,#N/A,FALSE,"т04"}</definedName>
    <definedName name="т05" localSheetId="2" hidden="1">{#N/A,#N/A,FALSE,"т04"}</definedName>
    <definedName name="т05" localSheetId="0" hidden="1">{#N/A,#N/A,FALSE,"т04"}</definedName>
    <definedName name="т05" localSheetId="9" hidden="1">{#N/A,#N/A,FALSE,"т04"}</definedName>
    <definedName name="т05" localSheetId="5" hidden="1">{#N/A,#N/A,FALSE,"т04"}</definedName>
    <definedName name="т05" localSheetId="10" hidden="1">{#N/A,#N/A,FALSE,"т04"}</definedName>
    <definedName name="т05" localSheetId="8" hidden="1">{#N/A,#N/A,FALSE,"т04"}</definedName>
    <definedName name="т05" localSheetId="3" hidden="1">{#N/A,#N/A,FALSE,"т04"}</definedName>
    <definedName name="т05" localSheetId="7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5" hidden="1">{#N/A,#N/A,FALSE,"т02бд"}</definedName>
    <definedName name="ц" localSheetId="10" hidden="1">{#N/A,#N/A,FALSE,"т02бд"}</definedName>
    <definedName name="ц" localSheetId="8" hidden="1">{#N/A,#N/A,FALSE,"т02бд"}</definedName>
    <definedName name="ц" localSheetId="7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6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0" hidden="1">{#N/A,#N/A,FALSE,"т02бд"}</definedName>
    <definedName name="цеу" localSheetId="9" hidden="1">{#N/A,#N/A,FALSE,"т02бд"}</definedName>
    <definedName name="цеу" localSheetId="5" hidden="1">{#N/A,#N/A,FALSE,"т02бд"}</definedName>
    <definedName name="цеу" localSheetId="10" hidden="1">{#N/A,#N/A,FALSE,"т02бд"}</definedName>
    <definedName name="цеу" localSheetId="8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6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0" hidden="1">{#N/A,#N/A,FALSE,"т02бд"}</definedName>
    <definedName name="черв" localSheetId="9" hidden="1">{#N/A,#N/A,FALSE,"т02бд"}</definedName>
    <definedName name="черв" localSheetId="5" hidden="1">{#N/A,#N/A,FALSE,"т02бд"}</definedName>
    <definedName name="черв" localSheetId="10" hidden="1">{#N/A,#N/A,FALSE,"т02бд"}</definedName>
    <definedName name="черв" localSheetId="8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<sst xmlns="http://schemas.openxmlformats.org/spreadsheetml/2006/main" count="402" uniqueCount="174">
  <si>
    <t>31.12.2011</t>
  </si>
  <si>
    <t>УСІ (невенчурні) ІСІ</t>
  </si>
  <si>
    <t xml:space="preserve">Юридичні особи </t>
  </si>
  <si>
    <t xml:space="preserve"> Фізичні особи </t>
  </si>
  <si>
    <t xml:space="preserve"> </t>
  </si>
  <si>
    <t>Облігації місцевих позик</t>
  </si>
  <si>
    <t>Облігації підприємств</t>
  </si>
  <si>
    <t>Ощадні сертифікати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</si>
  <si>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</si>
  <si>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</si>
  <si>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</si>
  <si>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</si>
  <si>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</si>
  <si>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І*</t>
  </si>
  <si>
    <t xml:space="preserve"> резиденти  </t>
  </si>
  <si>
    <t xml:space="preserve">нерезиденти  </t>
  </si>
  <si>
    <t>http://www.bloomberg.com/markets/stocks/world-indexes/</t>
  </si>
  <si>
    <t>Цінні папери</t>
  </si>
  <si>
    <t>Банківські метали</t>
  </si>
  <si>
    <t>Інші ЦП</t>
  </si>
  <si>
    <t>31.12.2010</t>
  </si>
  <si>
    <t>Облігації державні зовнішні</t>
  </si>
  <si>
    <t>Деривативи (у т. ч. опціонні сертифікати)</t>
  </si>
  <si>
    <t>-</t>
  </si>
  <si>
    <t>SHANGHAI SE COMPOSITE (China)</t>
  </si>
  <si>
    <t>CAC 40 (France)</t>
  </si>
  <si>
    <t>NIKKEI 225 (Japan)</t>
  </si>
  <si>
    <t>HANG SENG (Hong Kong)</t>
  </si>
  <si>
    <t>FTSE 100  (Great Britain)</t>
  </si>
  <si>
    <t>DJIA (USA)</t>
  </si>
  <si>
    <t>S&amp;P 500 (USA)</t>
  </si>
  <si>
    <t>WSE WIG 20 (Poland)</t>
  </si>
  <si>
    <t>DAX (Germany)</t>
  </si>
  <si>
    <t>RTS (Russia)</t>
  </si>
  <si>
    <t>MICEX (Russia)</t>
  </si>
  <si>
    <t>PFTS (Ukraine)</t>
  </si>
  <si>
    <t>UX (Ukraine)</t>
  </si>
  <si>
    <t>Total</t>
  </si>
  <si>
    <t>CIF</t>
  </si>
  <si>
    <t>O*</t>
  </si>
  <si>
    <t>CD*</t>
  </si>
  <si>
    <t>CNN*</t>
  </si>
  <si>
    <t>CNV*</t>
  </si>
  <si>
    <t>Change during 2011, %</t>
  </si>
  <si>
    <t>* O – open-end, І – interval, CD – close-end diversified, CNN - close-end non-diversified non-venture, CNV - close-end non-diversified venture CII</t>
  </si>
  <si>
    <t>Number of AMC</t>
  </si>
  <si>
    <t>Number of CII per one AMC</t>
  </si>
  <si>
    <t xml:space="preserve">Number of CII under management (registered) </t>
  </si>
  <si>
    <t xml:space="preserve">Number of formed CII (recognized) </t>
  </si>
  <si>
    <t>no data</t>
  </si>
  <si>
    <t>Kyiv and Kyiv Region</t>
  </si>
  <si>
    <t>Dnipropetrovsk Region</t>
  </si>
  <si>
    <t>Kharkiv Region</t>
  </si>
  <si>
    <t>Donetsk Region</t>
  </si>
  <si>
    <t>Odessa Region</t>
  </si>
  <si>
    <t xml:space="preserve">Other Regions </t>
  </si>
  <si>
    <t>Funds</t>
  </si>
  <si>
    <t>Open-end</t>
  </si>
  <si>
    <t>Interval</t>
  </si>
  <si>
    <t>Close-end (non-venture)</t>
  </si>
  <si>
    <t>All (non-venture)</t>
  </si>
  <si>
    <t>Venture</t>
  </si>
  <si>
    <t>Non-venture</t>
  </si>
  <si>
    <t xml:space="preserve">Interval </t>
  </si>
  <si>
    <t>Change during 2011, UAH M</t>
  </si>
  <si>
    <t>Q1</t>
  </si>
  <si>
    <t>Q2</t>
  </si>
  <si>
    <t>Q3</t>
  </si>
  <si>
    <t>Q4</t>
  </si>
  <si>
    <t>Annual</t>
  </si>
  <si>
    <t>Net inflow/ outflow since 2011 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</si>
  <si>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</si>
  <si>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</si>
  <si>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</si>
  <si>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</si>
  <si>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</si>
  <si>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</si>
  <si>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</si>
  <si>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</si>
  <si>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</si>
  <si>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</si>
  <si>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</si>
  <si>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</si>
  <si>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 monthly inflow/ outflow in 2010</t>
  </si>
  <si>
    <t>Number of funds on which data are available</t>
  </si>
  <si>
    <t>Net monthly inflow/ outflow in 2011</t>
  </si>
  <si>
    <t>Net quarterly inflow/ outflow in 2010</t>
  </si>
  <si>
    <t>Net quarterly inflow/ outflow in 2011</t>
  </si>
  <si>
    <t>Net inflow/ outflow since 2010 beginning</t>
  </si>
  <si>
    <t>Other assets</t>
  </si>
  <si>
    <t>Moneys and bank deposits</t>
  </si>
  <si>
    <t>Bank metals</t>
  </si>
  <si>
    <t>OVDP</t>
  </si>
  <si>
    <t>Municipal bonds</t>
  </si>
  <si>
    <t>Equities</t>
  </si>
  <si>
    <t>Corporate bonds</t>
  </si>
  <si>
    <t>Securities</t>
  </si>
  <si>
    <t>Open-end CII</t>
  </si>
  <si>
    <t>Interval CII</t>
  </si>
  <si>
    <t>Venture CII</t>
  </si>
  <si>
    <t>Close-end (non-venture) CII</t>
  </si>
  <si>
    <t>Real estate</t>
  </si>
  <si>
    <t>Savings certificates</t>
  </si>
  <si>
    <t>Other securities</t>
  </si>
  <si>
    <t>Security type</t>
  </si>
  <si>
    <t>Aggregate value of the security in CII portfolios, UAH</t>
  </si>
  <si>
    <t>Share in the aggregate CII securities portfolio</t>
  </si>
  <si>
    <t>Promissory notes</t>
  </si>
  <si>
    <t>Mortgage securities</t>
  </si>
  <si>
    <t>Internal state loan bonds</t>
  </si>
  <si>
    <t xml:space="preserve">Other </t>
  </si>
  <si>
    <t>PFTS Index</t>
  </si>
  <si>
    <t>EURO deposits</t>
  </si>
  <si>
    <t>"Gold" deposit (at official rate of gold)</t>
  </si>
  <si>
    <t>Real estate in Kyiv</t>
  </si>
  <si>
    <t>Inflation rate (consumer price index)</t>
  </si>
  <si>
    <t>UX Index</t>
  </si>
  <si>
    <t>USD deposits</t>
  </si>
  <si>
    <t>UAH deposits</t>
  </si>
  <si>
    <t>All (including venture)</t>
  </si>
  <si>
    <t>Legal entities</t>
  </si>
  <si>
    <t>Natural persons</t>
  </si>
  <si>
    <t>residents</t>
  </si>
  <si>
    <t>non-residents</t>
  </si>
  <si>
    <t>Number of AMC having NPF assets under management</t>
  </si>
  <si>
    <t>Corporate</t>
  </si>
  <si>
    <t>Professional</t>
  </si>
  <si>
    <t>NPF type</t>
  </si>
  <si>
    <t>Number of NPF that filed reports</t>
  </si>
  <si>
    <t>NPF assets under management, UAH M (left scale)</t>
  </si>
  <si>
    <t>Moneys</t>
  </si>
  <si>
    <t>Indexes</t>
  </si>
  <si>
    <t>2011 change</t>
  </si>
  <si>
    <t>2010 change</t>
  </si>
  <si>
    <t>2011 change, funds</t>
  </si>
  <si>
    <t>2011 change, %</t>
  </si>
  <si>
    <t>UIF</t>
  </si>
  <si>
    <t>CII AuM</t>
  </si>
  <si>
    <t>CII AuM Distribution (excluding venture funds)</t>
  </si>
  <si>
    <t xml:space="preserve">CII AuM Distribution </t>
  </si>
  <si>
    <t>All non-venture</t>
  </si>
  <si>
    <t>CII NAV</t>
  </si>
  <si>
    <t>CII NAV Distribution (excluding venture funds)</t>
  </si>
  <si>
    <t>CII NAV Distribution</t>
  </si>
  <si>
    <t>Net inflow/outflow of capital in open-end CII in 2011 (based on daily data), UAH thsd.</t>
  </si>
  <si>
    <t>Region</t>
  </si>
  <si>
    <t>Share by AMC Number</t>
  </si>
  <si>
    <t>Share by CII Number</t>
  </si>
  <si>
    <t>Share by CII AuM</t>
  </si>
  <si>
    <t>The aggregate securities portfolio of CII, by the types of instruments, in 2010 and 2011</t>
  </si>
  <si>
    <t>All CII</t>
  </si>
  <si>
    <t>Non-venture CII</t>
  </si>
  <si>
    <t>Diversified CII</t>
  </si>
  <si>
    <t>Rates of Return*</t>
  </si>
  <si>
    <t xml:space="preserve">* CII rates of return are calculated based on the reported quarterly data </t>
  </si>
  <si>
    <t>Legal entities - residents</t>
  </si>
  <si>
    <t>Legal entities - non-residents</t>
  </si>
  <si>
    <t>Natural persons - residents</t>
  </si>
  <si>
    <t>Natural persons - non-residents</t>
  </si>
  <si>
    <t>Investments into CII Breakdown by Investor Categories as of 31.12.2011 р., share in the NAV</t>
  </si>
  <si>
    <t>Investments into CII Breakdown by Investor Categories as of  31.12.2010 р., share in the NAV</t>
  </si>
  <si>
    <t>NPF Asset Management Market as of 31.12.2011</t>
  </si>
  <si>
    <t>The number of NPF under AMC management</t>
  </si>
  <si>
    <t>The value of NPF assets under AMC management</t>
  </si>
  <si>
    <t xml:space="preserve">NPF aggregate portfolio structure </t>
  </si>
  <si>
    <t>The structure of NPF assets under AMC management</t>
  </si>
  <si>
    <t>by the types of funds</t>
  </si>
  <si>
    <t>Open</t>
  </si>
  <si>
    <t>Change in AuM over 2011</t>
  </si>
  <si>
    <t>AuM, UAH</t>
  </si>
  <si>
    <t>Zaporizhia Region</t>
  </si>
  <si>
    <t>Net inflow/ outflow of capital in open-end CII in 2010-2011 (quarterly basis, accrual)</t>
  </si>
  <si>
    <t>CII assets under management, UAH* M (left scale)</t>
  </si>
  <si>
    <t xml:space="preserve">* The NBU official rates: 10.298053 UAH per 1 EUR, 7.989800 UAH per 1 USD as of 31.12.2011. </t>
  </si>
</sst>
</file>

<file path=xl/styles.xml><?xml version="1.0" encoding="utf-8"?>
<styleSheet xmlns="http://schemas.openxmlformats.org/spreadsheetml/2006/main">
  <numFmts count="3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"/>
    <numFmt numFmtId="178" formatCode="dd\.mm\.yyyy;@"/>
    <numFmt numFmtId="179" formatCode="&quot;$&quot;#,##0_);[Red]\(&quot;$&quot;#,##0\)"/>
    <numFmt numFmtId="180" formatCode="0.000%"/>
    <numFmt numFmtId="181" formatCode="0.000"/>
    <numFmt numFmtId="182" formatCode="#,##0.0"/>
    <numFmt numFmtId="183" formatCode="m/d/yyyy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1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8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53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 Cyr"/>
      <family val="0"/>
    </font>
    <font>
      <sz val="9"/>
      <color indexed="63"/>
      <name val="Arial Cyr"/>
      <family val="0"/>
    </font>
    <font>
      <b/>
      <sz val="9.2"/>
      <color indexed="63"/>
      <name val="Arial Cyr"/>
      <family val="0"/>
    </font>
    <font>
      <b/>
      <sz val="10"/>
      <color indexed="21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.2"/>
      <color indexed="8"/>
      <name val="Arial"/>
      <family val="0"/>
    </font>
    <font>
      <b/>
      <sz val="10"/>
      <color indexed="48"/>
      <name val="Arial"/>
      <family val="0"/>
    </font>
    <font>
      <b/>
      <sz val="10"/>
      <color indexed="18"/>
      <name val="Arial"/>
      <family val="0"/>
    </font>
    <font>
      <b/>
      <sz val="11"/>
      <color indexed="18"/>
      <name val="Arial"/>
      <family val="0"/>
    </font>
    <font>
      <b/>
      <sz val="9.2"/>
      <color indexed="18"/>
      <name val="Arial"/>
      <family val="0"/>
    </font>
    <font>
      <b/>
      <sz val="12"/>
      <color indexed="20"/>
      <name val="Arial Cyr"/>
      <family val="0"/>
    </font>
    <font>
      <b/>
      <sz val="12"/>
      <color indexed="63"/>
      <name val="Arial Cyr"/>
      <family val="0"/>
    </font>
    <font>
      <b/>
      <sz val="12"/>
      <color indexed="62"/>
      <name val="Arial Cyr"/>
      <family val="0"/>
    </font>
    <font>
      <b/>
      <sz val="11.75"/>
      <color indexed="8"/>
      <name val="Arial Cyr"/>
      <family val="0"/>
    </font>
    <font>
      <b/>
      <sz val="12"/>
      <color indexed="9"/>
      <name val="Arial Cyr"/>
      <family val="0"/>
    </font>
    <font>
      <b/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3"/>
      <color indexed="8"/>
      <name val="Arial"/>
      <family val="0"/>
    </font>
    <font>
      <b/>
      <sz val="13"/>
      <color indexed="9"/>
      <name val="Arial"/>
      <family val="0"/>
    </font>
    <font>
      <b/>
      <sz val="13"/>
      <color indexed="8"/>
      <name val="Arial Cyr"/>
      <family val="0"/>
    </font>
    <font>
      <b/>
      <i/>
      <sz val="13"/>
      <color indexed="8"/>
      <name val="Arial"/>
      <family val="0"/>
    </font>
    <font>
      <b/>
      <sz val="14"/>
      <color indexed="8"/>
      <name val="Arial Cyr"/>
      <family val="0"/>
    </font>
    <font>
      <sz val="11.95"/>
      <color indexed="8"/>
      <name val="Arial"/>
      <family val="0"/>
    </font>
    <font>
      <b/>
      <sz val="2.5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color indexed="9"/>
      <name val="Arial Cyr"/>
      <family val="0"/>
    </font>
    <font>
      <b/>
      <i/>
      <sz val="10.5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20"/>
      <name val="Arial"/>
      <family val="0"/>
    </font>
    <font>
      <b/>
      <sz val="12"/>
      <color indexed="18"/>
      <name val="Times New Roman"/>
      <family val="0"/>
    </font>
    <font>
      <b/>
      <sz val="10"/>
      <name val="Arial Cyr"/>
      <family val="0"/>
    </font>
    <font>
      <i/>
      <sz val="7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56"/>
      <name val="Arial Cyr"/>
      <family val="0"/>
    </font>
    <font>
      <b/>
      <sz val="11"/>
      <color indexed="4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3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1" borderId="8" applyNumberFormat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9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438">
    <xf numFmtId="0" fontId="0" fillId="0" borderId="0" xfId="0" applyAlignment="1">
      <alignment/>
    </xf>
    <xf numFmtId="10" fontId="2" fillId="0" borderId="0" xfId="77" applyNumberFormat="1" applyFont="1" applyBorder="1" applyAlignment="1">
      <alignment/>
    </xf>
    <xf numFmtId="0" fontId="2" fillId="0" borderId="0" xfId="67">
      <alignment/>
      <protection/>
    </xf>
    <xf numFmtId="0" fontId="2" fillId="0" borderId="0" xfId="67" applyFill="1">
      <alignment/>
      <protection/>
    </xf>
    <xf numFmtId="2" fontId="2" fillId="0" borderId="0" xfId="67" applyNumberFormat="1">
      <alignment/>
      <protection/>
    </xf>
    <xf numFmtId="0" fontId="6" fillId="0" borderId="0" xfId="70">
      <alignment/>
      <protection/>
    </xf>
    <xf numFmtId="0" fontId="2" fillId="0" borderId="0" xfId="67" applyAlignment="1">
      <alignment horizontal="center"/>
      <protection/>
    </xf>
    <xf numFmtId="10" fontId="9" fillId="0" borderId="12" xfId="77" applyNumberFormat="1" applyFont="1" applyBorder="1" applyAlignment="1">
      <alignment vertical="center"/>
    </xf>
    <xf numFmtId="175" fontId="2" fillId="0" borderId="0" xfId="82" applyFont="1" applyBorder="1" applyAlignment="1">
      <alignment/>
    </xf>
    <xf numFmtId="0" fontId="2" fillId="0" borderId="0" xfId="67" applyFill="1" applyBorder="1">
      <alignment/>
      <protection/>
    </xf>
    <xf numFmtId="2" fontId="2" fillId="0" borderId="0" xfId="67" applyNumberFormat="1" applyFill="1">
      <alignment/>
      <protection/>
    </xf>
    <xf numFmtId="10" fontId="2" fillId="0" borderId="0" xfId="77" applyNumberFormat="1" applyFont="1" applyFill="1" applyBorder="1" applyAlignment="1">
      <alignment/>
    </xf>
    <xf numFmtId="10" fontId="2" fillId="0" borderId="0" xfId="67" applyNumberFormat="1" applyFill="1" applyBorder="1">
      <alignment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10" fontId="0" fillId="0" borderId="15" xfId="67" applyNumberFormat="1" applyFont="1" applyFill="1" applyBorder="1" applyAlignment="1" applyProtection="1">
      <alignment/>
      <protection/>
    </xf>
    <xf numFmtId="0" fontId="4" fillId="0" borderId="16" xfId="67" applyFont="1" applyBorder="1" applyAlignment="1">
      <alignment vertical="center"/>
      <protection/>
    </xf>
    <xf numFmtId="10" fontId="8" fillId="0" borderId="0" xfId="77" applyNumberFormat="1" applyFont="1" applyBorder="1" applyAlignment="1">
      <alignment vertical="center"/>
    </xf>
    <xf numFmtId="10" fontId="9" fillId="0" borderId="0" xfId="77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7" applyFont="1" applyFill="1" applyAlignment="1">
      <alignment vertical="center" textRotation="90"/>
      <protection/>
    </xf>
    <xf numFmtId="0" fontId="2" fillId="0" borderId="0" xfId="63" applyBorder="1">
      <alignment/>
      <protection/>
    </xf>
    <xf numFmtId="0" fontId="2" fillId="0" borderId="0" xfId="63">
      <alignment/>
      <protection/>
    </xf>
    <xf numFmtId="14" fontId="2" fillId="0" borderId="0" xfId="63" applyNumberFormat="1" applyBorder="1">
      <alignment/>
      <protection/>
    </xf>
    <xf numFmtId="0" fontId="2" fillId="0" borderId="0" xfId="63" applyFill="1" applyBorder="1">
      <alignment/>
      <protection/>
    </xf>
    <xf numFmtId="0" fontId="13" fillId="0" borderId="0" xfId="63" applyFont="1">
      <alignment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vertical="center"/>
      <protection/>
    </xf>
    <xf numFmtId="2" fontId="9" fillId="0" borderId="0" xfId="63" applyNumberFormat="1" applyFont="1">
      <alignment/>
      <protection/>
    </xf>
    <xf numFmtId="0" fontId="9" fillId="0" borderId="19" xfId="63" applyFont="1" applyBorder="1" applyAlignment="1">
      <alignment vertical="center"/>
      <protection/>
    </xf>
    <xf numFmtId="0" fontId="8" fillId="0" borderId="16" xfId="63" applyFont="1" applyBorder="1" applyAlignment="1">
      <alignment vertical="center"/>
      <protection/>
    </xf>
    <xf numFmtId="4" fontId="8" fillId="0" borderId="13" xfId="63" applyNumberFormat="1" applyFont="1" applyBorder="1" applyAlignment="1">
      <alignment vertical="center"/>
      <protection/>
    </xf>
    <xf numFmtId="2" fontId="8" fillId="0" borderId="0" xfId="63" applyNumberFormat="1" applyFont="1">
      <alignment/>
      <protection/>
    </xf>
    <xf numFmtId="4" fontId="8" fillId="0" borderId="20" xfId="63" applyNumberFormat="1" applyFont="1" applyBorder="1" applyAlignment="1">
      <alignment vertical="center"/>
      <protection/>
    </xf>
    <xf numFmtId="4" fontId="2" fillId="0" borderId="0" xfId="63" applyNumberFormat="1" applyBorder="1">
      <alignment/>
      <protection/>
    </xf>
    <xf numFmtId="175" fontId="2" fillId="0" borderId="0" xfId="63" applyNumberFormat="1" applyBorder="1">
      <alignment/>
      <protection/>
    </xf>
    <xf numFmtId="10" fontId="2" fillId="0" borderId="0" xfId="63" applyNumberFormat="1" applyBorder="1">
      <alignment/>
      <protection/>
    </xf>
    <xf numFmtId="0" fontId="10" fillId="0" borderId="0" xfId="63" applyFont="1" applyFill="1" applyBorder="1" applyAlignment="1">
      <alignment/>
      <protection/>
    </xf>
    <xf numFmtId="0" fontId="8" fillId="0" borderId="0" xfId="63" applyFont="1" applyBorder="1" applyAlignment="1">
      <alignment vertical="center"/>
      <protection/>
    </xf>
    <xf numFmtId="0" fontId="9" fillId="0" borderId="0" xfId="67" applyFont="1" applyFill="1" applyBorder="1">
      <alignment/>
      <protection/>
    </xf>
    <xf numFmtId="10" fontId="9" fillId="0" borderId="21" xfId="77" applyNumberFormat="1" applyFont="1" applyBorder="1" applyAlignment="1">
      <alignment vertical="center"/>
    </xf>
    <xf numFmtId="0" fontId="4" fillId="0" borderId="17" xfId="63" applyFont="1" applyBorder="1" applyAlignment="1">
      <alignment horizontal="center" vertical="center" wrapText="1"/>
      <protection/>
    </xf>
    <xf numFmtId="14" fontId="4" fillId="0" borderId="22" xfId="63" applyNumberFormat="1" applyFont="1" applyBorder="1" applyAlignment="1">
      <alignment horizontal="center" vertical="center" wrapText="1"/>
      <protection/>
    </xf>
    <xf numFmtId="4" fontId="2" fillId="0" borderId="15" xfId="63" applyNumberFormat="1" applyFont="1" applyBorder="1" applyAlignment="1">
      <alignment horizontal="right" vertical="center"/>
      <protection/>
    </xf>
    <xf numFmtId="10" fontId="2" fillId="0" borderId="0" xfId="63" applyNumberFormat="1">
      <alignment/>
      <protection/>
    </xf>
    <xf numFmtId="10" fontId="2" fillId="0" borderId="0" xfId="67" applyNumberFormat="1">
      <alignment/>
      <protection/>
    </xf>
    <xf numFmtId="0" fontId="9" fillId="0" borderId="16" xfId="63" applyFont="1" applyBorder="1" applyAlignment="1">
      <alignment vertical="center"/>
      <protection/>
    </xf>
    <xf numFmtId="10" fontId="19" fillId="0" borderId="20" xfId="77" applyNumberFormat="1" applyFont="1" applyFill="1" applyBorder="1" applyAlignment="1">
      <alignment vertical="center"/>
    </xf>
    <xf numFmtId="0" fontId="19" fillId="0" borderId="19" xfId="63" applyFont="1" applyBorder="1" applyAlignment="1">
      <alignment vertical="center"/>
      <protection/>
    </xf>
    <xf numFmtId="4" fontId="9" fillId="0" borderId="15" xfId="63" applyNumberFormat="1" applyFont="1" applyBorder="1" applyAlignment="1">
      <alignment vertical="center"/>
      <protection/>
    </xf>
    <xf numFmtId="4" fontId="19" fillId="0" borderId="15" xfId="63" applyNumberFormat="1" applyFont="1" applyBorder="1" applyAlignment="1">
      <alignment vertical="center"/>
      <protection/>
    </xf>
    <xf numFmtId="4" fontId="9" fillId="0" borderId="23" xfId="63" applyNumberFormat="1" applyFont="1" applyBorder="1" applyAlignment="1">
      <alignment vertical="center"/>
      <protection/>
    </xf>
    <xf numFmtId="0" fontId="21" fillId="0" borderId="0" xfId="63" applyFont="1">
      <alignment/>
      <protection/>
    </xf>
    <xf numFmtId="0" fontId="13" fillId="0" borderId="0" xfId="63" applyFont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right" wrapText="1"/>
    </xf>
    <xf numFmtId="10" fontId="5" fillId="0" borderId="13" xfId="67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9" fillId="0" borderId="24" xfId="63" applyNumberFormat="1" applyFont="1" applyBorder="1" applyAlignment="1">
      <alignment horizontal="right" vertical="center"/>
      <protection/>
    </xf>
    <xf numFmtId="10" fontId="19" fillId="0" borderId="24" xfId="63" applyNumberFormat="1" applyFont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0" fontId="5" fillId="0" borderId="25" xfId="63" applyFont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5" fillId="0" borderId="17" xfId="63" applyFont="1" applyBorder="1" applyAlignment="1">
      <alignment horizontal="center" vertical="center" wrapText="1"/>
      <protection/>
    </xf>
    <xf numFmtId="4" fontId="2" fillId="0" borderId="23" xfId="63" applyNumberFormat="1" applyFont="1" applyBorder="1" applyAlignment="1">
      <alignment horizontal="right" vertical="center" wrapText="1"/>
      <protection/>
    </xf>
    <xf numFmtId="0" fontId="15" fillId="0" borderId="0" xfId="63" applyFont="1">
      <alignment/>
      <protection/>
    </xf>
    <xf numFmtId="0" fontId="0" fillId="0" borderId="18" xfId="63" applyFont="1" applyBorder="1" applyAlignment="1">
      <alignment vertical="center"/>
      <protection/>
    </xf>
    <xf numFmtId="10" fontId="15" fillId="0" borderId="15" xfId="63" applyNumberFormat="1" applyFont="1" applyBorder="1" applyAlignment="1">
      <alignment horizontal="right" vertical="center"/>
      <protection/>
    </xf>
    <xf numFmtId="10" fontId="15" fillId="0" borderId="24" xfId="63" applyNumberFormat="1" applyFont="1" applyBorder="1" applyAlignment="1">
      <alignment horizontal="right" vertical="center"/>
      <protection/>
    </xf>
    <xf numFmtId="4" fontId="2" fillId="0" borderId="15" xfId="63" applyNumberFormat="1" applyFont="1" applyBorder="1" applyAlignment="1">
      <alignment horizontal="right" vertical="center" wrapText="1"/>
      <protection/>
    </xf>
    <xf numFmtId="0" fontId="0" fillId="0" borderId="19" xfId="63" applyFont="1" applyBorder="1" applyAlignment="1">
      <alignment vertical="center"/>
      <protection/>
    </xf>
    <xf numFmtId="10" fontId="15" fillId="0" borderId="13" xfId="63" applyNumberFormat="1" applyFont="1" applyBorder="1" applyAlignment="1">
      <alignment horizontal="right" vertical="center"/>
      <protection/>
    </xf>
    <xf numFmtId="10" fontId="15" fillId="0" borderId="14" xfId="63" applyNumberFormat="1" applyFont="1" applyBorder="1" applyAlignment="1">
      <alignment horizontal="right" vertical="center"/>
      <protection/>
    </xf>
    <xf numFmtId="0" fontId="0" fillId="0" borderId="16" xfId="63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4" fontId="20" fillId="0" borderId="24" xfId="63" applyNumberFormat="1" applyFont="1" applyFill="1" applyBorder="1" applyAlignment="1">
      <alignment horizontal="right"/>
      <protection/>
    </xf>
    <xf numFmtId="0" fontId="26" fillId="0" borderId="0" xfId="67" applyFont="1">
      <alignment/>
      <protection/>
    </xf>
    <xf numFmtId="0" fontId="26" fillId="0" borderId="0" xfId="67" applyFont="1" applyFill="1" applyBorder="1" applyAlignment="1">
      <alignment/>
      <protection/>
    </xf>
    <xf numFmtId="0" fontId="26" fillId="0" borderId="0" xfId="67" applyFont="1" applyFill="1" applyBorder="1">
      <alignment/>
      <protection/>
    </xf>
    <xf numFmtId="10" fontId="26" fillId="0" borderId="0" xfId="77" applyNumberFormat="1" applyFont="1" applyFill="1" applyBorder="1" applyAlignment="1">
      <alignment/>
    </xf>
    <xf numFmtId="10" fontId="26" fillId="0" borderId="0" xfId="67" applyNumberFormat="1" applyFont="1" applyFill="1" applyBorder="1">
      <alignment/>
      <protection/>
    </xf>
    <xf numFmtId="0" fontId="27" fillId="0" borderId="0" xfId="67" applyFont="1" applyFill="1" applyBorder="1">
      <alignment/>
      <protection/>
    </xf>
    <xf numFmtId="10" fontId="27" fillId="0" borderId="0" xfId="67" applyNumberFormat="1" applyFont="1" applyFill="1" applyBorder="1">
      <alignment/>
      <protection/>
    </xf>
    <xf numFmtId="0" fontId="1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77" applyNumberFormat="1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10" fontId="0" fillId="0" borderId="24" xfId="67" applyNumberFormat="1" applyFont="1" applyFill="1" applyBorder="1" applyAlignment="1" applyProtection="1">
      <alignment/>
      <protection/>
    </xf>
    <xf numFmtId="10" fontId="5" fillId="0" borderId="14" xfId="67" applyNumberFormat="1" applyFont="1" applyFill="1" applyBorder="1" applyAlignment="1" applyProtection="1">
      <alignment/>
      <protection/>
    </xf>
    <xf numFmtId="1" fontId="2" fillId="0" borderId="0" xfId="67" applyNumberFormat="1">
      <alignment/>
      <protection/>
    </xf>
    <xf numFmtId="10" fontId="13" fillId="0" borderId="0" xfId="70" applyNumberFormat="1" applyFont="1" applyBorder="1" applyAlignment="1">
      <alignment horizontal="center" vertical="center" wrapText="1"/>
      <protection/>
    </xf>
    <xf numFmtId="0" fontId="6" fillId="0" borderId="0" xfId="70" applyBorder="1">
      <alignment/>
      <protection/>
    </xf>
    <xf numFmtId="10" fontId="6" fillId="0" borderId="0" xfId="70" applyNumberFormat="1" applyBorder="1">
      <alignment/>
      <protection/>
    </xf>
    <xf numFmtId="10" fontId="15" fillId="0" borderId="26" xfId="63" applyNumberFormat="1" applyFont="1" applyBorder="1" applyAlignment="1">
      <alignment horizontal="right" vertical="center"/>
      <protection/>
    </xf>
    <xf numFmtId="10" fontId="9" fillId="0" borderId="24" xfId="77" applyNumberFormat="1" applyFont="1" applyBorder="1" applyAlignment="1">
      <alignment vertical="center"/>
    </xf>
    <xf numFmtId="10" fontId="8" fillId="0" borderId="27" xfId="77" applyNumberFormat="1" applyFont="1" applyFill="1" applyBorder="1" applyAlignment="1">
      <alignment vertical="center"/>
    </xf>
    <xf numFmtId="49" fontId="8" fillId="0" borderId="25" xfId="63" applyNumberFormat="1" applyFont="1" applyBorder="1" applyAlignment="1">
      <alignment horizontal="center" vertical="center" wrapText="1"/>
      <protection/>
    </xf>
    <xf numFmtId="1" fontId="0" fillId="0" borderId="15" xfId="70" applyNumberFormat="1" applyFont="1" applyFill="1" applyBorder="1" applyAlignment="1">
      <alignment horizontal="center" vertical="center" wrapText="1"/>
      <protection/>
    </xf>
    <xf numFmtId="1" fontId="2" fillId="0" borderId="15" xfId="70" applyNumberFormat="1" applyFont="1" applyFill="1" applyBorder="1" applyAlignment="1">
      <alignment horizontal="center" vertical="center" wrapText="1"/>
      <protection/>
    </xf>
    <xf numFmtId="180" fontId="26" fillId="0" borderId="0" xfId="77" applyNumberFormat="1" applyFont="1" applyFill="1" applyBorder="1" applyAlignment="1">
      <alignment/>
    </xf>
    <xf numFmtId="181" fontId="2" fillId="0" borderId="0" xfId="67" applyNumberFormat="1">
      <alignment/>
      <protection/>
    </xf>
    <xf numFmtId="1" fontId="6" fillId="0" borderId="0" xfId="70" applyNumberFormat="1">
      <alignment/>
      <protection/>
    </xf>
    <xf numFmtId="10" fontId="30" fillId="0" borderId="0" xfId="77" applyNumberFormat="1" applyFont="1" applyFill="1" applyBorder="1" applyAlignment="1">
      <alignment/>
    </xf>
    <xf numFmtId="0" fontId="13" fillId="0" borderId="0" xfId="63" applyFont="1" applyBorder="1" applyAlignment="1">
      <alignment vertical="center"/>
      <protection/>
    </xf>
    <xf numFmtId="180" fontId="15" fillId="0" borderId="24" xfId="63" applyNumberFormat="1" applyFont="1" applyBorder="1" applyAlignment="1">
      <alignment horizontal="right" vertical="center"/>
      <protection/>
    </xf>
    <xf numFmtId="14" fontId="8" fillId="0" borderId="25" xfId="63" applyNumberFormat="1" applyFont="1" applyBorder="1" applyAlignment="1">
      <alignment horizontal="center" vertical="center" wrapText="1"/>
      <protection/>
    </xf>
    <xf numFmtId="10" fontId="9" fillId="0" borderId="26" xfId="77" applyNumberFormat="1" applyFont="1" applyBorder="1" applyAlignment="1">
      <alignment horizontal="right" vertical="center"/>
    </xf>
    <xf numFmtId="10" fontId="9" fillId="0" borderId="21" xfId="77" applyNumberFormat="1" applyFont="1" applyBorder="1" applyAlignment="1">
      <alignment horizontal="right" vertical="center"/>
    </xf>
    <xf numFmtId="10" fontId="19" fillId="0" borderId="27" xfId="77" applyNumberFormat="1" applyFont="1" applyBorder="1" applyAlignment="1">
      <alignment horizontal="right" vertical="center"/>
    </xf>
    <xf numFmtId="10" fontId="9" fillId="0" borderId="21" xfId="77" applyNumberFormat="1" applyFont="1" applyBorder="1" applyAlignment="1">
      <alignment horizontal="center" vertical="center"/>
    </xf>
    <xf numFmtId="10" fontId="9" fillId="0" borderId="27" xfId="77" applyNumberFormat="1" applyFont="1" applyBorder="1" applyAlignment="1">
      <alignment horizontal="center" vertical="center"/>
    </xf>
    <xf numFmtId="0" fontId="2" fillId="0" borderId="0" xfId="69">
      <alignment/>
      <protection/>
    </xf>
    <xf numFmtId="14" fontId="4" fillId="0" borderId="25" xfId="63" applyNumberFormat="1" applyFont="1" applyBorder="1" applyAlignment="1">
      <alignment horizontal="center" vertical="center" wrapText="1"/>
      <protection/>
    </xf>
    <xf numFmtId="3" fontId="2" fillId="0" borderId="26" xfId="63" applyNumberFormat="1" applyFont="1" applyBorder="1" applyAlignment="1">
      <alignment horizontal="center" vertical="center"/>
      <protection/>
    </xf>
    <xf numFmtId="3" fontId="2" fillId="0" borderId="24" xfId="63" applyNumberFormat="1" applyFont="1" applyBorder="1" applyAlignment="1">
      <alignment horizontal="center" vertical="center"/>
      <protection/>
    </xf>
    <xf numFmtId="0" fontId="2" fillId="0" borderId="24" xfId="72" applyBorder="1" applyAlignment="1">
      <alignment horizontal="center"/>
      <protection/>
    </xf>
    <xf numFmtId="10" fontId="2" fillId="0" borderId="0" xfId="63" applyNumberFormat="1" applyFont="1" applyBorder="1" applyAlignment="1">
      <alignment vertical="center"/>
      <protection/>
    </xf>
    <xf numFmtId="0" fontId="2" fillId="0" borderId="0" xfId="69" applyFont="1">
      <alignment/>
      <protection/>
    </xf>
    <xf numFmtId="0" fontId="25" fillId="20" borderId="0" xfId="63" applyFont="1" applyFill="1" applyBorder="1" applyAlignment="1">
      <alignment/>
      <protection/>
    </xf>
    <xf numFmtId="0" fontId="2" fillId="20" borderId="0" xfId="63" applyFill="1">
      <alignment/>
      <protection/>
    </xf>
    <xf numFmtId="0" fontId="10" fillId="20" borderId="0" xfId="63" applyFont="1" applyFill="1" applyBorder="1" applyAlignment="1">
      <alignment/>
      <protection/>
    </xf>
    <xf numFmtId="0" fontId="2" fillId="20" borderId="0" xfId="63" applyFill="1" applyBorder="1">
      <alignment/>
      <protection/>
    </xf>
    <xf numFmtId="0" fontId="24" fillId="20" borderId="0" xfId="63" applyFont="1" applyFill="1" applyAlignment="1">
      <alignment/>
      <protection/>
    </xf>
    <xf numFmtId="0" fontId="2" fillId="0" borderId="0" xfId="69" applyFont="1" applyFill="1">
      <alignment/>
      <protection/>
    </xf>
    <xf numFmtId="0" fontId="2" fillId="0" borderId="0" xfId="69" applyFill="1">
      <alignment/>
      <protection/>
    </xf>
    <xf numFmtId="4" fontId="2" fillId="0" borderId="28" xfId="63" applyNumberFormat="1" applyFont="1" applyFill="1" applyBorder="1" applyAlignment="1">
      <alignment horizontal="center" vertical="center"/>
      <protection/>
    </xf>
    <xf numFmtId="4" fontId="2" fillId="0" borderId="29" xfId="63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0" fillId="0" borderId="0" xfId="62">
      <alignment/>
      <protection/>
    </xf>
    <xf numFmtId="0" fontId="2" fillId="0" borderId="19" xfId="62" applyFont="1" applyBorder="1" applyAlignment="1">
      <alignment horizontal="left" vertical="center"/>
      <protection/>
    </xf>
    <xf numFmtId="3" fontId="0" fillId="0" borderId="15" xfId="62" applyNumberFormat="1" applyFont="1" applyBorder="1" applyAlignment="1">
      <alignment horizontal="right" vertical="center"/>
      <protection/>
    </xf>
    <xf numFmtId="10" fontId="2" fillId="0" borderId="24" xfId="62" applyNumberFormat="1" applyFont="1" applyBorder="1" applyAlignment="1">
      <alignment horizontal="right" vertical="center"/>
      <protection/>
    </xf>
    <xf numFmtId="3" fontId="0" fillId="0" borderId="15" xfId="60" applyNumberFormat="1" applyBorder="1" applyAlignment="1">
      <alignment vertical="center"/>
      <protection/>
    </xf>
    <xf numFmtId="0" fontId="13" fillId="0" borderId="19" xfId="62" applyFont="1" applyBorder="1" applyAlignment="1">
      <alignment horizontal="left" vertical="center"/>
      <protection/>
    </xf>
    <xf numFmtId="3" fontId="15" fillId="0" borderId="15" xfId="62" applyNumberFormat="1" applyFont="1" applyBorder="1" applyAlignment="1">
      <alignment horizontal="right" vertical="center"/>
      <protection/>
    </xf>
    <xf numFmtId="10" fontId="13" fillId="0" borderId="24" xfId="62" applyNumberFormat="1" applyFont="1" applyBorder="1" applyAlignment="1">
      <alignment horizontal="right" vertical="center"/>
      <protection/>
    </xf>
    <xf numFmtId="3" fontId="4" fillId="0" borderId="13" xfId="62" applyNumberFormat="1" applyFont="1" applyBorder="1" applyAlignment="1">
      <alignment horizontal="right" vertical="center"/>
      <protection/>
    </xf>
    <xf numFmtId="10" fontId="4" fillId="0" borderId="14" xfId="62" applyNumberFormat="1" applyFont="1" applyBorder="1" applyAlignment="1">
      <alignment horizontal="right" vertical="center"/>
      <protection/>
    </xf>
    <xf numFmtId="0" fontId="2" fillId="0" borderId="9" xfId="60" applyFont="1" applyFill="1" applyBorder="1" applyAlignment="1">
      <alignment wrapText="1"/>
      <protection/>
    </xf>
    <xf numFmtId="3" fontId="2" fillId="0" borderId="15" xfId="62" applyNumberFormat="1" applyFont="1" applyBorder="1" applyAlignment="1">
      <alignment horizontal="right" vertical="center"/>
      <protection/>
    </xf>
    <xf numFmtId="180" fontId="2" fillId="0" borderId="15" xfId="62" applyNumberFormat="1" applyFont="1" applyBorder="1" applyAlignment="1">
      <alignment horizontal="right" vertical="center"/>
      <protection/>
    </xf>
    <xf numFmtId="4" fontId="4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4" fontId="2" fillId="0" borderId="0" xfId="63" applyNumberFormat="1" applyFont="1" applyFill="1" applyBorder="1" applyAlignment="1">
      <alignment vertical="center"/>
      <protection/>
    </xf>
    <xf numFmtId="0" fontId="2" fillId="0" borderId="0" xfId="72" applyBorder="1" applyAlignment="1">
      <alignment horizontal="center"/>
      <protection/>
    </xf>
    <xf numFmtId="0" fontId="8" fillId="0" borderId="0" xfId="67" applyFont="1" applyAlignment="1">
      <alignment horizontal="center" vertical="center" wrapText="1"/>
      <protection/>
    </xf>
    <xf numFmtId="4" fontId="9" fillId="0" borderId="23" xfId="63" applyNumberFormat="1" applyFont="1" applyFill="1" applyBorder="1" applyAlignment="1">
      <alignment vertical="center"/>
      <protection/>
    </xf>
    <xf numFmtId="10" fontId="9" fillId="0" borderId="21" xfId="77" applyNumberFormat="1" applyFont="1" applyFill="1" applyBorder="1" applyAlignment="1">
      <alignment vertical="center"/>
    </xf>
    <xf numFmtId="4" fontId="9" fillId="0" borderId="15" xfId="63" applyNumberFormat="1" applyFont="1" applyFill="1" applyBorder="1" applyAlignment="1">
      <alignment vertical="center"/>
      <protection/>
    </xf>
    <xf numFmtId="4" fontId="19" fillId="0" borderId="15" xfId="63" applyNumberFormat="1" applyFont="1" applyFill="1" applyBorder="1" applyAlignment="1">
      <alignment vertical="center"/>
      <protection/>
    </xf>
    <xf numFmtId="10" fontId="19" fillId="0" borderId="21" xfId="77" applyNumberFormat="1" applyFont="1" applyFill="1" applyBorder="1" applyAlignment="1">
      <alignment vertical="center"/>
    </xf>
    <xf numFmtId="10" fontId="9" fillId="0" borderId="24" xfId="77" applyNumberFormat="1" applyFont="1" applyFill="1" applyBorder="1" applyAlignment="1">
      <alignment vertical="center"/>
    </xf>
    <xf numFmtId="4" fontId="8" fillId="0" borderId="13" xfId="63" applyNumberFormat="1" applyFont="1" applyFill="1" applyBorder="1" applyAlignment="1">
      <alignment vertical="center"/>
      <protection/>
    </xf>
    <xf numFmtId="10" fontId="0" fillId="0" borderId="12" xfId="67" applyNumberFormat="1" applyFont="1" applyFill="1" applyBorder="1" applyAlignment="1" applyProtection="1">
      <alignment/>
      <protection/>
    </xf>
    <xf numFmtId="10" fontId="0" fillId="0" borderId="21" xfId="67" applyNumberFormat="1" applyFont="1" applyFill="1" applyBorder="1" applyAlignment="1" applyProtection="1">
      <alignment/>
      <protection/>
    </xf>
    <xf numFmtId="10" fontId="0" fillId="0" borderId="23" xfId="67" applyNumberFormat="1" applyFont="1" applyFill="1" applyBorder="1" applyAlignment="1" applyProtection="1">
      <alignment/>
      <protection/>
    </xf>
    <xf numFmtId="10" fontId="0" fillId="0" borderId="26" xfId="67" applyNumberFormat="1" applyFont="1" applyFill="1" applyBorder="1" applyAlignment="1" applyProtection="1">
      <alignment/>
      <protection/>
    </xf>
    <xf numFmtId="0" fontId="22" fillId="0" borderId="30" xfId="67" applyFont="1" applyBorder="1" applyAlignment="1">
      <alignment vertical="center"/>
      <protection/>
    </xf>
    <xf numFmtId="10" fontId="23" fillId="0" borderId="31" xfId="67" applyNumberFormat="1" applyFont="1" applyFill="1" applyBorder="1" applyAlignment="1" applyProtection="1">
      <alignment/>
      <protection/>
    </xf>
    <xf numFmtId="10" fontId="23" fillId="0" borderId="32" xfId="67" applyNumberFormat="1" applyFont="1" applyFill="1" applyBorder="1" applyAlignment="1" applyProtection="1">
      <alignment/>
      <protection/>
    </xf>
    <xf numFmtId="182" fontId="2" fillId="0" borderId="0" xfId="63" applyNumberFormat="1">
      <alignment/>
      <protection/>
    </xf>
    <xf numFmtId="0" fontId="8" fillId="0" borderId="17" xfId="67" applyFont="1" applyBorder="1" applyAlignment="1">
      <alignment horizontal="center" vertical="center" wrapText="1"/>
      <protection/>
    </xf>
    <xf numFmtId="0" fontId="8" fillId="0" borderId="25" xfId="67" applyFont="1" applyBorder="1" applyAlignment="1">
      <alignment horizontal="center" vertical="center" wrapText="1"/>
      <protection/>
    </xf>
    <xf numFmtId="0" fontId="28" fillId="0" borderId="16" xfId="67" applyFont="1" applyFill="1" applyBorder="1" applyAlignment="1">
      <alignment vertical="center" wrapText="1"/>
      <protection/>
    </xf>
    <xf numFmtId="3" fontId="28" fillId="0" borderId="13" xfId="67" applyNumberFormat="1" applyFont="1" applyFill="1" applyBorder="1" applyAlignment="1">
      <alignment horizontal="right" vertical="center"/>
      <protection/>
    </xf>
    <xf numFmtId="10" fontId="28" fillId="0" borderId="14" xfId="67" applyNumberFormat="1" applyFont="1" applyFill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0" fontId="7" fillId="0" borderId="33" xfId="67" applyFont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1" fontId="0" fillId="0" borderId="24" xfId="70" applyNumberFormat="1" applyFont="1" applyFill="1" applyBorder="1" applyAlignment="1">
      <alignment horizontal="center" vertical="center" wrapText="1"/>
      <protection/>
    </xf>
    <xf numFmtId="1" fontId="6" fillId="0" borderId="0" xfId="70" applyNumberFormat="1" applyBorder="1">
      <alignment/>
      <protection/>
    </xf>
    <xf numFmtId="0" fontId="28" fillId="0" borderId="0" xfId="67" applyFont="1" applyFill="1" applyBorder="1" applyAlignment="1">
      <alignment vertical="center" wrapText="1"/>
      <protection/>
    </xf>
    <xf numFmtId="3" fontId="28" fillId="0" borderId="0" xfId="67" applyNumberFormat="1" applyFont="1" applyFill="1" applyBorder="1" applyAlignment="1">
      <alignment horizontal="right" vertical="center"/>
      <protection/>
    </xf>
    <xf numFmtId="10" fontId="28" fillId="0" borderId="0" xfId="67" applyNumberFormat="1" applyFont="1" applyFill="1" applyBorder="1" applyAlignment="1">
      <alignment horizontal="right" vertical="center" wrapText="1"/>
      <protection/>
    </xf>
    <xf numFmtId="0" fontId="5" fillId="0" borderId="34" xfId="65" applyFont="1" applyFill="1" applyBorder="1" applyAlignment="1">
      <alignment horizontal="center" vertical="center" wrapText="1"/>
      <protection/>
    </xf>
    <xf numFmtId="4" fontId="2" fillId="0" borderId="16" xfId="63" applyNumberFormat="1" applyFont="1" applyFill="1" applyBorder="1" applyAlignment="1">
      <alignment horizontal="center" vertical="center"/>
      <protection/>
    </xf>
    <xf numFmtId="4" fontId="9" fillId="0" borderId="21" xfId="63" applyNumberFormat="1" applyFont="1" applyFill="1" applyBorder="1" applyAlignment="1">
      <alignment vertical="center"/>
      <protection/>
    </xf>
    <xf numFmtId="4" fontId="19" fillId="0" borderId="21" xfId="63" applyNumberFormat="1" applyFont="1" applyFill="1" applyBorder="1" applyAlignment="1">
      <alignment vertical="center"/>
      <protection/>
    </xf>
    <xf numFmtId="4" fontId="8" fillId="0" borderId="27" xfId="63" applyNumberFormat="1" applyFont="1" applyFill="1" applyBorder="1" applyAlignment="1">
      <alignment vertical="center"/>
      <protection/>
    </xf>
    <xf numFmtId="0" fontId="7" fillId="0" borderId="33" xfId="67" applyFont="1" applyBorder="1" applyAlignment="1">
      <alignment vertical="center" wrapText="1"/>
      <protection/>
    </xf>
    <xf numFmtId="10" fontId="9" fillId="0" borderId="23" xfId="77" applyNumberFormat="1" applyFont="1" applyFill="1" applyBorder="1" applyAlignment="1">
      <alignment horizontal="center" vertical="center"/>
    </xf>
    <xf numFmtId="10" fontId="9" fillId="0" borderId="12" xfId="77" applyNumberFormat="1" applyFont="1" applyFill="1" applyBorder="1" applyAlignment="1">
      <alignment horizontal="center" vertical="center"/>
    </xf>
    <xf numFmtId="10" fontId="9" fillId="0" borderId="20" xfId="77" applyNumberFormat="1" applyFont="1" applyFill="1" applyBorder="1" applyAlignment="1">
      <alignment horizontal="center" vertical="center"/>
    </xf>
    <xf numFmtId="14" fontId="8" fillId="0" borderId="22" xfId="63" applyNumberFormat="1" applyFont="1" applyFill="1" applyBorder="1" applyAlignment="1">
      <alignment horizontal="center" vertical="center"/>
      <protection/>
    </xf>
    <xf numFmtId="3" fontId="0" fillId="0" borderId="0" xfId="62" applyNumberFormat="1">
      <alignment/>
      <protection/>
    </xf>
    <xf numFmtId="3" fontId="0" fillId="0" borderId="12" xfId="62" applyNumberFormat="1" applyFont="1" applyBorder="1" applyAlignment="1">
      <alignment horizontal="right" vertical="center"/>
      <protection/>
    </xf>
    <xf numFmtId="10" fontId="2" fillId="0" borderId="21" xfId="62" applyNumberFormat="1" applyFont="1" applyBorder="1" applyAlignment="1">
      <alignment horizontal="right" vertical="center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10" fontId="0" fillId="0" borderId="0" xfId="62" applyNumberFormat="1">
      <alignment/>
      <protection/>
    </xf>
    <xf numFmtId="180" fontId="0" fillId="0" borderId="0" xfId="62" applyNumberFormat="1">
      <alignment/>
      <protection/>
    </xf>
    <xf numFmtId="4" fontId="13" fillId="0" borderId="13" xfId="63" applyNumberFormat="1" applyFont="1" applyBorder="1" applyAlignment="1">
      <alignment horizontal="right" vertical="center" wrapText="1"/>
      <protection/>
    </xf>
    <xf numFmtId="10" fontId="0" fillId="24" borderId="15" xfId="67" applyNumberFormat="1" applyFont="1" applyFill="1" applyBorder="1" applyAlignment="1" applyProtection="1">
      <alignment/>
      <protection/>
    </xf>
    <xf numFmtId="10" fontId="0" fillId="24" borderId="12" xfId="67" applyNumberFormat="1" applyFont="1" applyFill="1" applyBorder="1" applyAlignment="1" applyProtection="1">
      <alignment/>
      <protection/>
    </xf>
    <xf numFmtId="10" fontId="5" fillId="24" borderId="13" xfId="67" applyNumberFormat="1" applyFont="1" applyFill="1" applyBorder="1" applyAlignment="1" applyProtection="1">
      <alignment/>
      <protection/>
    </xf>
    <xf numFmtId="10" fontId="23" fillId="24" borderId="31" xfId="67" applyNumberFormat="1" applyFont="1" applyFill="1" applyBorder="1" applyAlignment="1" applyProtection="1">
      <alignment/>
      <protection/>
    </xf>
    <xf numFmtId="10" fontId="0" fillId="7" borderId="23" xfId="67" applyNumberFormat="1" applyFont="1" applyFill="1" applyBorder="1" applyAlignment="1" applyProtection="1">
      <alignment/>
      <protection/>
    </xf>
    <xf numFmtId="10" fontId="0" fillId="7" borderId="15" xfId="67" applyNumberFormat="1" applyFont="1" applyFill="1" applyBorder="1" applyAlignment="1" applyProtection="1">
      <alignment/>
      <protection/>
    </xf>
    <xf numFmtId="176" fontId="0" fillId="0" borderId="23" xfId="67" applyNumberFormat="1" applyFont="1" applyFill="1" applyBorder="1" applyAlignment="1" applyProtection="1">
      <alignment/>
      <protection/>
    </xf>
    <xf numFmtId="176" fontId="0" fillId="0" borderId="15" xfId="67" applyNumberFormat="1" applyFont="1" applyFill="1" applyBorder="1" applyAlignment="1" applyProtection="1">
      <alignment/>
      <protection/>
    </xf>
    <xf numFmtId="176" fontId="23" fillId="0" borderId="31" xfId="67" applyNumberFormat="1" applyFont="1" applyFill="1" applyBorder="1" applyAlignment="1" applyProtection="1">
      <alignment/>
      <protection/>
    </xf>
    <xf numFmtId="176" fontId="0" fillId="0" borderId="12" xfId="67" applyNumberFormat="1" applyFont="1" applyFill="1" applyBorder="1" applyAlignment="1" applyProtection="1">
      <alignment/>
      <protection/>
    </xf>
    <xf numFmtId="176" fontId="5" fillId="0" borderId="13" xfId="67" applyNumberFormat="1" applyFont="1" applyFill="1" applyBorder="1" applyAlignment="1" applyProtection="1">
      <alignment/>
      <protection/>
    </xf>
    <xf numFmtId="176" fontId="0" fillId="0" borderId="26" xfId="67" applyNumberFormat="1" applyFont="1" applyFill="1" applyBorder="1" applyAlignment="1" applyProtection="1">
      <alignment/>
      <protection/>
    </xf>
    <xf numFmtId="176" fontId="0" fillId="0" borderId="24" xfId="67" applyNumberFormat="1" applyFont="1" applyFill="1" applyBorder="1" applyAlignment="1" applyProtection="1">
      <alignment/>
      <protection/>
    </xf>
    <xf numFmtId="176" fontId="23" fillId="0" borderId="32" xfId="67" applyNumberFormat="1" applyFont="1" applyFill="1" applyBorder="1" applyAlignment="1" applyProtection="1">
      <alignment/>
      <protection/>
    </xf>
    <xf numFmtId="176" fontId="0" fillId="0" borderId="21" xfId="67" applyNumberFormat="1" applyFont="1" applyFill="1" applyBorder="1" applyAlignment="1" applyProtection="1">
      <alignment/>
      <protection/>
    </xf>
    <xf numFmtId="176" fontId="5" fillId="0" borderId="14" xfId="67" applyNumberFormat="1" applyFont="1" applyFill="1" applyBorder="1" applyAlignment="1" applyProtection="1">
      <alignment/>
      <protection/>
    </xf>
    <xf numFmtId="0" fontId="4" fillId="0" borderId="35" xfId="67" applyFont="1" applyBorder="1" applyAlignment="1">
      <alignment horizontal="center" vertical="center" wrapText="1"/>
      <protection/>
    </xf>
    <xf numFmtId="0" fontId="4" fillId="0" borderId="36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176" fontId="0" fillId="0" borderId="37" xfId="67" applyNumberFormat="1" applyFont="1" applyFill="1" applyBorder="1" applyAlignment="1" applyProtection="1">
      <alignment/>
      <protection/>
    </xf>
    <xf numFmtId="176" fontId="0" fillId="0" borderId="38" xfId="67" applyNumberFormat="1" applyFont="1" applyFill="1" applyBorder="1" applyAlignment="1" applyProtection="1">
      <alignment/>
      <protection/>
    </xf>
    <xf numFmtId="176" fontId="0" fillId="0" borderId="3" xfId="67" applyNumberFormat="1" applyFont="1" applyFill="1" applyBorder="1" applyAlignment="1" applyProtection="1">
      <alignment/>
      <protection/>
    </xf>
    <xf numFmtId="0" fontId="2" fillId="0" borderId="37" xfId="67" applyFont="1" applyBorder="1" applyAlignment="1">
      <alignment horizontal="center" vertical="center"/>
      <protection/>
    </xf>
    <xf numFmtId="0" fontId="2" fillId="0" borderId="3" xfId="67" applyFont="1" applyBorder="1" applyAlignment="1">
      <alignment horizontal="center" vertical="center"/>
      <protection/>
    </xf>
    <xf numFmtId="0" fontId="2" fillId="0" borderId="15" xfId="70" applyFont="1" applyFill="1" applyBorder="1" applyAlignment="1">
      <alignment horizontal="center" vertical="center" wrapText="1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5" fillId="0" borderId="28" xfId="65" applyFont="1" applyFill="1" applyBorder="1" applyAlignment="1">
      <alignment horizontal="center" vertical="center" wrapText="1"/>
      <protection/>
    </xf>
    <xf numFmtId="182" fontId="2" fillId="0" borderId="23" xfId="63" applyNumberFormat="1" applyFont="1" applyFill="1" applyBorder="1" applyAlignment="1">
      <alignment horizontal="right" vertical="center" indent="1"/>
      <protection/>
    </xf>
    <xf numFmtId="182" fontId="0" fillId="0" borderId="15" xfId="65" applyNumberFormat="1" applyFont="1" applyFill="1" applyBorder="1" applyAlignment="1">
      <alignment horizontal="right" vertical="center" indent="1"/>
      <protection/>
    </xf>
    <xf numFmtId="182" fontId="2" fillId="0" borderId="15" xfId="63" applyNumberFormat="1" applyFont="1" applyFill="1" applyBorder="1" applyAlignment="1">
      <alignment horizontal="right" vertical="center" indent="1"/>
      <protection/>
    </xf>
    <xf numFmtId="0" fontId="2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4" fillId="0" borderId="0" xfId="71" applyFont="1" applyAlignme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0" xfId="71" applyFont="1" applyBorder="1" applyAlignment="1">
      <alignment horizontal="center" vertical="center" wrapText="1"/>
      <protection/>
    </xf>
    <xf numFmtId="0" fontId="59" fillId="0" borderId="39" xfId="71" applyFont="1" applyBorder="1" applyAlignment="1">
      <alignment horizontal="center" vertical="center" wrapText="1"/>
      <protection/>
    </xf>
    <xf numFmtId="14" fontId="59" fillId="0" borderId="40" xfId="71" applyNumberFormat="1" applyFont="1" applyBorder="1" applyAlignment="1">
      <alignment horizontal="center" vertical="center" wrapText="1"/>
      <protection/>
    </xf>
    <xf numFmtId="14" fontId="59" fillId="0" borderId="41" xfId="71" applyNumberFormat="1" applyFont="1" applyBorder="1" applyAlignment="1">
      <alignment horizontal="center" vertical="center" wrapText="1"/>
      <protection/>
    </xf>
    <xf numFmtId="0" fontId="57" fillId="0" borderId="12" xfId="71" applyFont="1" applyBorder="1" applyAlignment="1">
      <alignment vertical="center"/>
      <protection/>
    </xf>
    <xf numFmtId="10" fontId="57" fillId="0" borderId="21" xfId="77" applyNumberFormat="1" applyFont="1" applyBorder="1" applyAlignment="1">
      <alignment horizontal="right"/>
    </xf>
    <xf numFmtId="0" fontId="57" fillId="0" borderId="15" xfId="71" applyFont="1" applyBorder="1" applyAlignment="1">
      <alignment vertical="center"/>
      <protection/>
    </xf>
    <xf numFmtId="10" fontId="57" fillId="0" borderId="24" xfId="77" applyNumberFormat="1" applyFont="1" applyBorder="1" applyAlignment="1">
      <alignment horizontal="right"/>
    </xf>
    <xf numFmtId="0" fontId="60" fillId="0" borderId="42" xfId="71" applyFont="1" applyBorder="1" applyAlignment="1">
      <alignment horizontal="left" vertical="center" wrapText="1"/>
      <protection/>
    </xf>
    <xf numFmtId="3" fontId="60" fillId="0" borderId="43" xfId="71" applyNumberFormat="1" applyFont="1" applyBorder="1" applyAlignment="1">
      <alignment vertical="center"/>
      <protection/>
    </xf>
    <xf numFmtId="10" fontId="60" fillId="0" borderId="44" xfId="77" applyNumberFormat="1" applyFont="1" applyBorder="1" applyAlignment="1">
      <alignment horizontal="right"/>
    </xf>
    <xf numFmtId="0" fontId="13" fillId="0" borderId="0" xfId="71" applyFont="1" applyBorder="1" applyAlignment="1">
      <alignment horizontal="left" vertical="center" wrapText="1" indent="1"/>
      <protection/>
    </xf>
    <xf numFmtId="0" fontId="13" fillId="0" borderId="0" xfId="71" applyFont="1" applyBorder="1" applyAlignment="1">
      <alignment horizontal="right"/>
      <protection/>
    </xf>
    <xf numFmtId="0" fontId="13" fillId="0" borderId="0" xfId="71" applyFont="1" applyBorder="1" applyAlignment="1">
      <alignment vertical="center"/>
      <protection/>
    </xf>
    <xf numFmtId="10" fontId="13" fillId="0" borderId="0" xfId="77" applyNumberFormat="1" applyFont="1" applyBorder="1" applyAlignment="1">
      <alignment horizontal="right"/>
    </xf>
    <xf numFmtId="3" fontId="61" fillId="0" borderId="0" xfId="71" applyNumberFormat="1" applyFont="1" applyBorder="1" applyAlignment="1">
      <alignment horizontal="right" vertical="center" indent="1"/>
      <protection/>
    </xf>
    <xf numFmtId="0" fontId="2" fillId="0" borderId="0" xfId="71" applyFont="1" applyBorder="1" applyAlignment="1">
      <alignment vertical="center"/>
      <protection/>
    </xf>
    <xf numFmtId="0" fontId="59" fillId="0" borderId="43" xfId="71" applyFont="1" applyBorder="1" applyAlignment="1">
      <alignment horizontal="center" vertical="center" wrapText="1"/>
      <protection/>
    </xf>
    <xf numFmtId="14" fontId="59" fillId="0" borderId="43" xfId="71" applyNumberFormat="1" applyFont="1" applyBorder="1" applyAlignment="1">
      <alignment horizontal="center" vertical="center" wrapText="1"/>
      <protection/>
    </xf>
    <xf numFmtId="3" fontId="57" fillId="0" borderId="24" xfId="71" applyNumberFormat="1" applyFont="1" applyBorder="1" applyAlignment="1">
      <alignment vertical="center"/>
      <protection/>
    </xf>
    <xf numFmtId="3" fontId="57" fillId="0" borderId="45" xfId="71" applyNumberFormat="1" applyFont="1" applyBorder="1" applyAlignment="1">
      <alignment horizontal="right" vertical="center"/>
      <protection/>
    </xf>
    <xf numFmtId="10" fontId="57" fillId="0" borderId="46" xfId="77" applyNumberFormat="1" applyFont="1" applyBorder="1" applyAlignment="1">
      <alignment horizontal="right"/>
    </xf>
    <xf numFmtId="3" fontId="57" fillId="0" borderId="15" xfId="71" applyNumberFormat="1" applyFont="1" applyBorder="1" applyAlignment="1">
      <alignment horizontal="right" vertical="center"/>
      <protection/>
    </xf>
    <xf numFmtId="3" fontId="57" fillId="0" borderId="43" xfId="71" applyNumberFormat="1" applyFont="1" applyBorder="1" applyAlignment="1">
      <alignment horizontal="right" vertical="center"/>
      <protection/>
    </xf>
    <xf numFmtId="14" fontId="4" fillId="0" borderId="0" xfId="71" applyNumberFormat="1" applyFont="1" applyAlignment="1">
      <alignment horizontal="left"/>
      <protection/>
    </xf>
    <xf numFmtId="14" fontId="59" fillId="0" borderId="47" xfId="71" applyNumberFormat="1" applyFont="1" applyBorder="1" applyAlignment="1">
      <alignment horizontal="center" vertical="center" wrapText="1"/>
      <protection/>
    </xf>
    <xf numFmtId="3" fontId="57" fillId="0" borderId="15" xfId="71" applyNumberFormat="1" applyFont="1" applyBorder="1" applyAlignment="1">
      <alignment vertical="center"/>
      <protection/>
    </xf>
    <xf numFmtId="3" fontId="60" fillId="0" borderId="44" xfId="71" applyNumberFormat="1" applyFont="1" applyBorder="1" applyAlignment="1">
      <alignment vertical="center"/>
      <protection/>
    </xf>
    <xf numFmtId="3" fontId="2" fillId="0" borderId="0" xfId="71" applyNumberFormat="1" applyFont="1" applyAlignment="1">
      <alignment vertical="center"/>
      <protection/>
    </xf>
    <xf numFmtId="3" fontId="57" fillId="0" borderId="46" xfId="71" applyNumberFormat="1" applyFont="1" applyBorder="1" applyAlignment="1">
      <alignment vertical="center"/>
      <protection/>
    </xf>
    <xf numFmtId="0" fontId="60" fillId="0" borderId="0" xfId="71" applyFont="1" applyBorder="1" applyAlignment="1">
      <alignment horizontal="left" vertical="center" wrapText="1"/>
      <protection/>
    </xf>
    <xf numFmtId="3" fontId="60" fillId="0" borderId="0" xfId="71" applyNumberFormat="1" applyFont="1" applyBorder="1" applyAlignment="1">
      <alignment vertical="center"/>
      <protection/>
    </xf>
    <xf numFmtId="0" fontId="22" fillId="0" borderId="0" xfId="71" applyFont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57" fillId="0" borderId="21" xfId="71" applyNumberFormat="1" applyFont="1" applyBorder="1" applyAlignment="1">
      <alignment vertical="center"/>
      <protection/>
    </xf>
    <xf numFmtId="3" fontId="60" fillId="0" borderId="48" xfId="71" applyNumberFormat="1" applyFont="1" applyBorder="1" applyAlignment="1">
      <alignment vertical="center"/>
      <protection/>
    </xf>
    <xf numFmtId="182" fontId="57" fillId="0" borderId="24" xfId="71" applyNumberFormat="1" applyFont="1" applyBorder="1" applyAlignment="1">
      <alignment vertical="center"/>
      <protection/>
    </xf>
    <xf numFmtId="0" fontId="57" fillId="0" borderId="43" xfId="71" applyFont="1" applyBorder="1" applyAlignment="1">
      <alignment vertical="center"/>
      <protection/>
    </xf>
    <xf numFmtId="182" fontId="57" fillId="0" borderId="44" xfId="71" applyNumberFormat="1" applyFont="1" applyBorder="1" applyAlignment="1">
      <alignment vertical="center"/>
      <protection/>
    </xf>
    <xf numFmtId="0" fontId="2" fillId="0" borderId="16" xfId="70" applyFont="1" applyFill="1" applyBorder="1" applyAlignment="1">
      <alignment horizontal="center" vertical="center" wrapText="1"/>
      <protection/>
    </xf>
    <xf numFmtId="2" fontId="2" fillId="0" borderId="15" xfId="70" applyNumberFormat="1" applyFont="1" applyFill="1" applyBorder="1" applyAlignment="1">
      <alignment horizontal="center" vertical="center" wrapText="1"/>
      <protection/>
    </xf>
    <xf numFmtId="2" fontId="2" fillId="0" borderId="13" xfId="70" applyNumberFormat="1" applyFont="1" applyFill="1" applyBorder="1" applyAlignment="1">
      <alignment horizontal="center" vertical="center" wrapText="1"/>
      <protection/>
    </xf>
    <xf numFmtId="10" fontId="4" fillId="0" borderId="20" xfId="70" applyNumberFormat="1" applyFont="1" applyFill="1" applyBorder="1" applyAlignment="1">
      <alignment horizontal="center" vertical="center" wrapText="1"/>
      <protection/>
    </xf>
    <xf numFmtId="10" fontId="2" fillId="0" borderId="20" xfId="70" applyNumberFormat="1" applyFont="1" applyFill="1" applyBorder="1" applyAlignment="1">
      <alignment horizontal="center" vertical="center" wrapText="1"/>
      <protection/>
    </xf>
    <xf numFmtId="10" fontId="2" fillId="0" borderId="27" xfId="70" applyNumberFormat="1" applyFont="1" applyFill="1" applyBorder="1" applyAlignment="1">
      <alignment horizontal="center" vertical="center" wrapText="1"/>
      <protection/>
    </xf>
    <xf numFmtId="10" fontId="4" fillId="0" borderId="15" xfId="70" applyNumberFormat="1" applyFont="1" applyFill="1" applyBorder="1" applyAlignment="1">
      <alignment horizontal="center" vertical="center" wrapText="1"/>
      <protection/>
    </xf>
    <xf numFmtId="10" fontId="2" fillId="0" borderId="15" xfId="70" applyNumberFormat="1" applyFont="1" applyFill="1" applyBorder="1" applyAlignment="1">
      <alignment horizontal="center" vertical="center" wrapText="1"/>
      <protection/>
    </xf>
    <xf numFmtId="10" fontId="2" fillId="0" borderId="24" xfId="70" applyNumberFormat="1" applyFont="1" applyFill="1" applyBorder="1" applyAlignment="1">
      <alignment horizontal="center" vertical="center" wrapText="1"/>
      <protection/>
    </xf>
    <xf numFmtId="0" fontId="2" fillId="0" borderId="15" xfId="70" applyFont="1" applyBorder="1" applyAlignment="1">
      <alignment horizontal="center" vertical="center" wrapText="1"/>
      <protection/>
    </xf>
    <xf numFmtId="0" fontId="2" fillId="0" borderId="24" xfId="70" applyFont="1" applyBorder="1" applyAlignment="1">
      <alignment horizontal="center" vertical="center" wrapText="1"/>
      <protection/>
    </xf>
    <xf numFmtId="10" fontId="0" fillId="0" borderId="23" xfId="77" applyNumberFormat="1" applyFont="1" applyFill="1" applyBorder="1" applyAlignment="1">
      <alignment vertical="center"/>
    </xf>
    <xf numFmtId="10" fontId="0" fillId="0" borderId="26" xfId="0" applyNumberFormat="1" applyFont="1" applyBorder="1" applyAlignment="1">
      <alignment vertical="center"/>
    </xf>
    <xf numFmtId="10" fontId="0" fillId="0" borderId="15" xfId="0" applyNumberFormat="1" applyFont="1" applyBorder="1" applyAlignment="1">
      <alignment vertical="center"/>
    </xf>
    <xf numFmtId="10" fontId="0" fillId="0" borderId="24" xfId="0" applyNumberFormat="1" applyFont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10" fontId="0" fillId="0" borderId="13" xfId="0" applyNumberFormat="1" applyFont="1" applyBorder="1" applyAlignment="1">
      <alignment vertical="center"/>
    </xf>
    <xf numFmtId="10" fontId="0" fillId="0" borderId="14" xfId="0" applyNumberFormat="1" applyFont="1" applyBorder="1" applyAlignment="1">
      <alignment vertical="center"/>
    </xf>
    <xf numFmtId="0" fontId="2" fillId="0" borderId="19" xfId="70" applyNumberFormat="1" applyFont="1" applyFill="1" applyBorder="1" applyAlignment="1">
      <alignment horizontal="center" vertical="center" wrapText="1"/>
      <protection/>
    </xf>
    <xf numFmtId="182" fontId="2" fillId="0" borderId="24" xfId="71" applyNumberFormat="1" applyFont="1" applyBorder="1" applyAlignment="1">
      <alignment horizontal="right" vertical="center" indent="1"/>
      <protection/>
    </xf>
    <xf numFmtId="182" fontId="0" fillId="0" borderId="14" xfId="70" applyNumberFormat="1" applyFont="1" applyFill="1" applyBorder="1" applyAlignment="1">
      <alignment horizontal="right" vertical="center" wrapText="1" indent="1"/>
      <protection/>
    </xf>
    <xf numFmtId="0" fontId="57" fillId="0" borderId="19" xfId="71" applyNumberFormat="1" applyFont="1" applyBorder="1" applyAlignment="1">
      <alignment horizontal="center" vertical="center" wrapText="1"/>
      <protection/>
    </xf>
    <xf numFmtId="0" fontId="57" fillId="0" borderId="42" xfId="71" applyNumberFormat="1" applyFont="1" applyBorder="1" applyAlignment="1">
      <alignment horizontal="center" vertical="center" wrapText="1"/>
      <protection/>
    </xf>
    <xf numFmtId="182" fontId="4" fillId="0" borderId="13" xfId="63" applyNumberFormat="1" applyFont="1" applyFill="1" applyBorder="1" applyAlignment="1">
      <alignment horizontal="right" vertical="center" indent="1"/>
      <protection/>
    </xf>
    <xf numFmtId="0" fontId="4" fillId="0" borderId="14" xfId="72" applyFont="1" applyBorder="1" applyAlignment="1">
      <alignment horizontal="center" vertical="center"/>
      <protection/>
    </xf>
    <xf numFmtId="0" fontId="20" fillId="0" borderId="49" xfId="67" applyFont="1" applyFill="1" applyBorder="1" applyAlignment="1">
      <alignment vertical="center" wrapText="1"/>
      <protection/>
    </xf>
    <xf numFmtId="0" fontId="20" fillId="0" borderId="23" xfId="67" applyFont="1" applyFill="1" applyBorder="1" applyAlignment="1">
      <alignment horizontal="right" vertical="center" wrapText="1"/>
      <protection/>
    </xf>
    <xf numFmtId="10" fontId="20" fillId="0" borderId="26" xfId="67" applyNumberFormat="1" applyFont="1" applyFill="1" applyBorder="1" applyAlignment="1">
      <alignment horizontal="right" vertical="center" wrapText="1"/>
      <protection/>
    </xf>
    <xf numFmtId="10" fontId="20" fillId="0" borderId="0" xfId="67" applyNumberFormat="1" applyFont="1" applyFill="1" applyBorder="1" applyAlignment="1">
      <alignment horizontal="right" vertical="center" wrapText="1"/>
      <protection/>
    </xf>
    <xf numFmtId="0" fontId="20" fillId="0" borderId="19" xfId="67" applyFont="1" applyFill="1" applyBorder="1" applyAlignment="1">
      <alignment vertical="center" wrapText="1"/>
      <protection/>
    </xf>
    <xf numFmtId="0" fontId="20" fillId="0" borderId="15" xfId="67" applyFont="1" applyFill="1" applyBorder="1" applyAlignment="1">
      <alignment horizontal="right" vertical="center" wrapText="1"/>
      <protection/>
    </xf>
    <xf numFmtId="10" fontId="20" fillId="0" borderId="24" xfId="67" applyNumberFormat="1" applyFont="1" applyFill="1" applyBorder="1" applyAlignment="1">
      <alignment horizontal="right" vertical="center" wrapText="1"/>
      <protection/>
    </xf>
    <xf numFmtId="10" fontId="20" fillId="0" borderId="50" xfId="67" applyNumberFormat="1" applyFont="1" applyFill="1" applyBorder="1" applyAlignment="1">
      <alignment horizontal="right" vertical="center" wrapText="1"/>
      <protection/>
    </xf>
    <xf numFmtId="10" fontId="20" fillId="0" borderId="9" xfId="67" applyNumberFormat="1" applyFont="1" applyFill="1" applyBorder="1" applyAlignment="1">
      <alignment horizontal="right" vertical="center" wrapText="1"/>
      <protection/>
    </xf>
    <xf numFmtId="10" fontId="28" fillId="0" borderId="24" xfId="67" applyNumberFormat="1" applyFont="1" applyFill="1" applyBorder="1" applyAlignment="1">
      <alignment horizontal="right" vertical="center" wrapText="1"/>
      <protection/>
    </xf>
    <xf numFmtId="10" fontId="28" fillId="0" borderId="50" xfId="67" applyNumberFormat="1" applyFont="1" applyFill="1" applyBorder="1" applyAlignment="1">
      <alignment horizontal="right" vertical="center" wrapText="1"/>
      <protection/>
    </xf>
    <xf numFmtId="10" fontId="28" fillId="0" borderId="9" xfId="67" applyNumberFormat="1" applyFont="1" applyFill="1" applyBorder="1" applyAlignment="1">
      <alignment horizontal="right" vertical="center" wrapText="1"/>
      <protection/>
    </xf>
    <xf numFmtId="0" fontId="2" fillId="0" borderId="0" xfId="67" applyAlignment="1">
      <alignment vertical="center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2" fillId="0" borderId="0" xfId="67" applyFont="1" applyBorder="1" applyAlignment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19" xfId="67" applyFont="1" applyBorder="1" applyAlignment="1">
      <alignment vertical="center"/>
      <protection/>
    </xf>
    <xf numFmtId="0" fontId="2" fillId="0" borderId="29" xfId="67" applyFont="1" applyBorder="1" applyAlignment="1">
      <alignment vertical="center"/>
      <protection/>
    </xf>
    <xf numFmtId="4" fontId="2" fillId="0" borderId="0" xfId="0" applyNumberFormat="1" applyFont="1" applyBorder="1" applyAlignment="1">
      <alignment vertical="center"/>
    </xf>
    <xf numFmtId="0" fontId="13" fillId="0" borderId="19" xfId="67" applyFont="1" applyBorder="1" applyAlignment="1">
      <alignment vertical="center"/>
      <protection/>
    </xf>
    <xf numFmtId="4" fontId="13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9" fillId="0" borderId="13" xfId="70" applyFont="1" applyBorder="1" applyAlignment="1">
      <alignment horizontal="center" vertical="center" wrapText="1"/>
      <protection/>
    </xf>
    <xf numFmtId="14" fontId="57" fillId="0" borderId="19" xfId="70" applyNumberFormat="1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 wrapText="1"/>
      <protection/>
    </xf>
    <xf numFmtId="0" fontId="59" fillId="0" borderId="0" xfId="70" applyFont="1" applyBorder="1" applyAlignment="1">
      <alignment horizontal="center" vertical="center" wrapText="1"/>
      <protection/>
    </xf>
    <xf numFmtId="14" fontId="2" fillId="0" borderId="0" xfId="70" applyNumberFormat="1" applyFont="1" applyBorder="1" applyAlignment="1">
      <alignment horizontal="center" vertical="center" wrapText="1"/>
      <protection/>
    </xf>
    <xf numFmtId="0" fontId="2" fillId="0" borderId="0" xfId="70" applyFont="1" applyBorder="1" applyAlignment="1">
      <alignment horizontal="center" vertical="center" wrapText="1"/>
      <protection/>
    </xf>
    <xf numFmtId="0" fontId="0" fillId="0" borderId="0" xfId="70" applyFont="1" applyFill="1" applyBorder="1" applyAlignment="1">
      <alignment horizontal="center" vertical="center" wrapText="1"/>
      <protection/>
    </xf>
    <xf numFmtId="0" fontId="0" fillId="0" borderId="0" xfId="70" applyFont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14" fontId="57" fillId="0" borderId="0" xfId="70" applyNumberFormat="1" applyFont="1" applyBorder="1" applyAlignment="1">
      <alignment horizontal="center" vertical="center" wrapText="1"/>
      <protection/>
    </xf>
    <xf numFmtId="0" fontId="57" fillId="0" borderId="0" xfId="70" applyFont="1" applyBorder="1" applyAlignment="1">
      <alignment horizontal="center" vertical="center" wrapText="1"/>
      <protection/>
    </xf>
    <xf numFmtId="10" fontId="4" fillId="0" borderId="0" xfId="70" applyNumberFormat="1" applyFont="1" applyBorder="1" applyAlignment="1">
      <alignment horizontal="center" vertical="center" wrapText="1"/>
      <protection/>
    </xf>
    <xf numFmtId="10" fontId="2" fillId="0" borderId="0" xfId="70" applyNumberFormat="1" applyFont="1" applyBorder="1" applyAlignment="1">
      <alignment horizontal="center" vertical="center" wrapText="1"/>
      <protection/>
    </xf>
    <xf numFmtId="0" fontId="0" fillId="0" borderId="9" xfId="67" applyFont="1" applyFill="1" applyBorder="1" applyAlignment="1">
      <alignment wrapText="1"/>
      <protection/>
    </xf>
    <xf numFmtId="0" fontId="5" fillId="0" borderId="0" xfId="67" applyFont="1" applyFill="1">
      <alignment/>
      <protection/>
    </xf>
    <xf numFmtId="0" fontId="4" fillId="0" borderId="0" xfId="67" applyFont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4" fontId="4" fillId="0" borderId="51" xfId="63" applyNumberFormat="1" applyFont="1" applyFill="1" applyBorder="1" applyAlignment="1">
      <alignment horizontal="left" vertical="center" indent="1"/>
      <protection/>
    </xf>
    <xf numFmtId="0" fontId="2" fillId="0" borderId="0" xfId="67" applyFont="1" applyFill="1" applyBorder="1">
      <alignment/>
      <protection/>
    </xf>
    <xf numFmtId="3" fontId="2" fillId="0" borderId="49" xfId="62" applyNumberFormat="1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6" xfId="62" applyFont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center"/>
    </xf>
    <xf numFmtId="3" fontId="2" fillId="0" borderId="0" xfId="62" applyNumberFormat="1" applyFont="1" applyBorder="1" applyAlignment="1">
      <alignment horizontal="left" vertical="center"/>
      <protection/>
    </xf>
    <xf numFmtId="3" fontId="2" fillId="0" borderId="0" xfId="62" applyNumberFormat="1" applyFont="1" applyBorder="1" applyAlignment="1">
      <alignment horizontal="right" vertical="center"/>
      <protection/>
    </xf>
    <xf numFmtId="10" fontId="2" fillId="0" borderId="0" xfId="62" applyNumberFormat="1" applyFont="1" applyBorder="1" applyAlignment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3" fontId="0" fillId="0" borderId="0" xfId="62" applyNumberFormat="1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left" vertical="center"/>
      <protection/>
    </xf>
    <xf numFmtId="3" fontId="15" fillId="0" borderId="0" xfId="62" applyNumberFormat="1" applyFont="1" applyBorder="1" applyAlignment="1">
      <alignment horizontal="right" vertical="center"/>
      <protection/>
    </xf>
    <xf numFmtId="10" fontId="13" fillId="0" borderId="0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left" wrapText="1"/>
      <protection/>
    </xf>
    <xf numFmtId="3" fontId="4" fillId="0" borderId="0" xfId="62" applyNumberFormat="1" applyFont="1" applyBorder="1" applyAlignment="1">
      <alignment horizontal="right" vertical="center"/>
      <protection/>
    </xf>
    <xf numFmtId="10" fontId="4" fillId="0" borderId="0" xfId="62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67" applyFont="1" applyFill="1" applyBorder="1" applyAlignment="1">
      <alignment horizontal="left"/>
      <protection/>
    </xf>
    <xf numFmtId="10" fontId="0" fillId="0" borderId="0" xfId="0" applyNumberFormat="1" applyFont="1" applyBorder="1" applyAlignment="1">
      <alignment/>
    </xf>
    <xf numFmtId="0" fontId="2" fillId="0" borderId="49" xfId="67" applyFont="1" applyBorder="1" applyAlignment="1">
      <alignment vertical="center"/>
      <protection/>
    </xf>
    <xf numFmtId="10" fontId="0" fillId="24" borderId="49" xfId="67" applyNumberFormat="1" applyFont="1" applyFill="1" applyBorder="1" applyAlignment="1" applyProtection="1">
      <alignment/>
      <protection/>
    </xf>
    <xf numFmtId="10" fontId="0" fillId="24" borderId="19" xfId="67" applyNumberFormat="1" applyFont="1" applyFill="1" applyBorder="1" applyAlignment="1" applyProtection="1">
      <alignment/>
      <protection/>
    </xf>
    <xf numFmtId="10" fontId="0" fillId="0" borderId="19" xfId="67" applyNumberFormat="1" applyFont="1" applyFill="1" applyBorder="1" applyAlignment="1" applyProtection="1">
      <alignment/>
      <protection/>
    </xf>
    <xf numFmtId="10" fontId="23" fillId="0" borderId="30" xfId="67" applyNumberFormat="1" applyFont="1" applyFill="1" applyBorder="1" applyAlignment="1" applyProtection="1">
      <alignment/>
      <protection/>
    </xf>
    <xf numFmtId="10" fontId="0" fillId="7" borderId="18" xfId="67" applyNumberFormat="1" applyFont="1" applyFill="1" applyBorder="1" applyAlignment="1" applyProtection="1">
      <alignment/>
      <protection/>
    </xf>
    <xf numFmtId="10" fontId="5" fillId="7" borderId="16" xfId="67" applyNumberFormat="1" applyFont="1" applyFill="1" applyBorder="1" applyAlignment="1" applyProtection="1">
      <alignment/>
      <protection/>
    </xf>
    <xf numFmtId="0" fontId="22" fillId="0" borderId="0" xfId="67" applyFont="1" applyBorder="1" applyAlignment="1">
      <alignment vertical="center"/>
      <protection/>
    </xf>
    <xf numFmtId="0" fontId="0" fillId="0" borderId="19" xfId="0" applyFont="1" applyBorder="1" applyAlignment="1">
      <alignment vertical="center" wrapText="1"/>
    </xf>
    <xf numFmtId="0" fontId="2" fillId="0" borderId="52" xfId="67" applyFont="1" applyBorder="1" applyAlignment="1">
      <alignment horizontal="center" vertical="center"/>
      <protection/>
    </xf>
    <xf numFmtId="0" fontId="59" fillId="0" borderId="14" xfId="70" applyFont="1" applyBorder="1" applyAlignment="1">
      <alignment horizontal="center" vertical="center" wrapText="1"/>
      <protection/>
    </xf>
    <xf numFmtId="0" fontId="9" fillId="0" borderId="18" xfId="67" applyFont="1" applyBorder="1" applyAlignment="1">
      <alignment vertical="center"/>
      <protection/>
    </xf>
    <xf numFmtId="0" fontId="9" fillId="0" borderId="19" xfId="67" applyFont="1" applyBorder="1" applyAlignment="1">
      <alignment vertical="center"/>
      <protection/>
    </xf>
    <xf numFmtId="0" fontId="9" fillId="0" borderId="29" xfId="67" applyFont="1" applyBorder="1" applyAlignment="1">
      <alignment vertical="center"/>
      <protection/>
    </xf>
    <xf numFmtId="10" fontId="2" fillId="0" borderId="49" xfId="77" applyNumberFormat="1" applyFont="1" applyFill="1" applyBorder="1" applyAlignment="1">
      <alignment horizontal="left" vertical="center" indent="1"/>
    </xf>
    <xf numFmtId="3" fontId="2" fillId="0" borderId="23" xfId="63" applyNumberFormat="1" applyFont="1" applyBorder="1" applyAlignment="1">
      <alignment horizontal="center" vertical="center"/>
      <protection/>
    </xf>
    <xf numFmtId="10" fontId="2" fillId="0" borderId="19" xfId="77" applyNumberFormat="1" applyFont="1" applyFill="1" applyBorder="1" applyAlignment="1">
      <alignment horizontal="left" vertical="center" indent="1"/>
    </xf>
    <xf numFmtId="3" fontId="2" fillId="0" borderId="15" xfId="63" applyNumberFormat="1" applyFont="1" applyBorder="1" applyAlignment="1">
      <alignment horizontal="center" vertical="center"/>
      <protection/>
    </xf>
    <xf numFmtId="0" fontId="18" fillId="0" borderId="53" xfId="64" applyFont="1" applyBorder="1" applyAlignment="1">
      <alignment horizontal="center" vertical="center" wrapText="1"/>
      <protection/>
    </xf>
    <xf numFmtId="0" fontId="2" fillId="0" borderId="54" xfId="67" applyFont="1" applyBorder="1" applyAlignment="1">
      <alignment horizontal="center" vertical="center"/>
      <protection/>
    </xf>
    <xf numFmtId="0" fontId="2" fillId="0" borderId="15" xfId="72" applyBorder="1" applyAlignment="1">
      <alignment horizontal="center"/>
      <protection/>
    </xf>
    <xf numFmtId="2" fontId="2" fillId="0" borderId="19" xfId="63" applyNumberFormat="1" applyFont="1" applyFill="1" applyBorder="1" applyAlignment="1">
      <alignment horizontal="left" vertical="center" indent="1"/>
      <protection/>
    </xf>
    <xf numFmtId="0" fontId="2" fillId="0" borderId="19" xfId="63" applyFont="1" applyFill="1" applyBorder="1" applyAlignment="1">
      <alignment horizontal="left" vertical="center" indent="1"/>
      <protection/>
    </xf>
    <xf numFmtId="0" fontId="114" fillId="0" borderId="25" xfId="63" applyFont="1" applyBorder="1" applyAlignment="1">
      <alignment horizontal="center" vertical="center" wrapText="1"/>
      <protection/>
    </xf>
    <xf numFmtId="0" fontId="26" fillId="0" borderId="0" xfId="67" applyFont="1" applyFill="1">
      <alignment/>
      <protection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/>
    </xf>
    <xf numFmtId="10" fontId="0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3" fillId="0" borderId="0" xfId="0" applyFont="1" applyBorder="1" applyAlignment="1">
      <alignment horizontal="left"/>
    </xf>
    <xf numFmtId="0" fontId="4" fillId="0" borderId="0" xfId="70" applyFont="1" applyBorder="1" applyAlignment="1">
      <alignment horizontal="center" vertical="center" wrapText="1"/>
      <protection/>
    </xf>
    <xf numFmtId="0" fontId="59" fillId="0" borderId="0" xfId="70" applyFont="1" applyBorder="1" applyAlignment="1">
      <alignment horizontal="center" vertical="center" wrapText="1"/>
      <protection/>
    </xf>
    <xf numFmtId="0" fontId="17" fillId="0" borderId="56" xfId="0" applyFont="1" applyBorder="1" applyAlignment="1">
      <alignment horizontal="left" vertical="center"/>
    </xf>
    <xf numFmtId="0" fontId="4" fillId="0" borderId="49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59" fillId="0" borderId="34" xfId="70" applyFont="1" applyBorder="1" applyAlignment="1">
      <alignment horizontal="center" vertical="center" wrapText="1"/>
      <protection/>
    </xf>
    <xf numFmtId="0" fontId="59" fillId="0" borderId="20" xfId="70" applyFont="1" applyBorder="1" applyAlignment="1">
      <alignment horizontal="center" vertical="center" wrapText="1"/>
      <protection/>
    </xf>
    <xf numFmtId="0" fontId="59" fillId="0" borderId="26" xfId="70" applyFont="1" applyBorder="1" applyAlignment="1">
      <alignment horizontal="center" vertical="center" wrapText="1"/>
      <protection/>
    </xf>
    <xf numFmtId="0" fontId="59" fillId="0" borderId="57" xfId="70" applyFont="1" applyBorder="1" applyAlignment="1">
      <alignment horizontal="center" vertical="center" wrapText="1"/>
      <protection/>
    </xf>
    <xf numFmtId="0" fontId="59" fillId="0" borderId="49" xfId="70" applyFont="1" applyBorder="1" applyAlignment="1">
      <alignment horizontal="center" vertical="center" wrapText="1"/>
      <protection/>
    </xf>
    <xf numFmtId="14" fontId="8" fillId="0" borderId="0" xfId="67" applyNumberFormat="1" applyFont="1" applyAlignment="1">
      <alignment horizontal="left" vertical="center"/>
      <protection/>
    </xf>
    <xf numFmtId="14" fontId="8" fillId="0" borderId="0" xfId="67" applyNumberFormat="1" applyFont="1" applyAlignment="1">
      <alignment horizontal="left"/>
      <protection/>
    </xf>
    <xf numFmtId="0" fontId="8" fillId="0" borderId="53" xfId="63" applyFont="1" applyBorder="1" applyAlignment="1">
      <alignment horizontal="left" vertical="center"/>
      <protection/>
    </xf>
    <xf numFmtId="0" fontId="8" fillId="0" borderId="53" xfId="69" applyFont="1" applyBorder="1" applyAlignment="1">
      <alignment horizontal="left"/>
      <protection/>
    </xf>
    <xf numFmtId="0" fontId="18" fillId="0" borderId="33" xfId="64" applyFont="1" applyBorder="1" applyAlignment="1">
      <alignment horizontal="center" vertical="center" wrapText="1"/>
      <protection/>
    </xf>
    <xf numFmtId="0" fontId="4" fillId="0" borderId="28" xfId="68" applyFont="1" applyBorder="1" applyAlignment="1">
      <alignment horizontal="center" vertical="center" wrapText="1"/>
      <protection/>
    </xf>
    <xf numFmtId="0" fontId="4" fillId="0" borderId="5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horizontal="center" vertical="center" wrapText="1"/>
      <protection/>
    </xf>
    <xf numFmtId="0" fontId="4" fillId="0" borderId="26" xfId="68" applyFont="1" applyBorder="1" applyAlignment="1">
      <alignment horizontal="center" vertical="center" wrapText="1"/>
      <protection/>
    </xf>
    <xf numFmtId="0" fontId="16" fillId="0" borderId="53" xfId="0" applyFont="1" applyBorder="1" applyAlignment="1">
      <alignment horizontal="left"/>
    </xf>
    <xf numFmtId="0" fontId="4" fillId="0" borderId="49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49" xfId="67" applyFont="1" applyBorder="1" applyAlignment="1">
      <alignment horizontal="center" vertical="center"/>
      <protection/>
    </xf>
    <xf numFmtId="0" fontId="4" fillId="0" borderId="57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14" fontId="59" fillId="0" borderId="58" xfId="71" applyNumberFormat="1" applyFont="1" applyBorder="1" applyAlignment="1">
      <alignment horizontal="center" vertical="center" wrapText="1"/>
      <protection/>
    </xf>
    <xf numFmtId="14" fontId="59" fillId="0" borderId="59" xfId="71" applyNumberFormat="1" applyFont="1" applyBorder="1" applyAlignment="1">
      <alignment horizontal="center" vertical="center" wrapText="1"/>
      <protection/>
    </xf>
    <xf numFmtId="0" fontId="59" fillId="0" borderId="60" xfId="71" applyFont="1" applyBorder="1" applyAlignment="1">
      <alignment horizontal="center" vertical="center" wrapText="1"/>
      <protection/>
    </xf>
    <xf numFmtId="0" fontId="59" fillId="0" borderId="61" xfId="71" applyFont="1" applyBorder="1" applyAlignment="1">
      <alignment horizontal="center" vertical="center" wrapText="1"/>
      <protection/>
    </xf>
    <xf numFmtId="14" fontId="59" fillId="0" borderId="46" xfId="71" applyNumberFormat="1" applyFont="1" applyBorder="1" applyAlignment="1">
      <alignment horizontal="center" vertical="center" wrapText="1"/>
      <protection/>
    </xf>
    <xf numFmtId="14" fontId="59" fillId="0" borderId="62" xfId="71" applyNumberFormat="1" applyFont="1" applyBorder="1" applyAlignment="1">
      <alignment horizontal="center" vertical="center" wrapText="1"/>
      <protection/>
    </xf>
    <xf numFmtId="0" fontId="5" fillId="0" borderId="42" xfId="0" applyFont="1" applyBorder="1" applyAlignment="1">
      <alignment vertical="center" wrapText="1"/>
    </xf>
    <xf numFmtId="0" fontId="114" fillId="0" borderId="63" xfId="0" applyFont="1" applyBorder="1" applyAlignment="1">
      <alignment horizontal="left"/>
    </xf>
    <xf numFmtId="0" fontId="0" fillId="0" borderId="18" xfId="0" applyFont="1" applyBorder="1" applyAlignment="1">
      <alignment vertical="center" wrapText="1"/>
    </xf>
    <xf numFmtId="0" fontId="5" fillId="0" borderId="41" xfId="63" applyFont="1" applyBorder="1" applyAlignment="1">
      <alignment horizontal="center" vertical="center" wrapText="1"/>
      <protection/>
    </xf>
    <xf numFmtId="0" fontId="5" fillId="0" borderId="63" xfId="0" applyFont="1" applyBorder="1" applyAlignment="1">
      <alignment horizontal="left"/>
    </xf>
    <xf numFmtId="0" fontId="4" fillId="0" borderId="0" xfId="71" applyFont="1" applyAlignment="1">
      <alignment horizontal="left" vertical="center"/>
      <protection/>
    </xf>
    <xf numFmtId="14" fontId="4" fillId="0" borderId="63" xfId="71" applyNumberFormat="1" applyFont="1" applyBorder="1" applyAlignment="1">
      <alignment horizontal="left"/>
      <protection/>
    </xf>
    <xf numFmtId="182" fontId="2" fillId="0" borderId="26" xfId="63" applyNumberFormat="1" applyFont="1" applyFill="1" applyBorder="1" applyAlignment="1">
      <alignment horizontal="right" vertical="center" indent="1"/>
      <protection/>
    </xf>
    <xf numFmtId="182" fontId="0" fillId="0" borderId="24" xfId="65" applyNumberFormat="1" applyFont="1" applyFill="1" applyBorder="1" applyAlignment="1">
      <alignment horizontal="right" vertical="center" indent="1"/>
      <protection/>
    </xf>
    <xf numFmtId="182" fontId="0" fillId="0" borderId="13" xfId="65" applyNumberFormat="1" applyFont="1" applyFill="1" applyBorder="1" applyAlignment="1">
      <alignment horizontal="right" vertical="center" indent="1"/>
      <protection/>
    </xf>
    <xf numFmtId="182" fontId="0" fillId="0" borderId="14" xfId="65" applyNumberFormat="1" applyFont="1" applyFill="1" applyBorder="1" applyAlignment="1">
      <alignment horizontal="right" vertical="center" indent="1"/>
      <protection/>
    </xf>
    <xf numFmtId="0" fontId="29" fillId="0" borderId="0" xfId="0" applyFont="1" applyAlignment="1">
      <alignment horizontal="left"/>
    </xf>
  </cellXfs>
  <cellStyles count="72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_2009_PR" xfId="62"/>
    <cellStyle name="Обычный_Q1 2010" xfId="63"/>
    <cellStyle name="Обычный_Q1 2010 2" xfId="64"/>
    <cellStyle name="Обычный_Q1 2011" xfId="65"/>
    <cellStyle name="Обычный_Q4 2009" xfId="66"/>
    <cellStyle name="Обычный_Аналіз_3q_09" xfId="67"/>
    <cellStyle name="Обычный_Аналіз_3q_09 2" xfId="68"/>
    <cellStyle name="Обычный_Исходники_Q4_2011" xfId="69"/>
    <cellStyle name="Обычный_Книга1" xfId="70"/>
    <cellStyle name="Обычный_Книга3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MM95 (3)" xfId="80"/>
    <cellStyle name="Тысячи_MM95 (3)" xfId="81"/>
    <cellStyle name="Comma" xfId="82"/>
    <cellStyle name="Comma [0]" xfId="83"/>
    <cellStyle name="Хороший" xfId="84"/>
    <cellStyle name="Шапка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55"/>
          <c:w val="0.96775"/>
          <c:h val="0.9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Indexes!$J$1</c:f>
              <c:strCache>
                <c:ptCount val="1"/>
                <c:pt idx="0">
                  <c:v>2011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Indexes!$H$2:$H$14</c:f>
              <c:strCache/>
            </c:strRef>
          </c:cat>
          <c:val>
            <c:numRef>
              <c:f>Indexes!$J$2:$J$14</c:f>
              <c:numCache/>
            </c:numRef>
          </c:val>
        </c:ser>
        <c:ser>
          <c:idx val="0"/>
          <c:order val="1"/>
          <c:tx>
            <c:strRef>
              <c:f>Indexes!$I$1</c:f>
              <c:strCache>
                <c:ptCount val="1"/>
                <c:pt idx="0">
                  <c:v>2010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Indexes!$H$2:$H$14</c:f>
              <c:strCache/>
            </c:strRef>
          </c:cat>
          <c:val>
            <c:numRef>
              <c:f>Indexes!$I$2:$I$14</c:f>
              <c:numCache/>
            </c:numRef>
          </c:val>
        </c:ser>
        <c:overlap val="-20"/>
        <c:gapWidth val="120"/>
        <c:axId val="18329958"/>
        <c:axId val="30751895"/>
      </c:barChart>
      <c:catAx>
        <c:axId val="18329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51895"/>
        <c:crosses val="autoZero"/>
        <c:auto val="1"/>
        <c:lblOffset val="0"/>
        <c:tickLblSkip val="1"/>
        <c:noMultiLvlLbl val="0"/>
      </c:catAx>
      <c:valAx>
        <c:axId val="30751895"/>
        <c:scaling>
          <c:orientation val="minMax"/>
          <c:max val="0.8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"/>
          <c:y val="0.93675"/>
          <c:w val="0.487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785"/>
          <c:h val="0.96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NAV'!$A$6</c:f>
              <c:strCache>
                <c:ptCount val="1"/>
                <c:pt idx="0">
                  <c:v>All non-venture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NAV'!$B$2:$C$2</c:f>
              <c:strCache/>
            </c:strRef>
          </c:cat>
          <c:val>
            <c:numRef>
              <c:f>'Assets and NAV'!$B$6:$C$6</c:f>
              <c:numCache/>
            </c:numRef>
          </c:val>
          <c:shape val="box"/>
        </c:ser>
        <c:ser>
          <c:idx val="1"/>
          <c:order val="1"/>
          <c:tx>
            <c:strRef>
              <c:f>'Assets and NAV'!$A$7</c:f>
              <c:strCache>
                <c:ptCount val="1"/>
                <c:pt idx="0">
                  <c:v>Venture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NAV'!$B$2:$C$2</c:f>
              <c:strCache/>
            </c:strRef>
          </c:cat>
          <c:val>
            <c:numRef>
              <c:f>'Assets and NAV'!$B$7:$C$7</c:f>
              <c:numCache/>
            </c:numRef>
          </c:val>
          <c:shape val="box"/>
        </c:ser>
        <c:gapWidth val="200"/>
        <c:gapDepth val="230"/>
        <c:shape val="box"/>
        <c:axId val="18211303"/>
        <c:axId val="29684000"/>
        <c:axId val="65829409"/>
      </c:bar3DChart>
      <c:catAx>
        <c:axId val="1821130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08025"/>
              <c:y val="-0.4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11303"/>
        <c:crossesAt val="1"/>
        <c:crossBetween val="between"/>
        <c:dispUnits/>
        <c:majorUnit val="20000"/>
        <c:minorUnit val="400"/>
      </c:valAx>
      <c:ser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6840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24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75"/>
          <c:y val="0.31725"/>
          <c:w val="0.55475"/>
          <c:h val="0.516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NAV'!$C$99</c:f>
              <c:strCache>
                <c:ptCount val="1"/>
                <c:pt idx="0">
                  <c:v>31.12.2011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8.02%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NAV'!$A$100:$A$103</c:f>
              <c:strCache/>
            </c:strRef>
          </c:cat>
          <c:val>
            <c:numRef>
              <c:f>'Assets and NAV'!$C$100:$C$103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21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945"/>
          <c:w val="0.57375"/>
          <c:h val="0.554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8.40%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NAV'!$A$41:$A$44</c:f>
              <c:strCache/>
            </c:strRef>
          </c:cat>
          <c:val>
            <c:numRef>
              <c:f>'Assets and NAV'!$B$41:$B$44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24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31075"/>
          <c:w val="0.56375"/>
          <c:h val="0.52625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NAV'!$C$40</c:f>
              <c:strCache>
                <c:ptCount val="1"/>
                <c:pt idx="0">
                  <c:v>31.12.2011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7.80%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NAV'!$A$41:$A$44</c:f>
              <c:strCache/>
            </c:strRef>
          </c:cat>
          <c:val>
            <c:numRef>
              <c:f>'Assets and NAV'!$C$41:$C$44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475"/>
          <c:w val="0.976"/>
          <c:h val="0.84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'Net Inflows'!$D$2</c:f>
              <c:strCache>
                <c:ptCount val="1"/>
                <c:pt idx="0">
                  <c:v>Net monthly inflow/ outflow in 2011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Inflows'!$A$3:$A$14</c:f>
              <c:strCache/>
            </c:strRef>
          </c:cat>
          <c:val>
            <c:numRef>
              <c:f>'Net Inflows'!$D$3:$D$14</c:f>
              <c:numCache/>
            </c:numRef>
          </c:val>
        </c:ser>
        <c:ser>
          <c:idx val="2"/>
          <c:order val="1"/>
          <c:tx>
            <c:strRef>
              <c:f>'Net Inflows'!$B$2</c:f>
              <c:strCache>
                <c:ptCount val="1"/>
                <c:pt idx="0">
                  <c:v>Net monthly inflow/ outflow in 2010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Inflows'!$A$3:$A$14</c:f>
              <c:strCache/>
            </c:strRef>
          </c:cat>
          <c:val>
            <c:numRef>
              <c:f>'Net Inflows'!$B$3:$B$14</c:f>
              <c:numCache/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1883"/>
        <c:crosses val="autoZero"/>
        <c:auto val="0"/>
        <c:lblOffset val="0"/>
        <c:tickLblSkip val="1"/>
        <c:noMultiLvlLbl val="0"/>
      </c:catAx>
      <c:valAx>
        <c:axId val="30581883"/>
        <c:scaling>
          <c:orientation val="minMax"/>
          <c:max val="16000"/>
          <c:min val="-2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75"/>
          <c:y val="0.915"/>
          <c:w val="0.8352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3"/>
          <c:w val="0.9845"/>
          <c:h val="0.777"/>
        </c:manualLayout>
      </c:layout>
      <c:areaChart>
        <c:grouping val="standard"/>
        <c:varyColors val="0"/>
        <c:ser>
          <c:idx val="0"/>
          <c:order val="0"/>
          <c:tx>
            <c:strRef>
              <c:f>'Net Inflows'!$E$18</c:f>
              <c:strCache>
                <c:ptCount val="1"/>
                <c:pt idx="0">
                  <c:v>Net inflow/ outflow since 2011 beginning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CC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'Net Inflows'!$A$19:$A$22</c:f>
              <c:strCache/>
            </c:strRef>
          </c:cat>
          <c:val>
            <c:numRef>
              <c:f>'Net Inflows'!$E$19:$E$22</c:f>
              <c:numCache/>
            </c:numRef>
          </c:val>
        </c:ser>
        <c:ser>
          <c:idx val="1"/>
          <c:order val="1"/>
          <c:tx>
            <c:strRef>
              <c:f>'Net Inflows'!$C$18</c:f>
              <c:strCache>
                <c:ptCount val="1"/>
                <c:pt idx="0">
                  <c:v>Net inflow/ outflow since 2010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'Net Inflows'!$C$19:$C$22</c:f>
              <c:numCache/>
            </c:numRef>
          </c:val>
        </c:ser>
        <c:axId val="6801492"/>
        <c:axId val="61213429"/>
      </c:areaChart>
      <c:catAx>
        <c:axId val="68014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61213429"/>
        <c:crosses val="autoZero"/>
        <c:auto val="1"/>
        <c:lblOffset val="0"/>
        <c:tickLblSkip val="1"/>
        <c:noMultiLvlLbl val="0"/>
      </c:catAx>
      <c:valAx>
        <c:axId val="61213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UAH thsd.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89975"/>
          <c:w val="0.7672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525"/>
          <c:w val="0.96125"/>
          <c:h val="0.671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'Asset Structure_Fund Types'!$B$8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Types'!$D$8,'Asset Structure_Fund Types'!$H$8,'Asset Structure_Fund Types'!$L$8,'Asset Structure_Fund Types'!$T$8)</c:f>
              <c:numCache/>
            </c:numRef>
          </c:val>
        </c:ser>
        <c:ser>
          <c:idx val="1"/>
          <c:order val="1"/>
          <c:tx>
            <c:strRef>
              <c:f>'Asset Structure_Fund Types'!$B$3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Types'!$D$3,'Asset Structure_Fund Types'!$H$3,'Asset Structure_Fund Types'!$L$3,'Asset Structure_Fund Types'!$T$3)</c:f>
              <c:numCache/>
            </c:numRef>
          </c:val>
        </c:ser>
        <c:ser>
          <c:idx val="2"/>
          <c:order val="2"/>
          <c:tx>
            <c:strRef>
              <c:f>'Asset Structure_Fund Types'!$B$4</c:f>
              <c:strCache>
                <c:ptCount val="1"/>
                <c:pt idx="0">
                  <c:v>Moneys and bank deposits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Types'!$D$4,'Asset Structure_Fund Types'!$H$4,'Asset Structure_Fund Types'!$L$4,'Asset Structure_Fund Types'!$T$4)</c:f>
              <c:numCache/>
            </c:numRef>
          </c:val>
        </c:ser>
        <c:ser>
          <c:idx val="3"/>
          <c:order val="3"/>
          <c:tx>
            <c:strRef>
              <c:f>'Asset Structure_Fund Types'!$B$6</c:f>
              <c:strCache>
                <c:ptCount val="1"/>
                <c:pt idx="0">
                  <c:v>OVDP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Types'!$D$6,'Asset Structure_Fund Types'!$H$6,'Asset Structure_Fund Types'!$L$6,'Asset Structure_Fund Types'!$T$6)</c:f>
              <c:numCache/>
            </c:numRef>
          </c:val>
        </c:ser>
        <c:ser>
          <c:idx val="6"/>
          <c:order val="4"/>
          <c:tx>
            <c:strRef>
              <c:f>'Asset Structure_Fund Types'!$B$9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Types'!$D$9,'Asset Structure_Fund Types'!$H$9,'Asset Structure_Fund Types'!$L$9,'Asset Structure_Fund Types'!$T$9)</c:f>
              <c:numCache/>
            </c:numRef>
          </c:val>
        </c:ser>
        <c:ser>
          <c:idx val="7"/>
          <c:order val="5"/>
          <c:tx>
            <c:strRef>
              <c:f>'Asset Structure_Fund Types'!$B$11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Types'!$D$11,'Asset Structure_Fund Types'!$H$11,'Asset Structure_Fund Types'!$L$11,'Asset Structure_Fund Types'!$T$11)</c:f>
              <c:numCache/>
            </c:numRef>
          </c:val>
        </c:ser>
        <c:ser>
          <c:idx val="0"/>
          <c:order val="6"/>
          <c:tx>
            <c:strRef>
              <c:f>'Asset Structure_Fund Types'!$B$2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Types'!$D$2,'Asset Structure_Fund Types'!$H$2,'Asset Structure_Fund Types'!$L$2,'Asset Structure_Fund Types'!$T$2)</c:f>
              <c:numCache/>
            </c:numRef>
          </c:val>
        </c:ser>
        <c:ser>
          <c:idx val="4"/>
          <c:order val="7"/>
          <c:tx>
            <c:strRef>
              <c:f>'Asset Structure_Fund Types'!$B$7</c:f>
              <c:strCache>
                <c:ptCount val="1"/>
                <c:pt idx="0">
                  <c:v>Municipal bonds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Types'!$D$7,'Asset Structure_Fund Types'!$H$7,'Asset Structure_Fund Types'!$L$7,'Asset Structure_Fund Types'!$T$7)</c:f>
              <c:numCache/>
            </c:numRef>
          </c:val>
        </c:ser>
        <c:ser>
          <c:idx val="8"/>
          <c:order val="8"/>
          <c:tx>
            <c:strRef>
              <c:f>'Asset Structure_Fund Types'!$B$5</c:f>
              <c:strCache>
                <c:ptCount val="1"/>
                <c:pt idx="0">
                  <c:v>Bank metals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('Asset Structure_Fund Types'!$D$5,'Asset Structure_Fund Types'!$H$5,'Asset Structure_Fund Types'!$L$5,'Asset Structure_Fund Types'!$T$5)</c:f>
              <c:numCache/>
            </c:numRef>
          </c:val>
        </c:ser>
        <c:overlap val="100"/>
        <c:axId val="14049950"/>
        <c:axId val="59340687"/>
      </c:bar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0"/>
        <c:tickLblSkip val="1"/>
        <c:noMultiLvlLbl val="0"/>
      </c:catAx>
      <c:valAx>
        <c:axId val="59340687"/>
        <c:scaling>
          <c:orientation val="minMax"/>
        </c:scaling>
        <c:axPos val="l"/>
        <c:delete val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8825"/>
          <c:w val="1"/>
          <c:h val="0.2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9775"/>
          <c:w val="0.95625"/>
          <c:h val="0.676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'Asset Structure_Fund Types'!$B$8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Types'!$C$8,'Asset Structure_Fund Types'!$G$8,'Asset Structure_Fund Types'!$K$8,'Asset Structure_Fund Types'!$S$8)</c:f>
              <c:numCache/>
            </c:numRef>
          </c:val>
        </c:ser>
        <c:ser>
          <c:idx val="1"/>
          <c:order val="1"/>
          <c:tx>
            <c:strRef>
              <c:f>'Asset Structure_Fund Types'!$B$3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Types'!$C$3,'Asset Structure_Fund Types'!$G$3,'Asset Structure_Fund Types'!$K$3,'Asset Structure_Fund Types'!$S$3)</c:f>
              <c:numCache/>
            </c:numRef>
          </c:val>
        </c:ser>
        <c:ser>
          <c:idx val="2"/>
          <c:order val="2"/>
          <c:tx>
            <c:strRef>
              <c:f>'Asset Structure_Fund Types'!$B$4</c:f>
              <c:strCache>
                <c:ptCount val="1"/>
                <c:pt idx="0">
                  <c:v>Moneys and bank deposits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Types'!$C$4,'Asset Structure_Fund Types'!$G$4,'Asset Structure_Fund Types'!$K$4,'Asset Structure_Fund Types'!$S$4)</c:f>
              <c:numCache/>
            </c:numRef>
          </c:val>
        </c:ser>
        <c:ser>
          <c:idx val="3"/>
          <c:order val="3"/>
          <c:tx>
            <c:strRef>
              <c:f>'Asset Structure_Fund Types'!$B$6</c:f>
              <c:strCache>
                <c:ptCount val="1"/>
                <c:pt idx="0">
                  <c:v>OVDP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Types'!$C$6,'Asset Structure_Fund Types'!$G$6,'Asset Structure_Fund Types'!$K$6,'Asset Structure_Fund Types'!$S$6)</c:f>
              <c:numCache/>
            </c:numRef>
          </c:val>
        </c:ser>
        <c:ser>
          <c:idx val="6"/>
          <c:order val="4"/>
          <c:tx>
            <c:strRef>
              <c:f>'Asset Structure_Fund Types'!$B$9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Types'!$C$9,'Asset Structure_Fund Types'!$G$9,'Asset Structure_Fund Types'!$K$9,'Asset Structure_Fund Types'!$S$9)</c:f>
              <c:numCache/>
            </c:numRef>
          </c:val>
        </c:ser>
        <c:ser>
          <c:idx val="7"/>
          <c:order val="5"/>
          <c:tx>
            <c:strRef>
              <c:f>'Asset Structure_Fund Types'!$B$11</c:f>
              <c:strCache>
                <c:ptCount val="1"/>
                <c:pt idx="0">
                  <c:v>Other securities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Types'!$C$11,'Asset Structure_Fund Types'!$G$11,'Asset Structure_Fund Types'!$K$11,'Asset Structure_Fund Types'!$S$11)</c:f>
              <c:numCache/>
            </c:numRef>
          </c:val>
        </c:ser>
        <c:ser>
          <c:idx val="0"/>
          <c:order val="6"/>
          <c:tx>
            <c:strRef>
              <c:f>'Asset Structure_Fund Types'!$B$2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Types'!$C$2,'Asset Structure_Fund Types'!$G$2,'Asset Structure_Fund Types'!$K$2,'Asset Structure_Fund Types'!$S$2)</c:f>
              <c:numCache/>
            </c:numRef>
          </c:val>
        </c:ser>
        <c:ser>
          <c:idx val="4"/>
          <c:order val="7"/>
          <c:tx>
            <c:strRef>
              <c:f>'Asset Structure_Fund Types'!$B$7</c:f>
              <c:strCache>
                <c:ptCount val="1"/>
                <c:pt idx="0">
                  <c:v>Municipal bonds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('Asset Structure_Fund Types'!$B$1,'Asset Structure_Fund Types'!$F$1,'Asset Structure_Fund Types'!$J$1,'Asset Structure_Fund Types'!$R$1)</c:f>
              <c:strCache/>
            </c:strRef>
          </c:cat>
          <c:val>
            <c:numRef>
              <c:f>('Asset Structure_Fund Types'!$C$7,'Asset Structure_Fund Types'!$G$7,'Asset Structure_Fund Types'!$K$7,'Asset Structure_Fund Types'!$S$7)</c:f>
              <c:numCache/>
            </c:numRef>
          </c:val>
        </c:ser>
        <c:ser>
          <c:idx val="8"/>
          <c:order val="8"/>
          <c:tx>
            <c:strRef>
              <c:f>'Asset Structure_Fund Types'!$B$5</c:f>
              <c:strCache>
                <c:ptCount val="1"/>
                <c:pt idx="0">
                  <c:v>Bank metals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('Asset Structure_Fund Types'!$C$5,'Asset Structure_Fund Types'!$G$5,'Asset Structure_Fund Types'!$K$5,'Asset Structure_Fund Types'!$S$5)</c:f>
              <c:numCache/>
            </c:numRef>
          </c:val>
        </c:ser>
        <c:overlap val="100"/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1"/>
        <c:lblOffset val="0"/>
        <c:tickLblSkip val="1"/>
        <c:noMultiLvlLbl val="0"/>
      </c:catAx>
      <c:valAx>
        <c:axId val="418663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8875"/>
          <c:w val="0.9635"/>
          <c:h val="0.2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3"/>
          <c:w val="0.992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CII'!$B$1</c:f>
              <c:strCache>
                <c:ptCount val="1"/>
                <c:pt idx="0">
                  <c:v>Number of AMC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'AMC and CII'!$A$2:$A$11</c:f>
              <c:numCache/>
            </c:numRef>
          </c:cat>
          <c:val>
            <c:numRef>
              <c:f>'AMC and CII'!$B$2:$B$11</c:f>
              <c:numCache/>
            </c:numRef>
          </c:val>
        </c:ser>
        <c:gapWidth val="120"/>
        <c:axId val="8331600"/>
        <c:axId val="7875537"/>
      </c:barChart>
      <c:lineChart>
        <c:grouping val="standard"/>
        <c:varyColors val="0"/>
        <c:ser>
          <c:idx val="0"/>
          <c:order val="1"/>
          <c:tx>
            <c:strRef>
              <c:f>'AMC and CII'!$D$1</c:f>
              <c:strCache>
                <c:ptCount val="1"/>
                <c:pt idx="0">
                  <c:v>Number of CII per one AMC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'AMC and CII'!$A$2:$A$11</c:f>
              <c:numCache/>
            </c:numRef>
          </c:cat>
          <c:val>
            <c:numRef>
              <c:f>'AMC and CII'!$D$2:$D$11</c:f>
              <c:numCache/>
            </c:numRef>
          </c:val>
          <c:smooth val="0"/>
        </c:ser>
        <c:axId val="3770970"/>
        <c:axId val="33938731"/>
      </c:lineChart>
      <c:catAx>
        <c:axId val="833160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auto val="0"/>
        <c:lblOffset val="0"/>
        <c:tickLblSkip val="1"/>
        <c:noMultiLvlLbl val="0"/>
      </c:catAx>
      <c:valAx>
        <c:axId val="7875537"/>
        <c:scaling>
          <c:orientation val="minMax"/>
          <c:max val="45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between"/>
        <c:dispUnits/>
        <c:majorUnit val="50"/>
      </c:valAx>
      <c:catAx>
        <c:axId val="37709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8731"/>
        <c:crosses val="autoZero"/>
        <c:auto val="0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09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75"/>
          <c:y val="0.00325"/>
          <c:w val="0.5155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 val="autoZero"/>
        <c:auto val="0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'Rates of Return'!#REF!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'Rates of Return'!#REF!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0875"/>
          <c:w val="0.94475"/>
          <c:h val="0.91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'Rates of Return'!$B$1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'Rates of Return'!$A$2:$A$12</c:f>
              <c:strCache>
                <c:ptCount val="11"/>
                <c:pt idx="0">
                  <c:v>PFTS Index</c:v>
                </c:pt>
                <c:pt idx="1">
                  <c:v>UX Index</c:v>
                </c:pt>
                <c:pt idx="2">
                  <c:v>Open-end CII</c:v>
                </c:pt>
                <c:pt idx="3">
                  <c:v>Interval CII</c:v>
                </c:pt>
                <c:pt idx="4">
                  <c:v>Close-end (non-venture) CII</c:v>
                </c:pt>
                <c:pt idx="5">
                  <c:v>Real estate in Kyiv</c:v>
                </c:pt>
                <c:pt idx="6">
                  <c:v>Inflation rate (consumer price index)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"Gold" deposit (at official rate of gold)</c:v>
                </c:pt>
                <c:pt idx="10">
                  <c:v>UAH deposits</c:v>
                </c:pt>
              </c:strCache>
            </c:strRef>
          </c:cat>
          <c:val>
            <c:numRef>
              <c:f>'Rates of Return'!$B$2:$B$12</c:f>
              <c:numCache>
                <c:ptCount val="11"/>
                <c:pt idx="0">
                  <c:v>0.7019776230123407</c:v>
                </c:pt>
                <c:pt idx="1">
                  <c:v>0.6789765505300691</c:v>
                </c:pt>
                <c:pt idx="2">
                  <c:v>0.12724330314222576</c:v>
                </c:pt>
                <c:pt idx="3">
                  <c:v>0.14786535332144468</c:v>
                </c:pt>
                <c:pt idx="4">
                  <c:v>0.3253609477836312</c:v>
                </c:pt>
                <c:pt idx="5">
                  <c:v>-0.10451641791044786</c:v>
                </c:pt>
                <c:pt idx="6">
                  <c:v>0.094</c:v>
                </c:pt>
                <c:pt idx="7">
                  <c:v>0.014257725622073503</c:v>
                </c:pt>
                <c:pt idx="8">
                  <c:v>0.1213565997786854</c:v>
                </c:pt>
                <c:pt idx="9">
                  <c:v>0.3230460034953324</c:v>
                </c:pt>
                <c:pt idx="10">
                  <c:v>0.24083970726215043</c:v>
                </c:pt>
              </c:numCache>
            </c:numRef>
          </c:val>
        </c:ser>
        <c:ser>
          <c:idx val="0"/>
          <c:order val="1"/>
          <c:tx>
            <c:strRef>
              <c:f>'Rates of Return'!$C$1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'Rates of Return'!$A$2:$A$12</c:f>
              <c:strCache>
                <c:ptCount val="11"/>
                <c:pt idx="0">
                  <c:v>PFTS Index</c:v>
                </c:pt>
                <c:pt idx="1">
                  <c:v>UX Index</c:v>
                </c:pt>
                <c:pt idx="2">
                  <c:v>Open-end CII</c:v>
                </c:pt>
                <c:pt idx="3">
                  <c:v>Interval CII</c:v>
                </c:pt>
                <c:pt idx="4">
                  <c:v>Close-end (non-venture) CII</c:v>
                </c:pt>
                <c:pt idx="5">
                  <c:v>Real estate in Kyiv</c:v>
                </c:pt>
                <c:pt idx="6">
                  <c:v>Inflation rate (consumer price index)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"Gold" deposit (at official rate of gold)</c:v>
                </c:pt>
                <c:pt idx="10">
                  <c:v>UAH deposits</c:v>
                </c:pt>
              </c:strCache>
            </c:strRef>
          </c:cat>
          <c:val>
            <c:numRef>
              <c:f>'Rates of Return'!$C$2:$C$12</c:f>
              <c:numCache>
                <c:ptCount val="11"/>
                <c:pt idx="0">
                  <c:v>-0.4519116380194447</c:v>
                </c:pt>
                <c:pt idx="1">
                  <c:v>-0.40300773417358926</c:v>
                </c:pt>
                <c:pt idx="2">
                  <c:v>-0.21515131261460063</c:v>
                </c:pt>
                <c:pt idx="3">
                  <c:v>-0.1864878336562561</c:v>
                </c:pt>
                <c:pt idx="4">
                  <c:v>-0.08307031894870331</c:v>
                </c:pt>
                <c:pt idx="5">
                  <c:v>-0.04583333333333328</c:v>
                </c:pt>
                <c:pt idx="6">
                  <c:v>0.08</c:v>
                </c:pt>
                <c:pt idx="7">
                  <c:v>0.05333960834798046</c:v>
                </c:pt>
                <c:pt idx="8">
                  <c:v>0.09326250650853085</c:v>
                </c:pt>
                <c:pt idx="9">
                  <c:v>0.16913142314935548</c:v>
                </c:pt>
                <c:pt idx="10">
                  <c:v>0.1744912014122293</c:v>
                </c:pt>
              </c:numCache>
            </c:numRef>
          </c:val>
        </c:ser>
        <c:overlap val="-20"/>
        <c:gapWidth val="180"/>
        <c:axId val="14275578"/>
        <c:axId val="61371339"/>
      </c:barChart>
      <c:catAx>
        <c:axId val="142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ax val="0.8"/>
          <c:min val="-0.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95"/>
          <c:w val="0.466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54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0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'Investor Categories'!#REF!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'Investor Categories'!#REF!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95"/>
          <c:w val="0.979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'AMC and CII'!$F$1</c:f>
              <c:strCache>
                <c:ptCount val="1"/>
                <c:pt idx="0">
                  <c:v>CII assets under management, UAH* M (left scale)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'AMC and CII'!$A$4:$A$11</c:f>
              <c:numCache/>
            </c:numRef>
          </c:cat>
          <c:val>
            <c:numRef>
              <c:f>'AMC and CII'!$F$4:$F$11</c:f>
              <c:numCache/>
            </c:numRef>
          </c:val>
        </c:ser>
        <c:overlap val="-10"/>
        <c:gapWidth val="180"/>
        <c:axId val="37013124"/>
        <c:axId val="64682661"/>
      </c:barChart>
      <c:lineChart>
        <c:grouping val="standard"/>
        <c:varyColors val="0"/>
        <c:ser>
          <c:idx val="3"/>
          <c:order val="1"/>
          <c:tx>
            <c:strRef>
              <c:f>'AMC and CII'!$E$1</c:f>
              <c:strCache>
                <c:ptCount val="1"/>
                <c:pt idx="0">
                  <c:v>Number of formed CII (recognized)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'AMC and CII'!$A$4:$A$11</c:f>
              <c:numCache/>
            </c:numRef>
          </c:cat>
          <c:val>
            <c:numRef>
              <c:f>'AMC and CII'!$E$4:$E$11</c:f>
              <c:numCache/>
            </c:numRef>
          </c:val>
          <c:smooth val="0"/>
        </c:ser>
        <c:axId val="45273038"/>
        <c:axId val="4804159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 val="autoZero"/>
        <c:auto val="0"/>
        <c:lblOffset val="0"/>
        <c:tickLblSkip val="1"/>
        <c:noMultiLvlLbl val="0"/>
      </c:catAx>
      <c:valAx>
        <c:axId val="64682661"/>
        <c:scaling>
          <c:orientation val="minMax"/>
          <c:max val="1500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124"/>
        <c:crossesAt val="1"/>
        <c:crossBetween val="between"/>
        <c:dispUnits/>
        <c:majorUnit val="25000"/>
        <c:minorUnit val="300"/>
      </c:valAx>
      <c:catAx>
        <c:axId val="45273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804159"/>
        <c:crosses val="autoZero"/>
        <c:auto val="0"/>
        <c:lblOffset val="100"/>
        <c:tickLblSkip val="1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5"/>
          <c:y val="0.91525"/>
          <c:w val="0.87575"/>
          <c:h val="0.0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8"/>
          <c:h val="0.72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'Investor Categories'!$C$21</c:f>
              <c:strCache>
                <c:ptCount val="1"/>
                <c:pt idx="0">
                  <c:v>Legal entities -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Categories'!$C$22,'Investor Categories'!$C$24,'Investor Categories'!$C$26,'Investor Categories'!$C$28)</c:f>
              <c:numCache/>
            </c:numRef>
          </c:val>
        </c:ser>
        <c:ser>
          <c:idx val="1"/>
          <c:order val="1"/>
          <c:tx>
            <c:strRef>
              <c:f>'Investor Categories'!$D$21</c:f>
              <c:strCache>
                <c:ptCount val="1"/>
                <c:pt idx="0">
                  <c:v>Legal entities -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Categories'!$D$22,'Investor Categories'!$D$24,'Investor Categories'!$D$26,'Investor Categories'!$D$28)</c:f>
              <c:numCache/>
            </c:numRef>
          </c:val>
        </c:ser>
        <c:ser>
          <c:idx val="2"/>
          <c:order val="2"/>
          <c:tx>
            <c:strRef>
              <c:f>'Investor Categories'!$E$21</c:f>
              <c:strCache>
                <c:ptCount val="1"/>
                <c:pt idx="0">
                  <c:v>Natural persons - 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Categories'!$E$22,'Investor Categories'!$E$24,'Investor Categories'!$E$26,'Investor Categories'!$E$28)</c:f>
              <c:numCache/>
            </c:numRef>
          </c:val>
        </c:ser>
        <c:ser>
          <c:idx val="3"/>
          <c:order val="3"/>
          <c:tx>
            <c:strRef>
              <c:f>'Investor Categories'!$F$21</c:f>
              <c:strCache>
                <c:ptCount val="1"/>
                <c:pt idx="0">
                  <c:v>Natural persons - non-residents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Categories'!$F$22,'Investor Categories'!$F$24,'Investor Categories'!$F$26,'Investor Categories'!$F$28)</c:f>
              <c:numCache/>
            </c:numRef>
          </c:val>
        </c:ser>
        <c:overlap val="100"/>
        <c:gapWidth val="120"/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00"/>
                </a:solidFill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87"/>
          <c:w val="1"/>
          <c:h val="0.1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8"/>
          <c:h val="0.7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'Investor Categories'!$C$21</c:f>
              <c:strCache>
                <c:ptCount val="1"/>
                <c:pt idx="0">
                  <c:v>Legal entities - residents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Categories'!$C$23,'Investor Categories'!$C$25,'Investor Categories'!$C$27,'Investor Categories'!$C$29)</c:f>
              <c:numCache/>
            </c:numRef>
          </c:val>
        </c:ser>
        <c:ser>
          <c:idx val="1"/>
          <c:order val="1"/>
          <c:tx>
            <c:strRef>
              <c:f>'Investor Categories'!$D$21</c:f>
              <c:strCache>
                <c:ptCount val="1"/>
                <c:pt idx="0">
                  <c:v>Legal entities - non-residents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Categories'!$D$23,'Investor Categories'!$D$25,'Investor Categories'!$D$27,'Investor Categories'!$D$29)</c:f>
              <c:numCache/>
            </c:numRef>
          </c:val>
        </c:ser>
        <c:ser>
          <c:idx val="2"/>
          <c:order val="2"/>
          <c:tx>
            <c:strRef>
              <c:f>'Investor Categories'!$E$21</c:f>
              <c:strCache>
                <c:ptCount val="1"/>
                <c:pt idx="0">
                  <c:v>Natural persons - residents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Categories'!$E$23,'Investor Categories'!$E$25,'Investor Categories'!$E$27,'Investor Categories'!$E$29)</c:f>
              <c:numCache/>
            </c:numRef>
          </c:val>
        </c:ser>
        <c:ser>
          <c:idx val="3"/>
          <c:order val="3"/>
          <c:tx>
            <c:strRef>
              <c:f>'Investor Categories'!$F$21</c:f>
              <c:strCache>
                <c:ptCount val="1"/>
                <c:pt idx="0">
                  <c:v>Natural persons - non-residents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('Investor Categories'!$A$22,'Investor Categories'!$A$24,'Investor Categories'!$A$26,'Investor Categories'!$A$28)</c:f>
              <c:strCache/>
            </c:strRef>
          </c:cat>
          <c:val>
            <c:numRef>
              <c:f>('Investor Categories'!$F$23,'Investor Categories'!$F$25,'Investor Categories'!$F$27,'Investor Categories'!$F$29)</c:f>
              <c:numCache/>
            </c:numRef>
          </c:val>
        </c:ser>
        <c:overlap val="100"/>
        <c:gapWidth val="120"/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1" u="none" baseline="0">
                <a:solidFill>
                  <a:srgbClr val="000000"/>
                </a:solidFill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225"/>
          <c:y val="0.87975"/>
          <c:w val="0.989"/>
          <c:h val="0.1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By asset value</a:t>
            </a:r>
          </a:p>
        </c:rich>
      </c:tx>
      <c:layout>
        <c:manualLayout>
          <c:xMode val="factor"/>
          <c:yMode val="factor"/>
          <c:x val="0.04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75"/>
          <c:y val="0.196"/>
          <c:w val="0.4635"/>
          <c:h val="0.7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management'!$A$21:$A$23</c:f>
              <c:strCache/>
            </c:strRef>
          </c:cat>
          <c:val>
            <c:numRef>
              <c:f>'NPF under management'!$D$21:$D$23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By number </a:t>
            </a:r>
          </a:p>
        </c:rich>
      </c:tx>
      <c:layout>
        <c:manualLayout>
          <c:xMode val="factor"/>
          <c:yMode val="factor"/>
          <c:x val="-0.06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5"/>
          <c:y val="0.1595"/>
          <c:w val="0.47275"/>
          <c:h val="0.75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management'!$A$13:$A$15</c:f>
              <c:strCache/>
            </c:strRef>
          </c:cat>
          <c:val>
            <c:numRef>
              <c:f>'NPF under management'!$C$13:$C$15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-0.09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"/>
          <c:y val="0.24175"/>
          <c:w val="0.40375"/>
          <c:h val="0.56925"/>
        </c:manualLayout>
      </c:layout>
      <c:pieChart>
        <c:varyColors val="1"/>
        <c:ser>
          <c:idx val="0"/>
          <c:order val="0"/>
          <c:tx>
            <c:strRef>
              <c:f>'NPF under management'!$A$55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management'!$B$51:$F$51</c:f>
              <c:strCache/>
            </c:strRef>
          </c:cat>
          <c:val>
            <c:numRef>
              <c:f>'NPF under management'!$B$55:$F$55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31.12.2011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3925"/>
          <c:w val="0.3565"/>
          <c:h val="0.51425"/>
        </c:manualLayout>
      </c:layout>
      <c:pieChart>
        <c:varyColors val="1"/>
        <c:ser>
          <c:idx val="0"/>
          <c:order val="0"/>
          <c:tx>
            <c:strRef>
              <c:f>'NPF under management'!$A$48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management'!$B$44:$F$44</c:f>
              <c:strCache/>
            </c:strRef>
          </c:cat>
          <c:val>
            <c:numRef>
              <c:f>'NPF under management'!$B$48:$F$48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Open</a:t>
            </a:r>
          </a:p>
        </c:rich>
      </c:tx>
      <c:layout>
        <c:manualLayout>
          <c:xMode val="factor"/>
          <c:yMode val="factor"/>
          <c:x val="-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7975"/>
          <c:w val="0.46025"/>
          <c:h val="0.52475"/>
        </c:manualLayout>
      </c:layout>
      <c:pieChart>
        <c:varyColors val="1"/>
        <c:ser>
          <c:idx val="0"/>
          <c:order val="0"/>
          <c:tx>
            <c:strRef>
              <c:f>'NPF under management'!$A$45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management'!$B$44:$F$44</c:f>
              <c:strCache/>
            </c:strRef>
          </c:cat>
          <c:val>
            <c:numRef>
              <c:f>'NPF under management'!$B$45:$F$45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Corporate</a:t>
            </a:r>
          </a:p>
        </c:rich>
      </c:tx>
      <c:layout>
        <c:manualLayout>
          <c:xMode val="factor"/>
          <c:yMode val="factor"/>
          <c:x val="-0.06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296"/>
          <c:w val="0.459"/>
          <c:h val="0.50375"/>
        </c:manualLayout>
      </c:layout>
      <c:pieChart>
        <c:varyColors val="1"/>
        <c:ser>
          <c:idx val="0"/>
          <c:order val="0"/>
          <c:tx>
            <c:strRef>
              <c:f>'NPF under management'!$A$46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management'!$B$44:$F$44</c:f>
              <c:strCache/>
            </c:strRef>
          </c:cat>
          <c:val>
            <c:numRef>
              <c:f>'NPF under management'!$B$46:$F$46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Professional</a:t>
            </a:r>
          </a:p>
        </c:rich>
      </c:tx>
      <c:layout>
        <c:manualLayout>
          <c:xMode val="factor"/>
          <c:yMode val="factor"/>
          <c:x val="0.01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"/>
          <c:y val="0.222"/>
          <c:w val="0.535"/>
          <c:h val="0.58425"/>
        </c:manualLayout>
      </c:layout>
      <c:pieChart>
        <c:varyColors val="1"/>
        <c:ser>
          <c:idx val="0"/>
          <c:order val="0"/>
          <c:tx>
            <c:strRef>
              <c:f>'NPF under management'!$A$47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'NPF under management'!$B$44:$F$44</c:f>
              <c:strCache/>
            </c:strRef>
          </c:cat>
          <c:val>
            <c:numRef>
              <c:f>'NPF under management'!$B$47:$F$47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825"/>
          <c:w val="0.98025"/>
          <c:h val="0.8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'NPF under management'!$C$2</c:f>
              <c:strCache>
                <c:ptCount val="1"/>
                <c:pt idx="0">
                  <c:v>NPF assets under management, UAH M (left scale)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'NPF under management'!$A$3:$A$9</c:f>
              <c:numCache/>
            </c:numRef>
          </c:cat>
          <c:val>
            <c:numRef>
              <c:f>'NPF under management'!$C$3:$C$9</c:f>
              <c:numCache/>
            </c:numRef>
          </c:val>
        </c:ser>
        <c:overlap val="-10"/>
        <c:gapWidth val="180"/>
        <c:axId val="57316822"/>
        <c:axId val="46089351"/>
      </c:barChart>
      <c:lineChart>
        <c:grouping val="standard"/>
        <c:varyColors val="0"/>
        <c:ser>
          <c:idx val="3"/>
          <c:order val="1"/>
          <c:tx>
            <c:strRef>
              <c:f>'NPF under management'!$B$2</c:f>
              <c:strCache>
                <c:ptCount val="1"/>
                <c:pt idx="0">
                  <c:v>Number of AMC having NPF assets under management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'NPF under management'!$A$3:$A$9</c:f>
              <c:numCache/>
            </c:numRef>
          </c:cat>
          <c:val>
            <c:numRef>
              <c:f>'NPF under management'!$B$3:$B$9</c:f>
              <c:numCache/>
            </c:numRef>
          </c:val>
          <c:smooth val="0"/>
        </c:ser>
        <c:axId val="12150976"/>
        <c:axId val="4224992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0"/>
        <c:lblOffset val="0"/>
        <c:tickLblSkip val="1"/>
        <c:noMultiLvlLbl val="0"/>
      </c:catAx>
      <c:valAx>
        <c:axId val="46089351"/>
        <c:scaling>
          <c:orientation val="minMax"/>
          <c:max val="10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At val="1"/>
        <c:crossBetween val="between"/>
        <c:dispUnits/>
        <c:majorUnit val="100"/>
        <c:minorUnit val="100"/>
      </c:valAx>
      <c:catAx>
        <c:axId val="12150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49921"/>
        <c:crosses val="autoZero"/>
        <c:auto val="0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253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09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275"/>
          <c:y val="0.8995"/>
          <c:w val="0.95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value of assets</a:t>
            </a:r>
          </a:p>
        </c:rich>
      </c:tx>
      <c:layout>
        <c:manualLayout>
          <c:xMode val="factor"/>
          <c:yMode val="factor"/>
          <c:x val="0.13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075"/>
          <c:y val="0.15825"/>
          <c:w val="0.23275"/>
          <c:h val="0.53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Distribution'!$A$22:$A$27</c:f>
              <c:strCache/>
            </c:strRef>
          </c:cat>
          <c:val>
            <c:numRef>
              <c:f>'Regional Distribution'!$I$22:$I$27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number of funds</a:t>
            </a:r>
          </a:p>
        </c:rich>
      </c:tx>
      <c:layout>
        <c:manualLayout>
          <c:xMode val="factor"/>
          <c:yMode val="factor"/>
          <c:x val="-0.1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1515"/>
          <c:w val="0.23675"/>
          <c:h val="0.5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'Regional Distribution'!$A$22:$A$27</c:f>
              <c:strCache/>
            </c:strRef>
          </c:cat>
          <c:val>
            <c:numRef>
              <c:f>'Regional Distribution'!$F$22:$F$27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0.9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'Assets and NAV'!$A$3</c:f>
              <c:strCache>
                <c:ptCount val="1"/>
                <c:pt idx="0">
                  <c:v>Open-end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NAV'!$B$2:$C$2</c:f>
              <c:strCache/>
            </c:strRef>
          </c:cat>
          <c:val>
            <c:numRef>
              <c:f>'Assets and NAV'!$B$3:$C$3</c:f>
              <c:numCache/>
            </c:numRef>
          </c:val>
          <c:shape val="box"/>
        </c:ser>
        <c:ser>
          <c:idx val="1"/>
          <c:order val="1"/>
          <c:tx>
            <c:strRef>
              <c:f>'Assets and NAV'!$A$4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NAV'!$B$2:$C$2</c:f>
              <c:strCache/>
            </c:strRef>
          </c:cat>
          <c:val>
            <c:numRef>
              <c:f>'Assets and NAV'!$B$4:$C$4</c:f>
              <c:numCache/>
            </c:numRef>
          </c:val>
          <c:shape val="box"/>
        </c:ser>
        <c:ser>
          <c:idx val="2"/>
          <c:order val="2"/>
          <c:tx>
            <c:strRef>
              <c:f>'Assets and NAV'!$A$5</c:f>
              <c:strCache>
                <c:ptCount val="1"/>
                <c:pt idx="0">
                  <c:v>Close-end (non-venture)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NAV'!$B$2:$C$2</c:f>
              <c:strCache/>
            </c:strRef>
          </c:cat>
          <c:val>
            <c:numRef>
              <c:f>'Assets and NAV'!$B$5:$C$5</c:f>
              <c:numCache/>
            </c:numRef>
          </c:val>
          <c:shape val="box"/>
        </c:ser>
        <c:gapWidth val="200"/>
        <c:gapDepth val="230"/>
        <c:shape val="box"/>
        <c:axId val="43237432"/>
        <c:axId val="53592569"/>
        <c:axId val="12571074"/>
      </c:bar3DChart>
      <c:catAx>
        <c:axId val="4323743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  <c:max val="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UAH M</a:t>
                </a:r>
              </a:p>
            </c:rich>
          </c:tx>
          <c:layout>
            <c:manualLayout>
              <c:xMode val="factor"/>
              <c:yMode val="factor"/>
              <c:x val="0.06175"/>
              <c:y val="-0.4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37432"/>
        <c:crossesAt val="1"/>
        <c:crossBetween val="between"/>
        <c:dispUnits/>
        <c:majorUnit val="2000"/>
        <c:minorUnit val="400"/>
      </c:valAx>
      <c:ser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5925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NAV'!$A$12</c:f>
              <c:strCache>
                <c:ptCount val="1"/>
                <c:pt idx="0">
                  <c:v>Open-end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NAV'!$B$11:$C$11</c:f>
              <c:strCache/>
            </c:strRef>
          </c:cat>
          <c:val>
            <c:numRef>
              <c:f>'Assets and NAV'!$B$12:$C$12</c:f>
              <c:numCache/>
            </c:numRef>
          </c:val>
        </c:ser>
        <c:ser>
          <c:idx val="1"/>
          <c:order val="1"/>
          <c:tx>
            <c:strRef>
              <c:f>'Assets and NAV'!$A$13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NAV'!$B$11:$C$11</c:f>
              <c:strCache/>
            </c:strRef>
          </c:cat>
          <c:val>
            <c:numRef>
              <c:f>'Assets and NAV'!$B$13:$C$13</c:f>
              <c:numCache/>
            </c:numRef>
          </c:val>
        </c:ser>
        <c:ser>
          <c:idx val="2"/>
          <c:order val="2"/>
          <c:tx>
            <c:strRef>
              <c:f>'Assets and NAV'!$A$14</c:f>
              <c:strCache>
                <c:ptCount val="1"/>
                <c:pt idx="0">
                  <c:v>Close-end (non-venture)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NAV'!$B$11:$C$11</c:f>
              <c:strCache/>
            </c:strRef>
          </c:cat>
          <c:val>
            <c:numRef>
              <c:f>'Assets and NAV'!$B$14:$C$14</c:f>
              <c:numCache/>
            </c:numRef>
          </c:val>
        </c:ser>
        <c:overlap val="100"/>
        <c:gapWidth val="160"/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77"/>
          <c:w val="0.955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'Assets and NAV'!$A$71</c:f>
              <c:strCache>
                <c:ptCount val="1"/>
                <c:pt idx="0">
                  <c:v>Open-end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NAV'!$B$70:$C$70</c:f>
              <c:strCache/>
            </c:strRef>
          </c:cat>
          <c:val>
            <c:numRef>
              <c:f>'Assets and NAV'!$B$71:$C$71</c:f>
              <c:numCache/>
            </c:numRef>
          </c:val>
        </c:ser>
        <c:ser>
          <c:idx val="1"/>
          <c:order val="1"/>
          <c:tx>
            <c:strRef>
              <c:f>'Assets and NAV'!$A$72</c:f>
              <c:strCache>
                <c:ptCount val="1"/>
                <c:pt idx="0">
                  <c:v>Interval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NAV'!$B$70:$C$70</c:f>
              <c:strCache/>
            </c:strRef>
          </c:cat>
          <c:val>
            <c:numRef>
              <c:f>'Assets and NAV'!$B$72:$C$72</c:f>
              <c:numCache/>
            </c:numRef>
          </c:val>
        </c:ser>
        <c:ser>
          <c:idx val="2"/>
          <c:order val="2"/>
          <c:tx>
            <c:strRef>
              <c:f>'Assets and NAV'!$A$73</c:f>
              <c:strCache>
                <c:ptCount val="1"/>
                <c:pt idx="0">
                  <c:v>Close-end (non-venture)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'Assets and NAV'!$B$70:$C$70</c:f>
              <c:strCache/>
            </c:strRef>
          </c:cat>
          <c:val>
            <c:numRef>
              <c:f>'Assets and NAV'!$B$73:$C$73</c:f>
              <c:numCache/>
            </c:numRef>
          </c:val>
        </c:ser>
        <c:overlap val="100"/>
        <c:axId val="37507533"/>
        <c:axId val="2023478"/>
      </c:barChart>
      <c:catAx>
        <c:axId val="3750753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66"/>
          <c:w val="0.9727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31.12.2010</a:t>
            </a:r>
          </a:p>
        </c:rich>
      </c:tx>
      <c:layout>
        <c:manualLayout>
          <c:xMode val="factor"/>
          <c:yMode val="factor"/>
          <c:x val="0.021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29075"/>
          <c:w val="0.57475"/>
          <c:h val="0.568"/>
        </c:manualLayout>
      </c:layout>
      <c:ofPieChart>
        <c:ofPieType val="bar"/>
        <c:varyColors val="1"/>
        <c:ser>
          <c:idx val="0"/>
          <c:order val="0"/>
          <c:tx>
            <c:strRef>
              <c:f>'Assets and NAV'!$B$99</c:f>
              <c:strCache>
                <c:ptCount val="1"/>
                <c:pt idx="0">
                  <c:v>31.12.2010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Non-venture
8.76%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'Assets and NAV'!$A$100:$A$103</c:f>
              <c:strCache/>
            </c:strRef>
          </c:cat>
          <c:val>
            <c:numRef>
              <c:f>'Assets and NAV'!$B$100:$B$103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10</xdr:col>
      <xdr:colOff>600075</xdr:colOff>
      <xdr:row>14</xdr:row>
      <xdr:rowOff>9525</xdr:rowOff>
    </xdr:to>
    <xdr:graphicFrame>
      <xdr:nvGraphicFramePr>
        <xdr:cNvPr id="33" name="Диаграмма 33"/>
        <xdr:cNvGraphicFramePr/>
      </xdr:nvGraphicFramePr>
      <xdr:xfrm>
        <a:off x="4724400" y="0"/>
        <a:ext cx="53054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2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3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4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5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6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7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8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69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0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1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2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3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4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5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6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7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8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9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0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1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2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3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4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5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6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7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8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89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0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1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6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7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9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0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1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2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3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4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5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6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7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8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09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0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1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2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3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4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5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6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7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8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19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0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1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2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3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4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25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16</xdr:col>
      <xdr:colOff>19050</xdr:colOff>
      <xdr:row>11</xdr:row>
      <xdr:rowOff>66675</xdr:rowOff>
    </xdr:to>
    <xdr:graphicFrame>
      <xdr:nvGraphicFramePr>
        <xdr:cNvPr id="1" name="Диаграмма 2"/>
        <xdr:cNvGraphicFramePr/>
      </xdr:nvGraphicFramePr>
      <xdr:xfrm>
        <a:off x="7058025" y="38100"/>
        <a:ext cx="6200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6</xdr:col>
      <xdr:colOff>0</xdr:colOff>
      <xdr:row>31</xdr:row>
      <xdr:rowOff>114300</xdr:rowOff>
    </xdr:to>
    <xdr:graphicFrame>
      <xdr:nvGraphicFramePr>
        <xdr:cNvPr id="2" name="Диаграмма 71"/>
        <xdr:cNvGraphicFramePr/>
      </xdr:nvGraphicFramePr>
      <xdr:xfrm>
        <a:off x="0" y="3048000"/>
        <a:ext cx="7058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9</xdr:col>
      <xdr:colOff>0</xdr:colOff>
      <xdr:row>18</xdr:row>
      <xdr:rowOff>133350</xdr:rowOff>
    </xdr:to>
    <xdr:graphicFrame>
      <xdr:nvGraphicFramePr>
        <xdr:cNvPr id="1" name="Диаграмма 1025"/>
        <xdr:cNvGraphicFramePr/>
      </xdr:nvGraphicFramePr>
      <xdr:xfrm>
        <a:off x="4819650" y="0"/>
        <a:ext cx="6953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152400</xdr:colOff>
      <xdr:row>18</xdr:row>
      <xdr:rowOff>114300</xdr:rowOff>
    </xdr:to>
    <xdr:graphicFrame>
      <xdr:nvGraphicFramePr>
        <xdr:cNvPr id="2" name="Диаграмма 1026"/>
        <xdr:cNvGraphicFramePr/>
      </xdr:nvGraphicFramePr>
      <xdr:xfrm>
        <a:off x="0" y="47625"/>
        <a:ext cx="69437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9</xdr:col>
      <xdr:colOff>1295400</xdr:colOff>
      <xdr:row>21</xdr:row>
      <xdr:rowOff>38100</xdr:rowOff>
    </xdr:to>
    <xdr:graphicFrame>
      <xdr:nvGraphicFramePr>
        <xdr:cNvPr id="1" name="Диаграмма 13"/>
        <xdr:cNvGraphicFramePr/>
      </xdr:nvGraphicFramePr>
      <xdr:xfrm>
        <a:off x="7696200" y="266700"/>
        <a:ext cx="7229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38100</xdr:rowOff>
    </xdr:from>
    <xdr:to>
      <xdr:col>2</xdr:col>
      <xdr:colOff>1457325</xdr:colOff>
      <xdr:row>37</xdr:row>
      <xdr:rowOff>38100</xdr:rowOff>
    </xdr:to>
    <xdr:graphicFrame>
      <xdr:nvGraphicFramePr>
        <xdr:cNvPr id="2" name="Диаграмма 14"/>
        <xdr:cNvGraphicFramePr/>
      </xdr:nvGraphicFramePr>
      <xdr:xfrm>
        <a:off x="0" y="3667125"/>
        <a:ext cx="49244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2</xdr:col>
      <xdr:colOff>1438275</xdr:colOff>
      <xdr:row>96</xdr:row>
      <xdr:rowOff>47625</xdr:rowOff>
    </xdr:to>
    <xdr:graphicFrame>
      <xdr:nvGraphicFramePr>
        <xdr:cNvPr id="3" name="Диаграмма 20"/>
        <xdr:cNvGraphicFramePr/>
      </xdr:nvGraphicFramePr>
      <xdr:xfrm>
        <a:off x="0" y="15801975"/>
        <a:ext cx="49053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103</xdr:row>
      <xdr:rowOff>47625</xdr:rowOff>
    </xdr:from>
    <xdr:to>
      <xdr:col>3</xdr:col>
      <xdr:colOff>28575</xdr:colOff>
      <xdr:row>123</xdr:row>
      <xdr:rowOff>0</xdr:rowOff>
    </xdr:to>
    <xdr:graphicFrame>
      <xdr:nvGraphicFramePr>
        <xdr:cNvPr id="4" name="Диаграмма 21"/>
        <xdr:cNvGraphicFramePr/>
      </xdr:nvGraphicFramePr>
      <xdr:xfrm>
        <a:off x="9525" y="20983575"/>
        <a:ext cx="49625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21</xdr:row>
      <xdr:rowOff>57150</xdr:rowOff>
    </xdr:from>
    <xdr:to>
      <xdr:col>9</xdr:col>
      <xdr:colOff>1314450</xdr:colOff>
      <xdr:row>45</xdr:row>
      <xdr:rowOff>66675</xdr:rowOff>
    </xdr:to>
    <xdr:graphicFrame>
      <xdr:nvGraphicFramePr>
        <xdr:cNvPr id="5" name="Диаграмма 23"/>
        <xdr:cNvGraphicFramePr/>
      </xdr:nvGraphicFramePr>
      <xdr:xfrm>
        <a:off x="7715250" y="4657725"/>
        <a:ext cx="7229475" cy="4410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</xdr:colOff>
      <xdr:row>103</xdr:row>
      <xdr:rowOff>57150</xdr:rowOff>
    </xdr:from>
    <xdr:to>
      <xdr:col>6</xdr:col>
      <xdr:colOff>647700</xdr:colOff>
      <xdr:row>123</xdr:row>
      <xdr:rowOff>76200</xdr:rowOff>
    </xdr:to>
    <xdr:graphicFrame>
      <xdr:nvGraphicFramePr>
        <xdr:cNvPr id="6" name="Диаграмма 436"/>
        <xdr:cNvGraphicFramePr/>
      </xdr:nvGraphicFramePr>
      <xdr:xfrm>
        <a:off x="4981575" y="20993100"/>
        <a:ext cx="47625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44</xdr:row>
      <xdr:rowOff>171450</xdr:rowOff>
    </xdr:from>
    <xdr:to>
      <xdr:col>3</xdr:col>
      <xdr:colOff>19050</xdr:colOff>
      <xdr:row>58</xdr:row>
      <xdr:rowOff>114300</xdr:rowOff>
    </xdr:to>
    <xdr:graphicFrame>
      <xdr:nvGraphicFramePr>
        <xdr:cNvPr id="7" name="Диаграмма 21"/>
        <xdr:cNvGraphicFramePr/>
      </xdr:nvGraphicFramePr>
      <xdr:xfrm>
        <a:off x="0" y="8953500"/>
        <a:ext cx="496252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</xdr:colOff>
      <xdr:row>44</xdr:row>
      <xdr:rowOff>152400</xdr:rowOff>
    </xdr:from>
    <xdr:to>
      <xdr:col>6</xdr:col>
      <xdr:colOff>638175</xdr:colOff>
      <xdr:row>58</xdr:row>
      <xdr:rowOff>95250</xdr:rowOff>
    </xdr:to>
    <xdr:graphicFrame>
      <xdr:nvGraphicFramePr>
        <xdr:cNvPr id="8" name="Диаграмма 438"/>
        <xdr:cNvGraphicFramePr/>
      </xdr:nvGraphicFramePr>
      <xdr:xfrm>
        <a:off x="4972050" y="8934450"/>
        <a:ext cx="4762500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200025</xdr:rowOff>
    </xdr:from>
    <xdr:to>
      <xdr:col>15</xdr:col>
      <xdr:colOff>9525</xdr:colOff>
      <xdr:row>15</xdr:row>
      <xdr:rowOff>19050</xdr:rowOff>
    </xdr:to>
    <xdr:graphicFrame>
      <xdr:nvGraphicFramePr>
        <xdr:cNvPr id="1" name="Диаграмма 5"/>
        <xdr:cNvGraphicFramePr/>
      </xdr:nvGraphicFramePr>
      <xdr:xfrm>
        <a:off x="6858000" y="200025"/>
        <a:ext cx="8058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15</xdr:col>
      <xdr:colOff>9525</xdr:colOff>
      <xdr:row>29</xdr:row>
      <xdr:rowOff>19050</xdr:rowOff>
    </xdr:to>
    <xdr:graphicFrame>
      <xdr:nvGraphicFramePr>
        <xdr:cNvPr id="2" name="Диаграмма 2"/>
        <xdr:cNvGraphicFramePr/>
      </xdr:nvGraphicFramePr>
      <xdr:xfrm>
        <a:off x="6848475" y="3257550"/>
        <a:ext cx="8067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0</xdr:rowOff>
    </xdr:from>
    <xdr:to>
      <xdr:col>5</xdr:col>
      <xdr:colOff>1304925</xdr:colOff>
      <xdr:row>54</xdr:row>
      <xdr:rowOff>9525</xdr:rowOff>
    </xdr:to>
    <xdr:graphicFrame>
      <xdr:nvGraphicFramePr>
        <xdr:cNvPr id="1" name="Диаграмма 352"/>
        <xdr:cNvGraphicFramePr/>
      </xdr:nvGraphicFramePr>
      <xdr:xfrm>
        <a:off x="257175" y="2571750"/>
        <a:ext cx="59436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1285875</xdr:colOff>
      <xdr:row>14</xdr:row>
      <xdr:rowOff>0</xdr:rowOff>
    </xdr:from>
    <xdr:to>
      <xdr:col>10</xdr:col>
      <xdr:colOff>0</xdr:colOff>
      <xdr:row>54</xdr:row>
      <xdr:rowOff>28575</xdr:rowOff>
    </xdr:to>
    <xdr:graphicFrame>
      <xdr:nvGraphicFramePr>
        <xdr:cNvPr id="2" name="Диаграмма 353"/>
        <xdr:cNvGraphicFramePr/>
      </xdr:nvGraphicFramePr>
      <xdr:xfrm>
        <a:off x="6181725" y="2571750"/>
        <a:ext cx="5991225" cy="699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085975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1601450" y="0"/>
        <a:ext cx="7572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3392150" y="0"/>
        <a:ext cx="460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668780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283970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10</xdr:col>
      <xdr:colOff>9525</xdr:colOff>
      <xdr:row>12</xdr:row>
      <xdr:rowOff>9525</xdr:rowOff>
    </xdr:to>
    <xdr:graphicFrame>
      <xdr:nvGraphicFramePr>
        <xdr:cNvPr id="7" name="Диаграмма 7"/>
        <xdr:cNvGraphicFramePr/>
      </xdr:nvGraphicFramePr>
      <xdr:xfrm>
        <a:off x="4467225" y="0"/>
        <a:ext cx="5743575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733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38017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7334250" y="0"/>
        <a:ext cx="4495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8801100" y="0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05346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20</xdr:row>
      <xdr:rowOff>0</xdr:rowOff>
    </xdr:from>
    <xdr:to>
      <xdr:col>10</xdr:col>
      <xdr:colOff>9525</xdr:colOff>
      <xdr:row>44</xdr:row>
      <xdr:rowOff>0</xdr:rowOff>
    </xdr:to>
    <xdr:graphicFrame>
      <xdr:nvGraphicFramePr>
        <xdr:cNvPr id="6" name="Диаграмма 347"/>
        <xdr:cNvGraphicFramePr/>
      </xdr:nvGraphicFramePr>
      <xdr:xfrm>
        <a:off x="4410075" y="3295650"/>
        <a:ext cx="4400550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7" name="Диаграмма 348"/>
        <xdr:cNvGraphicFramePr/>
      </xdr:nvGraphicFramePr>
      <xdr:xfrm>
        <a:off x="9525" y="3295650"/>
        <a:ext cx="4391025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24</xdr:row>
      <xdr:rowOff>19050</xdr:rowOff>
    </xdr:from>
    <xdr:to>
      <xdr:col>7</xdr:col>
      <xdr:colOff>447675</xdr:colOff>
      <xdr:row>39</xdr:row>
      <xdr:rowOff>152400</xdr:rowOff>
    </xdr:to>
    <xdr:graphicFrame>
      <xdr:nvGraphicFramePr>
        <xdr:cNvPr id="1" name="Диаграмма 1"/>
        <xdr:cNvGraphicFramePr/>
      </xdr:nvGraphicFramePr>
      <xdr:xfrm>
        <a:off x="3914775" y="5267325"/>
        <a:ext cx="4076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4</xdr:col>
      <xdr:colOff>142875</xdr:colOff>
      <xdr:row>39</xdr:row>
      <xdr:rowOff>133350</xdr:rowOff>
    </xdr:to>
    <xdr:graphicFrame>
      <xdr:nvGraphicFramePr>
        <xdr:cNvPr id="2" name="Диаграмма 2"/>
        <xdr:cNvGraphicFramePr/>
      </xdr:nvGraphicFramePr>
      <xdr:xfrm>
        <a:off x="0" y="5276850"/>
        <a:ext cx="4505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57</xdr:row>
      <xdr:rowOff>38100</xdr:rowOff>
    </xdr:from>
    <xdr:to>
      <xdr:col>4</xdr:col>
      <xdr:colOff>19050</xdr:colOff>
      <xdr:row>74</xdr:row>
      <xdr:rowOff>47625</xdr:rowOff>
    </xdr:to>
    <xdr:graphicFrame>
      <xdr:nvGraphicFramePr>
        <xdr:cNvPr id="3" name="Диаграмма 3"/>
        <xdr:cNvGraphicFramePr/>
      </xdr:nvGraphicFramePr>
      <xdr:xfrm>
        <a:off x="38100" y="11049000"/>
        <a:ext cx="43434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57</xdr:row>
      <xdr:rowOff>57150</xdr:rowOff>
    </xdr:from>
    <xdr:to>
      <xdr:col>7</xdr:col>
      <xdr:colOff>142875</xdr:colOff>
      <xdr:row>74</xdr:row>
      <xdr:rowOff>57150</xdr:rowOff>
    </xdr:to>
    <xdr:graphicFrame>
      <xdr:nvGraphicFramePr>
        <xdr:cNvPr id="4" name="Диаграмма 4"/>
        <xdr:cNvGraphicFramePr/>
      </xdr:nvGraphicFramePr>
      <xdr:xfrm>
        <a:off x="3743325" y="11068050"/>
        <a:ext cx="39433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79</xdr:row>
      <xdr:rowOff>19050</xdr:rowOff>
    </xdr:from>
    <xdr:to>
      <xdr:col>3</xdr:col>
      <xdr:colOff>390525</xdr:colOff>
      <xdr:row>97</xdr:row>
      <xdr:rowOff>38100</xdr:rowOff>
    </xdr:to>
    <xdr:graphicFrame>
      <xdr:nvGraphicFramePr>
        <xdr:cNvPr id="5" name="Диаграмма 5"/>
        <xdr:cNvGraphicFramePr/>
      </xdr:nvGraphicFramePr>
      <xdr:xfrm>
        <a:off x="0" y="14563725"/>
        <a:ext cx="37147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809625</xdr:colOff>
      <xdr:row>79</xdr:row>
      <xdr:rowOff>57150</xdr:rowOff>
    </xdr:from>
    <xdr:to>
      <xdr:col>5</xdr:col>
      <xdr:colOff>952500</xdr:colOff>
      <xdr:row>97</xdr:row>
      <xdr:rowOff>28575</xdr:rowOff>
    </xdr:to>
    <xdr:graphicFrame>
      <xdr:nvGraphicFramePr>
        <xdr:cNvPr id="6" name="Диаграмма 6"/>
        <xdr:cNvGraphicFramePr/>
      </xdr:nvGraphicFramePr>
      <xdr:xfrm>
        <a:off x="2924175" y="14601825"/>
        <a:ext cx="340995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457200</xdr:colOff>
      <xdr:row>79</xdr:row>
      <xdr:rowOff>57150</xdr:rowOff>
    </xdr:from>
    <xdr:to>
      <xdr:col>9</xdr:col>
      <xdr:colOff>57150</xdr:colOff>
      <xdr:row>97</xdr:row>
      <xdr:rowOff>104775</xdr:rowOff>
    </xdr:to>
    <xdr:graphicFrame>
      <xdr:nvGraphicFramePr>
        <xdr:cNvPr id="7" name="Диаграмма 7"/>
        <xdr:cNvGraphicFramePr/>
      </xdr:nvGraphicFramePr>
      <xdr:xfrm>
        <a:off x="5838825" y="14601825"/>
        <a:ext cx="324802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0</xdr:row>
      <xdr:rowOff>200025</xdr:rowOff>
    </xdr:from>
    <xdr:to>
      <xdr:col>12</xdr:col>
      <xdr:colOff>28575</xdr:colOff>
      <xdr:row>17</xdr:row>
      <xdr:rowOff>104775</xdr:rowOff>
    </xdr:to>
    <xdr:graphicFrame>
      <xdr:nvGraphicFramePr>
        <xdr:cNvPr id="8" name="Диаграмма 8"/>
        <xdr:cNvGraphicFramePr/>
      </xdr:nvGraphicFramePr>
      <xdr:xfrm>
        <a:off x="4362450" y="200025"/>
        <a:ext cx="679132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LGAAN~1\LOCALS~1\Temp\Q4%202011\Q2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2.00390625" style="23" customWidth="1"/>
    <col min="2" max="4" width="15.8515625" style="23" hidden="1" customWidth="1" outlineLevel="1"/>
    <col min="5" max="5" width="18.00390625" style="23" customWidth="1" collapsed="1"/>
    <col min="6" max="6" width="18.8515625" style="23" customWidth="1"/>
    <col min="7" max="7" width="2.140625" style="23" customWidth="1"/>
    <col min="8" max="8" width="32.7109375" style="23" customWidth="1"/>
    <col min="9" max="10" width="18.8515625" style="23" customWidth="1"/>
    <col min="11" max="16384" width="9.140625" style="23" customWidth="1"/>
  </cols>
  <sheetData>
    <row r="1" spans="1:10" ht="34.5" customHeight="1" thickBot="1">
      <c r="A1" s="43" t="s">
        <v>131</v>
      </c>
      <c r="B1" s="44">
        <v>40178</v>
      </c>
      <c r="C1" s="44">
        <v>40543</v>
      </c>
      <c r="D1" s="44">
        <v>40908</v>
      </c>
      <c r="E1" s="63" t="s">
        <v>133</v>
      </c>
      <c r="F1" s="63" t="s">
        <v>132</v>
      </c>
      <c r="G1" s="64"/>
      <c r="H1" s="65" t="s">
        <v>131</v>
      </c>
      <c r="I1" s="63" t="s">
        <v>133</v>
      </c>
      <c r="J1" s="63" t="s">
        <v>132</v>
      </c>
    </row>
    <row r="2" spans="1:10" s="26" customFormat="1" ht="18.75" customHeight="1">
      <c r="A2" s="315" t="s">
        <v>29</v>
      </c>
      <c r="B2" s="66">
        <v>10428.05</v>
      </c>
      <c r="C2" s="66">
        <v>11577.51</v>
      </c>
      <c r="D2" s="66">
        <v>12217.56</v>
      </c>
      <c r="E2" s="101">
        <f aca="true" t="shared" si="0" ref="E2:E14">C2/B2-1</f>
        <v>0.1102277031659804</v>
      </c>
      <c r="F2" s="101">
        <f aca="true" t="shared" si="1" ref="F2:F14">D2/C2-1</f>
        <v>0.05528390819787665</v>
      </c>
      <c r="G2" s="67"/>
      <c r="H2" s="68" t="s">
        <v>35</v>
      </c>
      <c r="I2" s="69">
        <v>0.7019776230123407</v>
      </c>
      <c r="J2" s="70">
        <v>-0.4519116380194447</v>
      </c>
    </row>
    <row r="3" spans="1:10" s="26" customFormat="1" ht="18.75" customHeight="1">
      <c r="A3" s="314" t="s">
        <v>30</v>
      </c>
      <c r="B3" s="71">
        <v>1115.1</v>
      </c>
      <c r="C3" s="71">
        <v>1257.64</v>
      </c>
      <c r="D3" s="71">
        <v>1257.6</v>
      </c>
      <c r="E3" s="70">
        <f t="shared" si="0"/>
        <v>0.12782710070845682</v>
      </c>
      <c r="F3" s="112">
        <f t="shared" si="1"/>
        <v>-3.1805604147616684E-05</v>
      </c>
      <c r="G3" s="67"/>
      <c r="H3" s="72" t="s">
        <v>36</v>
      </c>
      <c r="I3" s="69">
        <v>0.6789765505300691</v>
      </c>
      <c r="J3" s="70">
        <v>-0.40300773417358926</v>
      </c>
    </row>
    <row r="4" spans="1:10" ht="18.75" customHeight="1">
      <c r="A4" s="315" t="s">
        <v>28</v>
      </c>
      <c r="B4" s="71">
        <v>5412.88</v>
      </c>
      <c r="C4" s="71">
        <v>5899.94</v>
      </c>
      <c r="D4" s="71">
        <v>5572.28</v>
      </c>
      <c r="E4" s="70">
        <f t="shared" si="0"/>
        <v>0.08998167334210239</v>
      </c>
      <c r="F4" s="70">
        <f t="shared" si="1"/>
        <v>-0.05553615799482703</v>
      </c>
      <c r="G4" s="64"/>
      <c r="H4" s="72" t="s">
        <v>33</v>
      </c>
      <c r="I4" s="69">
        <v>0.22543800748991094</v>
      </c>
      <c r="J4" s="70">
        <v>-0.21940596967711323</v>
      </c>
    </row>
    <row r="5" spans="1:10" ht="18.75" customHeight="1">
      <c r="A5" s="316" t="s">
        <v>32</v>
      </c>
      <c r="B5" s="71">
        <v>5957.43</v>
      </c>
      <c r="C5" s="71">
        <v>6914.19</v>
      </c>
      <c r="D5" s="71">
        <v>5898.35</v>
      </c>
      <c r="E5" s="70">
        <f t="shared" si="0"/>
        <v>0.16059945311988555</v>
      </c>
      <c r="F5" s="70">
        <f t="shared" si="1"/>
        <v>-0.14692104208880563</v>
      </c>
      <c r="G5" s="64"/>
      <c r="H5" s="72" t="s">
        <v>31</v>
      </c>
      <c r="I5" s="69">
        <v>0.14880354332027212</v>
      </c>
      <c r="J5" s="70">
        <v>-0.21853237955374483</v>
      </c>
    </row>
    <row r="6" spans="1:10" ht="18.75" customHeight="1">
      <c r="A6" s="315" t="s">
        <v>34</v>
      </c>
      <c r="B6" s="71">
        <v>1370.01</v>
      </c>
      <c r="C6" s="71">
        <v>1687.99</v>
      </c>
      <c r="D6" s="71">
        <v>1402.23</v>
      </c>
      <c r="E6" s="70">
        <f t="shared" si="0"/>
        <v>0.23210049561682022</v>
      </c>
      <c r="F6" s="70">
        <f t="shared" si="1"/>
        <v>-0.1692901024295168</v>
      </c>
      <c r="G6" s="64"/>
      <c r="H6" s="72" t="s">
        <v>24</v>
      </c>
      <c r="I6" s="69">
        <v>-0.14313369069789228</v>
      </c>
      <c r="J6" s="70">
        <v>-0.21675029468638607</v>
      </c>
    </row>
    <row r="7" spans="1:10" ht="18.75" customHeight="1">
      <c r="A7" s="314" t="s">
        <v>25</v>
      </c>
      <c r="B7" s="71">
        <v>3936.33</v>
      </c>
      <c r="C7" s="71">
        <v>3804.78</v>
      </c>
      <c r="D7" s="71">
        <v>3159.81</v>
      </c>
      <c r="E7" s="70">
        <f t="shared" si="0"/>
        <v>-0.03341945416161751</v>
      </c>
      <c r="F7" s="70">
        <f t="shared" si="1"/>
        <v>-0.16951571444341074</v>
      </c>
      <c r="G7" s="64"/>
      <c r="H7" s="72" t="s">
        <v>27</v>
      </c>
      <c r="I7" s="69">
        <v>0.0531695050862957</v>
      </c>
      <c r="J7" s="70">
        <v>-0.19973822955488174</v>
      </c>
    </row>
    <row r="8" spans="1:10" ht="18.75" customHeight="1">
      <c r="A8" s="315" t="s">
        <v>26</v>
      </c>
      <c r="B8" s="71">
        <v>10546.44</v>
      </c>
      <c r="C8" s="71">
        <v>10228.92</v>
      </c>
      <c r="D8" s="71">
        <v>8455.35</v>
      </c>
      <c r="E8" s="70">
        <f t="shared" si="0"/>
        <v>-0.030106841739961587</v>
      </c>
      <c r="F8" s="70">
        <f t="shared" si="1"/>
        <v>-0.17338780633732587</v>
      </c>
      <c r="G8" s="64"/>
      <c r="H8" s="72" t="s">
        <v>26</v>
      </c>
      <c r="I8" s="69">
        <v>-0.030106841739961587</v>
      </c>
      <c r="J8" s="70">
        <v>-0.17338780633732587</v>
      </c>
    </row>
    <row r="9" spans="1:10" ht="18.75" customHeight="1">
      <c r="A9" s="316" t="s">
        <v>27</v>
      </c>
      <c r="B9" s="71">
        <v>21872.5</v>
      </c>
      <c r="C9" s="71">
        <v>23035.45</v>
      </c>
      <c r="D9" s="71">
        <v>18434.39</v>
      </c>
      <c r="E9" s="70">
        <f t="shared" si="0"/>
        <v>0.0531695050862957</v>
      </c>
      <c r="F9" s="70">
        <f t="shared" si="1"/>
        <v>-0.19973822955488174</v>
      </c>
      <c r="G9" s="64"/>
      <c r="H9" s="72" t="s">
        <v>25</v>
      </c>
      <c r="I9" s="69">
        <v>-0.03341945416161751</v>
      </c>
      <c r="J9" s="70">
        <v>-0.16951571444341074</v>
      </c>
    </row>
    <row r="10" spans="1:10" ht="18.75" customHeight="1">
      <c r="A10" s="313" t="s">
        <v>24</v>
      </c>
      <c r="B10" s="71">
        <v>3277.139</v>
      </c>
      <c r="C10" s="71">
        <v>2808.07</v>
      </c>
      <c r="D10" s="71">
        <v>2199.42</v>
      </c>
      <c r="E10" s="70">
        <f t="shared" si="0"/>
        <v>-0.14313369069789228</v>
      </c>
      <c r="F10" s="70">
        <f t="shared" si="1"/>
        <v>-0.21675029468638607</v>
      </c>
      <c r="G10" s="64"/>
      <c r="H10" s="72" t="s">
        <v>34</v>
      </c>
      <c r="I10" s="69">
        <v>0.23210049561682022</v>
      </c>
      <c r="J10" s="70">
        <v>-0.1692901024295168</v>
      </c>
    </row>
    <row r="11" spans="1:10" ht="18.75" customHeight="1">
      <c r="A11" s="315" t="s">
        <v>31</v>
      </c>
      <c r="B11" s="71">
        <v>2388.72</v>
      </c>
      <c r="C11" s="71">
        <v>2744.17</v>
      </c>
      <c r="D11" s="71">
        <v>2144.48</v>
      </c>
      <c r="E11" s="70">
        <f t="shared" si="0"/>
        <v>0.14880354332027212</v>
      </c>
      <c r="F11" s="70">
        <f t="shared" si="1"/>
        <v>-0.21853237955374483</v>
      </c>
      <c r="G11" s="64"/>
      <c r="H11" s="72" t="s">
        <v>32</v>
      </c>
      <c r="I11" s="69">
        <v>0.16059945311988555</v>
      </c>
      <c r="J11" s="70">
        <v>-0.14692104208880563</v>
      </c>
    </row>
    <row r="12" spans="1:10" ht="18.75" customHeight="1">
      <c r="A12" s="317" t="s">
        <v>33</v>
      </c>
      <c r="B12" s="45">
        <v>1444.61</v>
      </c>
      <c r="C12" s="45">
        <v>1770.28</v>
      </c>
      <c r="D12" s="45">
        <v>1381.87</v>
      </c>
      <c r="E12" s="70">
        <f t="shared" si="0"/>
        <v>0.22543800748991094</v>
      </c>
      <c r="F12" s="70">
        <f t="shared" si="1"/>
        <v>-0.21940596967711323</v>
      </c>
      <c r="G12" s="64"/>
      <c r="H12" s="72" t="s">
        <v>28</v>
      </c>
      <c r="I12" s="69">
        <v>0.08998167334210239</v>
      </c>
      <c r="J12" s="70">
        <v>-0.05553615799482703</v>
      </c>
    </row>
    <row r="13" spans="1:10" ht="18.75" customHeight="1">
      <c r="A13" s="318" t="s">
        <v>36</v>
      </c>
      <c r="B13" s="71">
        <v>1455.47</v>
      </c>
      <c r="C13" s="71">
        <v>2443.7</v>
      </c>
      <c r="D13" s="71">
        <v>1458.87</v>
      </c>
      <c r="E13" s="70">
        <f t="shared" si="0"/>
        <v>0.6789765505300691</v>
      </c>
      <c r="F13" s="70">
        <f t="shared" si="1"/>
        <v>-0.40300773417358926</v>
      </c>
      <c r="G13" s="64"/>
      <c r="H13" s="72" t="s">
        <v>30</v>
      </c>
      <c r="I13" s="69">
        <v>0.12782710070845682</v>
      </c>
      <c r="J13" s="70">
        <v>-3.1805604147616684E-05</v>
      </c>
    </row>
    <row r="14" spans="1:10" ht="18.75" customHeight="1" thickBot="1">
      <c r="A14" s="319" t="s">
        <v>35</v>
      </c>
      <c r="B14" s="200">
        <v>572.91</v>
      </c>
      <c r="C14" s="200">
        <v>975.08</v>
      </c>
      <c r="D14" s="200">
        <v>534.43</v>
      </c>
      <c r="E14" s="74">
        <f t="shared" si="0"/>
        <v>0.7019776230123407</v>
      </c>
      <c r="F14" s="74">
        <f t="shared" si="1"/>
        <v>-0.4519116380194447</v>
      </c>
      <c r="G14" s="64"/>
      <c r="H14" s="75" t="s">
        <v>29</v>
      </c>
      <c r="I14" s="73">
        <v>0.1102277031659804</v>
      </c>
      <c r="J14" s="74">
        <v>0.05528390819787665</v>
      </c>
    </row>
    <row r="15" spans="1:10" ht="12.75">
      <c r="A15" s="76" t="s">
        <v>16</v>
      </c>
      <c r="E15" s="64"/>
      <c r="F15" s="64"/>
      <c r="G15" s="64"/>
      <c r="H15" s="64"/>
      <c r="I15" s="64"/>
      <c r="J15" s="64"/>
    </row>
    <row r="16" spans="1:10" ht="12.75">
      <c r="A16" s="76"/>
      <c r="E16" s="64"/>
      <c r="F16" s="64"/>
      <c r="G16" s="64"/>
      <c r="H16" s="64"/>
      <c r="I16" s="64"/>
      <c r="J16" s="64"/>
    </row>
    <row r="19" spans="1:2" ht="12.75">
      <c r="A19" s="111"/>
      <c r="B19" s="22"/>
    </row>
    <row r="20" ht="12.75">
      <c r="A20" s="313"/>
    </row>
    <row r="21" ht="12.75">
      <c r="A21" s="320"/>
    </row>
    <row r="22" ht="12.75">
      <c r="A22" s="313"/>
    </row>
    <row r="23" ht="12.75">
      <c r="A23" s="313"/>
    </row>
    <row r="24" ht="12.75">
      <c r="A24" s="313"/>
    </row>
    <row r="25" ht="12.75">
      <c r="A25" s="313"/>
    </row>
    <row r="26" ht="12.75">
      <c r="A26" s="320"/>
    </row>
    <row r="27" ht="12.75">
      <c r="A27" s="313"/>
    </row>
    <row r="28" ht="12.75">
      <c r="A28" s="313"/>
    </row>
    <row r="29" ht="12.75">
      <c r="A29" s="317"/>
    </row>
    <row r="30" ht="12.75">
      <c r="A30" s="313"/>
    </row>
    <row r="31" ht="12.75">
      <c r="A31" s="313"/>
    </row>
    <row r="32" ht="12.75">
      <c r="A32" s="317"/>
    </row>
  </sheetData>
  <sheetProtection/>
  <hyperlinks>
    <hyperlink ref="A15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PageLayoutView="0" workbookViewId="0" topLeftCell="A1">
      <selection activeCell="A1" sqref="A1:E1"/>
    </sheetView>
  </sheetViews>
  <sheetFormatPr defaultColWidth="9.140625" defaultRowHeight="12.75" outlineLevelCol="1"/>
  <cols>
    <col min="1" max="6" width="22.00390625" style="2" customWidth="1"/>
    <col min="7" max="10" width="19.28125" style="2" hidden="1" customWidth="1" outlineLevel="1"/>
    <col min="11" max="11" width="12.8515625" style="2" customWidth="1" collapsed="1"/>
    <col min="12" max="14" width="10.140625" style="2" bestFit="1" customWidth="1"/>
    <col min="15" max="15" width="10.00390625" style="2" customWidth="1"/>
    <col min="16" max="16" width="10.140625" style="2" bestFit="1" customWidth="1"/>
    <col min="17" max="17" width="12.8515625" style="2" bestFit="1" customWidth="1"/>
    <col min="18" max="16384" width="9.140625" style="2" customWidth="1"/>
  </cols>
  <sheetData>
    <row r="1" spans="1:5" ht="15.75" thickBot="1">
      <c r="A1" s="413" t="s">
        <v>159</v>
      </c>
      <c r="B1" s="413"/>
      <c r="C1" s="413"/>
      <c r="D1" s="413"/>
      <c r="E1" s="413"/>
    </row>
    <row r="2" spans="1:10" ht="13.5" customHeight="1">
      <c r="A2" s="414" t="s">
        <v>56</v>
      </c>
      <c r="B2" s="416" t="s">
        <v>120</v>
      </c>
      <c r="C2" s="417"/>
      <c r="D2" s="416" t="s">
        <v>121</v>
      </c>
      <c r="E2" s="418"/>
      <c r="F2" s="419"/>
      <c r="G2" s="418" t="s">
        <v>2</v>
      </c>
      <c r="H2" s="417"/>
      <c r="I2" s="416" t="s">
        <v>3</v>
      </c>
      <c r="J2" s="418"/>
    </row>
    <row r="3" spans="1:10" ht="13.5" customHeight="1" thickBot="1">
      <c r="A3" s="415"/>
      <c r="B3" s="13" t="s">
        <v>122</v>
      </c>
      <c r="C3" s="13" t="s">
        <v>123</v>
      </c>
      <c r="D3" s="13" t="s">
        <v>122</v>
      </c>
      <c r="E3" s="13" t="s">
        <v>123</v>
      </c>
      <c r="F3" s="419"/>
      <c r="G3" s="312" t="s">
        <v>14</v>
      </c>
      <c r="H3" s="13" t="s">
        <v>15</v>
      </c>
      <c r="I3" s="13" t="s">
        <v>14</v>
      </c>
      <c r="J3" s="14" t="s">
        <v>15</v>
      </c>
    </row>
    <row r="4" spans="1:10" ht="13.5" customHeight="1">
      <c r="A4" s="363" t="s">
        <v>57</v>
      </c>
      <c r="B4" s="207">
        <v>0.3562736465121863</v>
      </c>
      <c r="C4" s="207">
        <v>0.13685304424754932</v>
      </c>
      <c r="D4" s="207">
        <v>0.5043873540185408</v>
      </c>
      <c r="E4" s="212">
        <v>0.0024859552217234614</v>
      </c>
      <c r="F4" s="313"/>
      <c r="G4" s="364">
        <f aca="true" t="shared" si="0" ref="G4:J9">B4-B14</f>
        <v>0.10260337222193094</v>
      </c>
      <c r="H4" s="163">
        <f t="shared" si="0"/>
        <v>-0.004854693537778287</v>
      </c>
      <c r="I4" s="205">
        <f t="shared" si="0"/>
        <v>-0.08177346913181249</v>
      </c>
      <c r="J4" s="164">
        <f t="shared" si="0"/>
        <v>-0.015975209552340282</v>
      </c>
    </row>
    <row r="5" spans="1:10" ht="13.5" customHeight="1">
      <c r="A5" s="315" t="s">
        <v>58</v>
      </c>
      <c r="B5" s="208">
        <v>0.48422804669796654</v>
      </c>
      <c r="C5" s="208">
        <v>0.021090250234163433</v>
      </c>
      <c r="D5" s="208">
        <v>0.4938621039634888</v>
      </c>
      <c r="E5" s="213">
        <v>0.0008195991043812638</v>
      </c>
      <c r="F5" s="313"/>
      <c r="G5" s="365">
        <f t="shared" si="0"/>
        <v>0.08476878131431365</v>
      </c>
      <c r="H5" s="206">
        <f t="shared" si="0"/>
        <v>-0.0312780541466641</v>
      </c>
      <c r="I5" s="206">
        <f t="shared" si="0"/>
        <v>-0.051860627171800344</v>
      </c>
      <c r="J5" s="95">
        <f t="shared" si="0"/>
        <v>-0.001630099995849179</v>
      </c>
    </row>
    <row r="6" spans="1:10" ht="13.5" customHeight="1">
      <c r="A6" s="315" t="s">
        <v>59</v>
      </c>
      <c r="B6" s="208">
        <v>0.65442092582768</v>
      </c>
      <c r="C6" s="208">
        <v>0.09566043599296216</v>
      </c>
      <c r="D6" s="208">
        <v>0.2485462336855791</v>
      </c>
      <c r="E6" s="213">
        <v>0.0013724044937789242</v>
      </c>
      <c r="F6" s="313"/>
      <c r="G6" s="366">
        <f t="shared" si="0"/>
        <v>-0.004393835016749059</v>
      </c>
      <c r="H6" s="201">
        <f t="shared" si="0"/>
        <v>0.013209970488131453</v>
      </c>
      <c r="I6" s="15">
        <f t="shared" si="0"/>
        <v>-0.00833844807236539</v>
      </c>
      <c r="J6" s="95">
        <f t="shared" si="0"/>
        <v>-0.0004776873990170044</v>
      </c>
    </row>
    <row r="7" spans="1:10" ht="13.5" customHeight="1">
      <c r="A7" s="165" t="s">
        <v>60</v>
      </c>
      <c r="B7" s="209">
        <v>0.6435225993177784</v>
      </c>
      <c r="C7" s="209">
        <v>0.09520405924630707</v>
      </c>
      <c r="D7" s="209">
        <v>0.25988400707721804</v>
      </c>
      <c r="E7" s="214">
        <v>0.001389334358696564</v>
      </c>
      <c r="F7" s="370"/>
      <c r="G7" s="367">
        <f t="shared" si="0"/>
        <v>0.006397926929564868</v>
      </c>
      <c r="H7" s="204">
        <f t="shared" si="0"/>
        <v>0.011618281880307876</v>
      </c>
      <c r="I7" s="166">
        <f t="shared" si="0"/>
        <v>-0.016966676548373638</v>
      </c>
      <c r="J7" s="167">
        <f t="shared" si="0"/>
        <v>-0.0010495322614988496</v>
      </c>
    </row>
    <row r="8" spans="1:10" ht="13.5" customHeight="1">
      <c r="A8" s="315" t="s">
        <v>61</v>
      </c>
      <c r="B8" s="210">
        <v>0.8245224599850532</v>
      </c>
      <c r="C8" s="210">
        <v>0.1519302784215593</v>
      </c>
      <c r="D8" s="210">
        <v>0.023024530089006914</v>
      </c>
      <c r="E8" s="215">
        <v>0.0005227315043804649</v>
      </c>
      <c r="F8" s="313"/>
      <c r="G8" s="368">
        <f t="shared" si="0"/>
        <v>-0.010442745891764194</v>
      </c>
      <c r="H8" s="161">
        <f t="shared" si="0"/>
        <v>-0.002115658911615831</v>
      </c>
      <c r="I8" s="202">
        <f t="shared" si="0"/>
        <v>0.01213900301915725</v>
      </c>
      <c r="J8" s="162">
        <f t="shared" si="0"/>
        <v>0.0004194017842226056</v>
      </c>
    </row>
    <row r="9" spans="1:10" ht="13.5" customHeight="1" thickBot="1">
      <c r="A9" s="16" t="s">
        <v>119</v>
      </c>
      <c r="B9" s="211">
        <v>0.8100146793996834</v>
      </c>
      <c r="C9" s="211">
        <v>0.14738347082624853</v>
      </c>
      <c r="D9" s="211">
        <v>0.04200965697828794</v>
      </c>
      <c r="E9" s="216">
        <v>0.0005921927957799353</v>
      </c>
      <c r="F9" s="336"/>
      <c r="G9" s="369">
        <f t="shared" si="0"/>
        <v>-0.007874845622155124</v>
      </c>
      <c r="H9" s="58">
        <f t="shared" si="0"/>
        <v>-0.0005810271609315298</v>
      </c>
      <c r="I9" s="203">
        <f t="shared" si="0"/>
        <v>0.008168590657671275</v>
      </c>
      <c r="J9" s="96">
        <f t="shared" si="0"/>
        <v>0.0002872821254152009</v>
      </c>
    </row>
    <row r="10" spans="2:10" s="56" customFormat="1" ht="6" customHeight="1">
      <c r="B10" s="57"/>
      <c r="C10" s="57"/>
      <c r="D10" s="57"/>
      <c r="E10" s="57"/>
      <c r="H10" s="47"/>
      <c r="I10" s="47"/>
      <c r="J10" s="47"/>
    </row>
    <row r="11" spans="1:5" ht="15.75" thickBot="1">
      <c r="A11" s="413" t="s">
        <v>160</v>
      </c>
      <c r="B11" s="413"/>
      <c r="C11" s="413"/>
      <c r="D11" s="413"/>
      <c r="E11" s="413"/>
    </row>
    <row r="12" spans="1:5" ht="13.5" customHeight="1">
      <c r="A12" s="414" t="s">
        <v>56</v>
      </c>
      <c r="B12" s="416" t="s">
        <v>120</v>
      </c>
      <c r="C12" s="417"/>
      <c r="D12" s="416" t="s">
        <v>121</v>
      </c>
      <c r="E12" s="418"/>
    </row>
    <row r="13" spans="1:5" ht="13.5" customHeight="1" thickBot="1">
      <c r="A13" s="415"/>
      <c r="B13" s="13" t="s">
        <v>122</v>
      </c>
      <c r="C13" s="13" t="s">
        <v>123</v>
      </c>
      <c r="D13" s="13" t="s">
        <v>122</v>
      </c>
      <c r="E13" s="13" t="s">
        <v>123</v>
      </c>
    </row>
    <row r="14" spans="1:5" ht="13.5" customHeight="1">
      <c r="A14" s="363" t="s">
        <v>57</v>
      </c>
      <c r="B14" s="207">
        <v>0.25367027429025535</v>
      </c>
      <c r="C14" s="207">
        <v>0.1417077377853276</v>
      </c>
      <c r="D14" s="207">
        <v>0.5861608231503533</v>
      </c>
      <c r="E14" s="212">
        <v>0.018461164774063742</v>
      </c>
    </row>
    <row r="15" spans="1:5" ht="13.5" customHeight="1">
      <c r="A15" s="315" t="s">
        <v>58</v>
      </c>
      <c r="B15" s="208">
        <v>0.3994592653836529</v>
      </c>
      <c r="C15" s="208">
        <v>0.052368304380827534</v>
      </c>
      <c r="D15" s="208">
        <v>0.5457227311352891</v>
      </c>
      <c r="E15" s="213">
        <v>0.002449699100230443</v>
      </c>
    </row>
    <row r="16" spans="1:5" ht="13.5" customHeight="1">
      <c r="A16" s="315" t="s">
        <v>59</v>
      </c>
      <c r="B16" s="208">
        <v>0.658814760844429</v>
      </c>
      <c r="C16" s="208">
        <v>0.0824504655048307</v>
      </c>
      <c r="D16" s="208">
        <v>0.2568846817579445</v>
      </c>
      <c r="E16" s="213">
        <v>0.0018500918927959287</v>
      </c>
    </row>
    <row r="17" spans="1:5" ht="13.5" customHeight="1">
      <c r="A17" s="165" t="s">
        <v>60</v>
      </c>
      <c r="B17" s="209">
        <v>0.6371246723882136</v>
      </c>
      <c r="C17" s="209">
        <v>0.08358577736599919</v>
      </c>
      <c r="D17" s="209">
        <v>0.2768506836255917</v>
      </c>
      <c r="E17" s="214">
        <v>0.0024388666201954137</v>
      </c>
    </row>
    <row r="18" spans="1:5" ht="13.5" customHeight="1">
      <c r="A18" s="315" t="s">
        <v>61</v>
      </c>
      <c r="B18" s="210">
        <v>0.8349652058768174</v>
      </c>
      <c r="C18" s="210">
        <v>0.15404593733317512</v>
      </c>
      <c r="D18" s="210">
        <v>0.010885527069849665</v>
      </c>
      <c r="E18" s="215">
        <v>0.00010332972015785934</v>
      </c>
    </row>
    <row r="19" spans="1:5" ht="13.5" customHeight="1" thickBot="1">
      <c r="A19" s="16" t="s">
        <v>119</v>
      </c>
      <c r="B19" s="211">
        <v>0.8178895250218385</v>
      </c>
      <c r="C19" s="211">
        <v>0.14796449798718006</v>
      </c>
      <c r="D19" s="211">
        <v>0.03384106632061667</v>
      </c>
      <c r="E19" s="216">
        <v>0.0003049106703647344</v>
      </c>
    </row>
    <row r="20" spans="2:10" s="56" customFormat="1" ht="6" customHeight="1">
      <c r="B20" s="57"/>
      <c r="C20" s="57"/>
      <c r="D20" s="57"/>
      <c r="E20" s="57"/>
      <c r="G20" s="47"/>
      <c r="H20" s="47"/>
      <c r="I20" s="47"/>
      <c r="J20" s="47"/>
    </row>
    <row r="21" spans="1:6" ht="25.5">
      <c r="A21" s="219" t="s">
        <v>56</v>
      </c>
      <c r="B21" s="217"/>
      <c r="C21" s="218" t="s">
        <v>155</v>
      </c>
      <c r="D21" s="218" t="s">
        <v>156</v>
      </c>
      <c r="E21" s="218" t="s">
        <v>157</v>
      </c>
      <c r="F21" s="218" t="s">
        <v>158</v>
      </c>
    </row>
    <row r="22" spans="1:6" ht="12.75">
      <c r="A22" s="382" t="s">
        <v>57</v>
      </c>
      <c r="B22" s="223">
        <v>2011</v>
      </c>
      <c r="C22" s="220">
        <v>0.3562736465121863</v>
      </c>
      <c r="D22" s="220">
        <v>0.13685304424754932</v>
      </c>
      <c r="E22" s="220">
        <v>0.5043873540185408</v>
      </c>
      <c r="F22" s="221">
        <v>0.0024859552217234614</v>
      </c>
    </row>
    <row r="23" spans="1:6" ht="12.75">
      <c r="A23" s="372"/>
      <c r="B23" s="224">
        <v>2010</v>
      </c>
      <c r="C23" s="222">
        <f>B14</f>
        <v>0.25367027429025535</v>
      </c>
      <c r="D23" s="222">
        <f>C14</f>
        <v>0.1417077377853276</v>
      </c>
      <c r="E23" s="222">
        <f>D14</f>
        <v>0.5861608231503533</v>
      </c>
      <c r="F23" s="222">
        <f>E14</f>
        <v>0.018461164774063742</v>
      </c>
    </row>
    <row r="24" spans="1:6" ht="12.75">
      <c r="A24" s="382" t="s">
        <v>58</v>
      </c>
      <c r="B24" s="223">
        <v>2011</v>
      </c>
      <c r="C24" s="220">
        <v>0.48422804669796654</v>
      </c>
      <c r="D24" s="220">
        <v>0.021090250234163433</v>
      </c>
      <c r="E24" s="220">
        <v>0.4938621039634888</v>
      </c>
      <c r="F24" s="221">
        <v>0.0008195991043812638</v>
      </c>
    </row>
    <row r="25" spans="1:6" ht="12.75">
      <c r="A25" s="372"/>
      <c r="B25" s="224">
        <v>2010</v>
      </c>
      <c r="C25" s="222">
        <f>B15</f>
        <v>0.3994592653836529</v>
      </c>
      <c r="D25" s="222">
        <f>C15</f>
        <v>0.052368304380827534</v>
      </c>
      <c r="E25" s="222">
        <f>D15</f>
        <v>0.5457227311352891</v>
      </c>
      <c r="F25" s="222">
        <f>E15</f>
        <v>0.002449699100230443</v>
      </c>
    </row>
    <row r="26" spans="1:6" ht="12.75">
      <c r="A26" s="382" t="s">
        <v>59</v>
      </c>
      <c r="B26" s="223">
        <v>2011</v>
      </c>
      <c r="C26" s="220">
        <v>0.65442092582768</v>
      </c>
      <c r="D26" s="220">
        <v>0.09566043599296216</v>
      </c>
      <c r="E26" s="220">
        <v>0.2485462336855791</v>
      </c>
      <c r="F26" s="221">
        <v>0.0013724044937789242</v>
      </c>
    </row>
    <row r="27" spans="1:6" ht="12.75">
      <c r="A27" s="372"/>
      <c r="B27" s="224">
        <v>2010</v>
      </c>
      <c r="C27" s="222">
        <f>B16</f>
        <v>0.658814760844429</v>
      </c>
      <c r="D27" s="222">
        <f>C16</f>
        <v>0.0824504655048307</v>
      </c>
      <c r="E27" s="222">
        <f>D16</f>
        <v>0.2568846817579445</v>
      </c>
      <c r="F27" s="222">
        <f>E16</f>
        <v>0.0018500918927959287</v>
      </c>
    </row>
    <row r="28" spans="1:6" ht="12.75">
      <c r="A28" s="382" t="s">
        <v>61</v>
      </c>
      <c r="B28" s="223">
        <v>2011</v>
      </c>
      <c r="C28" s="220">
        <v>0.8245224599850532</v>
      </c>
      <c r="D28" s="220">
        <v>0.1519302784215593</v>
      </c>
      <c r="E28" s="220">
        <v>0.023024530089006914</v>
      </c>
      <c r="F28" s="221">
        <v>0.0005227315043804649</v>
      </c>
    </row>
    <row r="29" spans="1:6" ht="12.75">
      <c r="A29" s="372"/>
      <c r="B29" s="224">
        <v>2010</v>
      </c>
      <c r="C29" s="222">
        <f>B18</f>
        <v>0.8349652058768174</v>
      </c>
      <c r="D29" s="222">
        <f>C18</f>
        <v>0.15404593733317512</v>
      </c>
      <c r="E29" s="222">
        <f>D18</f>
        <v>0.010885527069849665</v>
      </c>
      <c r="F29" s="222">
        <f>E18</f>
        <v>0.00010332972015785934</v>
      </c>
    </row>
  </sheetData>
  <sheetProtection/>
  <mergeCells count="15">
    <mergeCell ref="G2:H2"/>
    <mergeCell ref="I2:J2"/>
    <mergeCell ref="A22:A23"/>
    <mergeCell ref="A24:A25"/>
    <mergeCell ref="F2:F3"/>
    <mergeCell ref="A26:A27"/>
    <mergeCell ref="A28:A29"/>
    <mergeCell ref="A1:E1"/>
    <mergeCell ref="A11:E11"/>
    <mergeCell ref="A12:A13"/>
    <mergeCell ref="B12:C12"/>
    <mergeCell ref="D12:E12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7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57421875" style="231" customWidth="1"/>
    <col min="2" max="3" width="18.140625" style="231" customWidth="1"/>
    <col min="4" max="4" width="15.57421875" style="231" customWidth="1"/>
    <col min="5" max="5" width="15.28125" style="231" customWidth="1"/>
    <col min="6" max="6" width="14.57421875" style="231" customWidth="1"/>
    <col min="7" max="7" width="17.8515625" style="231" customWidth="1"/>
    <col min="8" max="8" width="11.140625" style="231" customWidth="1"/>
    <col min="9" max="9" width="11.140625" style="231" bestFit="1" customWidth="1"/>
    <col min="10" max="10" width="10.140625" style="231" bestFit="1" customWidth="1"/>
    <col min="11" max="11" width="11.140625" style="231" bestFit="1" customWidth="1"/>
    <col min="12" max="13" width="10.140625" style="231" bestFit="1" customWidth="1"/>
    <col min="14" max="14" width="11.140625" style="231" bestFit="1" customWidth="1"/>
    <col min="15" max="16384" width="9.140625" style="231" customWidth="1"/>
  </cols>
  <sheetData>
    <row r="1" spans="1:7" ht="16.5" thickBot="1">
      <c r="A1" s="427" t="s">
        <v>161</v>
      </c>
      <c r="B1" s="427"/>
      <c r="C1" s="427"/>
      <c r="D1" s="232"/>
      <c r="E1" s="232"/>
      <c r="F1" s="232"/>
      <c r="G1" s="232"/>
    </row>
    <row r="2" spans="1:3" ht="48.75" thickBot="1">
      <c r="A2" s="236"/>
      <c r="B2" s="237" t="s">
        <v>124</v>
      </c>
      <c r="C2" s="238" t="s">
        <v>129</v>
      </c>
    </row>
    <row r="3" spans="1:3" ht="15" customHeight="1">
      <c r="A3" s="295">
        <v>2005</v>
      </c>
      <c r="B3" s="241">
        <v>24</v>
      </c>
      <c r="C3" s="271">
        <v>71.26857201999998</v>
      </c>
    </row>
    <row r="4" spans="1:3" ht="15" customHeight="1">
      <c r="A4" s="295">
        <v>2006</v>
      </c>
      <c r="B4" s="241">
        <v>38</v>
      </c>
      <c r="C4" s="271">
        <v>231.37675034</v>
      </c>
    </row>
    <row r="5" spans="1:3" ht="15" customHeight="1">
      <c r="A5" s="295">
        <v>2007</v>
      </c>
      <c r="B5" s="241">
        <v>48</v>
      </c>
      <c r="C5" s="271">
        <v>272.9487221799999</v>
      </c>
    </row>
    <row r="6" spans="1:3" ht="15" customHeight="1">
      <c r="A6" s="295">
        <v>2008</v>
      </c>
      <c r="B6" s="241">
        <v>48</v>
      </c>
      <c r="C6" s="271">
        <v>448.1412111500002</v>
      </c>
    </row>
    <row r="7" spans="1:3" ht="15" customHeight="1">
      <c r="A7" s="295">
        <v>2009</v>
      </c>
      <c r="B7" s="241">
        <v>45</v>
      </c>
      <c r="C7" s="271">
        <v>532.6043623800001</v>
      </c>
    </row>
    <row r="8" spans="1:3" ht="15" customHeight="1">
      <c r="A8" s="295">
        <v>2010</v>
      </c>
      <c r="B8" s="241">
        <v>49</v>
      </c>
      <c r="C8" s="271">
        <v>630.5639927524</v>
      </c>
    </row>
    <row r="9" spans="1:3" ht="15" customHeight="1" thickBot="1">
      <c r="A9" s="296">
        <v>2011</v>
      </c>
      <c r="B9" s="272">
        <v>47</v>
      </c>
      <c r="C9" s="273">
        <v>638.9645247158</v>
      </c>
    </row>
    <row r="10" ht="6" customHeight="1">
      <c r="A10" s="232"/>
    </row>
    <row r="11" spans="1:8" ht="13.5" thickBot="1">
      <c r="A11" s="430" t="s">
        <v>162</v>
      </c>
      <c r="B11" s="430"/>
      <c r="C11" s="430"/>
      <c r="D11" s="430"/>
      <c r="E11" s="234"/>
      <c r="G11" s="235"/>
      <c r="H11" s="235"/>
    </row>
    <row r="12" spans="1:4" ht="27" customHeight="1" thickBot="1">
      <c r="A12" s="236" t="s">
        <v>127</v>
      </c>
      <c r="B12" s="237">
        <v>40543</v>
      </c>
      <c r="C12" s="237">
        <v>40908</v>
      </c>
      <c r="D12" s="429" t="s">
        <v>132</v>
      </c>
    </row>
    <row r="13" spans="1:4" ht="15" customHeight="1">
      <c r="A13" s="428" t="s">
        <v>167</v>
      </c>
      <c r="B13" s="239">
        <v>74</v>
      </c>
      <c r="C13" s="239">
        <v>68</v>
      </c>
      <c r="D13" s="240">
        <f>C13/B13-1</f>
        <v>-0.08108108108108103</v>
      </c>
    </row>
    <row r="14" spans="1:4" ht="15" customHeight="1">
      <c r="A14" s="371" t="s">
        <v>125</v>
      </c>
      <c r="B14" s="241">
        <v>10</v>
      </c>
      <c r="C14" s="241">
        <v>8</v>
      </c>
      <c r="D14" s="242">
        <f>C14/B14-1</f>
        <v>-0.19999999999999996</v>
      </c>
    </row>
    <row r="15" spans="1:4" ht="15" customHeight="1">
      <c r="A15" s="371" t="s">
        <v>126</v>
      </c>
      <c r="B15" s="241">
        <v>9</v>
      </c>
      <c r="C15" s="241">
        <v>9</v>
      </c>
      <c r="D15" s="242">
        <f>C15/B15-1</f>
        <v>0</v>
      </c>
    </row>
    <row r="16" spans="1:4" ht="15" customHeight="1" thickBot="1">
      <c r="A16" s="426" t="s">
        <v>37</v>
      </c>
      <c r="B16" s="244">
        <f>SUM(B13:B15)</f>
        <v>93</v>
      </c>
      <c r="C16" s="244">
        <f>SUM(C13:C15)</f>
        <v>85</v>
      </c>
      <c r="D16" s="245">
        <f>C16/B16-1</f>
        <v>-0.08602150537634412</v>
      </c>
    </row>
    <row r="17" spans="1:5" ht="6" customHeight="1">
      <c r="A17" s="246"/>
      <c r="B17" s="247"/>
      <c r="C17" s="248"/>
      <c r="D17" s="249"/>
      <c r="E17" s="250"/>
    </row>
    <row r="18" spans="1:6" ht="13.5" thickBot="1">
      <c r="A18" s="430" t="s">
        <v>163</v>
      </c>
      <c r="B18" s="430"/>
      <c r="C18" s="430"/>
      <c r="D18" s="430"/>
      <c r="E18" s="430"/>
      <c r="F18" s="430"/>
    </row>
    <row r="19" spans="1:6" ht="17.25" customHeight="1">
      <c r="A19" s="422" t="s">
        <v>127</v>
      </c>
      <c r="B19" s="424">
        <v>40543</v>
      </c>
      <c r="C19" s="425"/>
      <c r="D19" s="424">
        <v>40908</v>
      </c>
      <c r="E19" s="425"/>
      <c r="F19" s="420" t="s">
        <v>168</v>
      </c>
    </row>
    <row r="20" spans="1:6" ht="39.75" customHeight="1" thickBot="1">
      <c r="A20" s="423"/>
      <c r="B20" s="252" t="s">
        <v>169</v>
      </c>
      <c r="C20" s="253" t="s">
        <v>128</v>
      </c>
      <c r="D20" s="252" t="s">
        <v>169</v>
      </c>
      <c r="E20" s="253" t="s">
        <v>128</v>
      </c>
      <c r="F20" s="421"/>
    </row>
    <row r="21" spans="1:6" ht="15" customHeight="1">
      <c r="A21" s="371" t="s">
        <v>167</v>
      </c>
      <c r="B21" s="264">
        <v>473742841.95980006</v>
      </c>
      <c r="C21" s="255">
        <v>70</v>
      </c>
      <c r="D21" s="254">
        <v>479950753.5021998</v>
      </c>
      <c r="E21" s="255">
        <v>64</v>
      </c>
      <c r="F21" s="256">
        <f>D21/B21-1</f>
        <v>0.013103969057809195</v>
      </c>
    </row>
    <row r="22" spans="1:6" ht="15" customHeight="1">
      <c r="A22" s="371" t="s">
        <v>125</v>
      </c>
      <c r="B22" s="254">
        <v>84921004.44399999</v>
      </c>
      <c r="C22" s="257">
        <v>8</v>
      </c>
      <c r="D22" s="257">
        <v>87883500.32599999</v>
      </c>
      <c r="E22" s="257">
        <v>8</v>
      </c>
      <c r="F22" s="242">
        <f>D22/B22-1</f>
        <v>0.034885313726518374</v>
      </c>
    </row>
    <row r="23" spans="1:6" ht="15" customHeight="1">
      <c r="A23" s="371" t="s">
        <v>126</v>
      </c>
      <c r="B23" s="254">
        <v>71900146.34859999</v>
      </c>
      <c r="C23" s="257">
        <v>9</v>
      </c>
      <c r="D23" s="257">
        <v>71130270.8876</v>
      </c>
      <c r="E23" s="257">
        <v>8</v>
      </c>
      <c r="F23" s="242">
        <f>D23/B23-1</f>
        <v>-0.010707564589191865</v>
      </c>
    </row>
    <row r="24" spans="1:6" ht="15" customHeight="1" thickBot="1">
      <c r="A24" s="243" t="s">
        <v>37</v>
      </c>
      <c r="B24" s="258">
        <f>SUM(B21:B23)</f>
        <v>630563992.7524</v>
      </c>
      <c r="C24" s="258">
        <f>SUM(C21:C23)</f>
        <v>87</v>
      </c>
      <c r="D24" s="258">
        <f>SUM(D21:D23)</f>
        <v>638964524.7157998</v>
      </c>
      <c r="E24" s="258">
        <f>SUM(E21:E23)</f>
        <v>80</v>
      </c>
      <c r="F24" s="245">
        <f>D24/B24-1</f>
        <v>0.013322251286077336</v>
      </c>
    </row>
    <row r="41" ht="6" customHeight="1"/>
    <row r="42" spans="1:7" ht="12.75">
      <c r="A42" s="431" t="s">
        <v>165</v>
      </c>
      <c r="B42" s="431"/>
      <c r="C42" s="431"/>
      <c r="D42" s="431"/>
      <c r="E42" s="431"/>
      <c r="F42" s="431"/>
      <c r="G42" s="431"/>
    </row>
    <row r="43" spans="1:7" ht="15" customHeight="1" thickBot="1">
      <c r="A43" s="432">
        <v>40908</v>
      </c>
      <c r="B43" s="432"/>
      <c r="C43" s="432"/>
      <c r="D43" s="432"/>
      <c r="E43" s="432"/>
      <c r="F43" s="432"/>
      <c r="G43" s="432"/>
    </row>
    <row r="44" spans="1:7" ht="27" customHeight="1" thickBot="1">
      <c r="A44" s="236" t="s">
        <v>127</v>
      </c>
      <c r="B44" s="237" t="s">
        <v>130</v>
      </c>
      <c r="C44" s="237" t="s">
        <v>96</v>
      </c>
      <c r="D44" s="237" t="s">
        <v>91</v>
      </c>
      <c r="E44" s="237" t="s">
        <v>101</v>
      </c>
      <c r="F44" s="237" t="s">
        <v>89</v>
      </c>
      <c r="G44" s="260" t="s">
        <v>37</v>
      </c>
    </row>
    <row r="45" spans="1:9" ht="15" customHeight="1">
      <c r="A45" s="371" t="s">
        <v>167</v>
      </c>
      <c r="B45" s="261">
        <v>202575548.5899999</v>
      </c>
      <c r="C45" s="261">
        <v>215429146.6026999</v>
      </c>
      <c r="D45" s="261">
        <v>22731850.4495</v>
      </c>
      <c r="E45" s="261">
        <v>15667051.010000002</v>
      </c>
      <c r="F45" s="254">
        <v>23547156.85</v>
      </c>
      <c r="G45" s="254">
        <f>SUM(B45:F45)</f>
        <v>479950753.5021998</v>
      </c>
      <c r="H45" s="263"/>
      <c r="I45"/>
    </row>
    <row r="46" spans="1:9" ht="15" customHeight="1">
      <c r="A46" s="371" t="s">
        <v>125</v>
      </c>
      <c r="B46" s="261">
        <v>33538813.519999996</v>
      </c>
      <c r="C46" s="261">
        <v>51136208.476</v>
      </c>
      <c r="D46" s="261">
        <v>1865987.91</v>
      </c>
      <c r="E46" s="261">
        <v>0</v>
      </c>
      <c r="F46" s="254">
        <v>1342490.42</v>
      </c>
      <c r="G46" s="254">
        <f>SUM(B46:F46)</f>
        <v>87883500.32599999</v>
      </c>
      <c r="I46" s="342"/>
    </row>
    <row r="47" spans="1:9" ht="15" customHeight="1">
      <c r="A47" s="371" t="s">
        <v>126</v>
      </c>
      <c r="B47" s="261">
        <v>1329737.15</v>
      </c>
      <c r="C47" s="261">
        <v>69572920.9176</v>
      </c>
      <c r="D47" s="261">
        <v>0</v>
      </c>
      <c r="E47" s="261">
        <v>0</v>
      </c>
      <c r="F47" s="254">
        <v>227612.82</v>
      </c>
      <c r="G47" s="254">
        <f>SUM(B47:F47)</f>
        <v>71130270.8876</v>
      </c>
      <c r="I47" s="342"/>
    </row>
    <row r="48" spans="1:9" ht="15" customHeight="1" thickBot="1">
      <c r="A48" s="243" t="s">
        <v>37</v>
      </c>
      <c r="B48" s="244">
        <f>SUM(B45:B47)</f>
        <v>237444099.2599999</v>
      </c>
      <c r="C48" s="244">
        <f>SUM(C45:C47)</f>
        <v>336138275.9962999</v>
      </c>
      <c r="D48" s="244">
        <f>SUM(D45:D47)</f>
        <v>24597838.3595</v>
      </c>
      <c r="E48" s="244">
        <f>SUM(E45:E47)</f>
        <v>15667051.010000002</v>
      </c>
      <c r="F48" s="262">
        <f>SUM(F45:F47)</f>
        <v>25117260.090000004</v>
      </c>
      <c r="G48" s="262">
        <f>SUM(B48:F48)</f>
        <v>638964524.7157999</v>
      </c>
      <c r="I48" s="342"/>
    </row>
    <row r="49" spans="6:9" ht="6" customHeight="1">
      <c r="F49" s="251"/>
      <c r="G49" s="263"/>
      <c r="I49"/>
    </row>
    <row r="50" spans="1:7" ht="15" customHeight="1" thickBot="1">
      <c r="A50" s="432">
        <v>40543</v>
      </c>
      <c r="B50" s="432"/>
      <c r="C50" s="432"/>
      <c r="D50" s="432"/>
      <c r="E50" s="432"/>
      <c r="F50" s="432"/>
      <c r="G50" s="432"/>
    </row>
    <row r="51" spans="1:7" ht="27" customHeight="1" thickBot="1">
      <c r="A51" s="236" t="s">
        <v>127</v>
      </c>
      <c r="B51" s="237" t="s">
        <v>130</v>
      </c>
      <c r="C51" s="237" t="s">
        <v>96</v>
      </c>
      <c r="D51" s="237" t="s">
        <v>91</v>
      </c>
      <c r="E51" s="237" t="s">
        <v>101</v>
      </c>
      <c r="F51" s="237" t="s">
        <v>89</v>
      </c>
      <c r="G51" s="260" t="s">
        <v>37</v>
      </c>
    </row>
    <row r="52" spans="1:7" ht="15" customHeight="1">
      <c r="A52" s="371" t="s">
        <v>167</v>
      </c>
      <c r="B52" s="268">
        <v>195440117.93000007</v>
      </c>
      <c r="C52" s="268">
        <v>206180189.2461</v>
      </c>
      <c r="D52" s="268">
        <v>27500219.1937</v>
      </c>
      <c r="E52" s="268">
        <v>17905677.13</v>
      </c>
      <c r="F52" s="269">
        <v>26716638.460000005</v>
      </c>
      <c r="G52" s="264">
        <f>SUM(B52:F52)</f>
        <v>473742841.95980006</v>
      </c>
    </row>
    <row r="53" spans="1:7" ht="15" customHeight="1">
      <c r="A53" s="371" t="s">
        <v>125</v>
      </c>
      <c r="B53" s="261">
        <v>25765588.55</v>
      </c>
      <c r="C53" s="261">
        <v>48812844.563999996</v>
      </c>
      <c r="D53" s="261">
        <v>4192088.75</v>
      </c>
      <c r="E53" s="261">
        <v>0</v>
      </c>
      <c r="F53" s="254">
        <v>6150482.580000001</v>
      </c>
      <c r="G53" s="254">
        <f>SUM(B53:F53)</f>
        <v>84921004.44399999</v>
      </c>
    </row>
    <row r="54" spans="1:7" ht="15" customHeight="1">
      <c r="A54" s="371" t="s">
        <v>126</v>
      </c>
      <c r="B54" s="261">
        <v>1600257.08</v>
      </c>
      <c r="C54" s="261">
        <v>70096579.95859998</v>
      </c>
      <c r="D54" s="261">
        <v>0</v>
      </c>
      <c r="E54" s="261">
        <v>0</v>
      </c>
      <c r="F54" s="254">
        <v>203309.31</v>
      </c>
      <c r="G54" s="254">
        <f>SUM(B54:F54)</f>
        <v>71900146.34859999</v>
      </c>
    </row>
    <row r="55" spans="1:7" ht="15" customHeight="1" thickBot="1">
      <c r="A55" s="243" t="s">
        <v>37</v>
      </c>
      <c r="B55" s="244">
        <f aca="true" t="shared" si="0" ref="B55:G55">SUM(B52:B54)</f>
        <v>222805963.5600001</v>
      </c>
      <c r="C55" s="244">
        <f t="shared" si="0"/>
        <v>325089613.7687</v>
      </c>
      <c r="D55" s="244">
        <f t="shared" si="0"/>
        <v>31692307.9437</v>
      </c>
      <c r="E55" s="244">
        <f t="shared" si="0"/>
        <v>17905677.13</v>
      </c>
      <c r="F55" s="262">
        <f t="shared" si="0"/>
        <v>33070430.350000005</v>
      </c>
      <c r="G55" s="270">
        <f t="shared" si="0"/>
        <v>630563992.7524</v>
      </c>
    </row>
    <row r="56" spans="1:7" ht="6" customHeight="1">
      <c r="A56" s="265"/>
      <c r="B56" s="266"/>
      <c r="C56" s="266"/>
      <c r="D56" s="266"/>
      <c r="E56" s="266"/>
      <c r="F56" s="266"/>
      <c r="G56" s="266"/>
    </row>
    <row r="57" spans="1:7" ht="15" customHeight="1">
      <c r="A57" s="392" t="s">
        <v>164</v>
      </c>
      <c r="B57" s="266"/>
      <c r="C57" s="266"/>
      <c r="D57" s="266"/>
      <c r="E57" s="266"/>
      <c r="F57" s="266"/>
      <c r="G57" s="266"/>
    </row>
    <row r="76" ht="6" customHeight="1"/>
    <row r="77" ht="12.75">
      <c r="A77" s="259">
        <f>A43</f>
        <v>40908</v>
      </c>
    </row>
    <row r="78" spans="1:7" ht="15" customHeight="1">
      <c r="A78" s="233" t="s">
        <v>165</v>
      </c>
      <c r="B78" s="266"/>
      <c r="C78" s="266"/>
      <c r="D78" s="266"/>
      <c r="E78" s="266"/>
      <c r="F78" s="266"/>
      <c r="G78" s="266"/>
    </row>
    <row r="79" spans="1:7" ht="15" customHeight="1">
      <c r="A79" s="267" t="s">
        <v>166</v>
      </c>
      <c r="B79" s="266"/>
      <c r="C79" s="266"/>
      <c r="D79" s="266"/>
      <c r="E79" s="266"/>
      <c r="F79" s="266"/>
      <c r="G79" s="266"/>
    </row>
  </sheetData>
  <sheetProtection/>
  <mergeCells count="10">
    <mergeCell ref="A43:G43"/>
    <mergeCell ref="A50:G50"/>
    <mergeCell ref="A1:C1"/>
    <mergeCell ref="A11:D11"/>
    <mergeCell ref="A18:F18"/>
    <mergeCell ref="A42:G42"/>
    <mergeCell ref="F19:F20"/>
    <mergeCell ref="A19:A20"/>
    <mergeCell ref="B19:C19"/>
    <mergeCell ref="D19:E19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6" customWidth="1"/>
    <col min="2" max="2" width="17.8515625" style="2" customWidth="1"/>
    <col min="3" max="3" width="18.421875" style="2" customWidth="1"/>
    <col min="4" max="4" width="16.57421875" style="2" customWidth="1"/>
    <col min="5" max="5" width="17.8515625" style="2" customWidth="1"/>
    <col min="6" max="6" width="21.28125" style="2" customWidth="1"/>
    <col min="7" max="15" width="9.28125" style="2" customWidth="1"/>
    <col min="16" max="16384" width="9.140625" style="2" customWidth="1"/>
  </cols>
  <sheetData>
    <row r="1" spans="1:6" ht="51.75" thickBot="1">
      <c r="A1" s="43"/>
      <c r="B1" s="63" t="s">
        <v>45</v>
      </c>
      <c r="C1" s="63" t="s">
        <v>47</v>
      </c>
      <c r="D1" s="63" t="s">
        <v>46</v>
      </c>
      <c r="E1" s="63" t="s">
        <v>48</v>
      </c>
      <c r="F1" s="63" t="s">
        <v>172</v>
      </c>
    </row>
    <row r="2" spans="1:6" ht="18.75" customHeight="1">
      <c r="A2" s="292">
        <v>2002</v>
      </c>
      <c r="B2" s="225">
        <v>5</v>
      </c>
      <c r="C2" s="225">
        <v>6</v>
      </c>
      <c r="D2" s="275">
        <f>C2/B2</f>
        <v>1.2</v>
      </c>
      <c r="E2" s="225">
        <v>0</v>
      </c>
      <c r="F2" s="293" t="s">
        <v>49</v>
      </c>
    </row>
    <row r="3" spans="1:6" ht="18.75" customHeight="1">
      <c r="A3" s="292">
        <v>2003</v>
      </c>
      <c r="B3" s="225">
        <v>32</v>
      </c>
      <c r="C3" s="225">
        <v>29</v>
      </c>
      <c r="D3" s="275">
        <f aca="true" t="shared" si="0" ref="D3:D11">C3/B3</f>
        <v>0.90625</v>
      </c>
      <c r="E3" s="225">
        <v>10</v>
      </c>
      <c r="F3" s="293" t="s">
        <v>49</v>
      </c>
    </row>
    <row r="4" spans="1:6" ht="18.75" customHeight="1">
      <c r="A4" s="292">
        <v>2004</v>
      </c>
      <c r="B4" s="225">
        <v>88</v>
      </c>
      <c r="C4" s="225">
        <v>105</v>
      </c>
      <c r="D4" s="275">
        <f t="shared" si="0"/>
        <v>1.1931818181818181</v>
      </c>
      <c r="E4" s="225">
        <v>39</v>
      </c>
      <c r="F4" s="293">
        <v>1938.49</v>
      </c>
    </row>
    <row r="5" spans="1:6" ht="18.75" customHeight="1">
      <c r="A5" s="292">
        <v>2005</v>
      </c>
      <c r="B5" s="225">
        <v>159</v>
      </c>
      <c r="C5" s="225">
        <v>284</v>
      </c>
      <c r="D5" s="275">
        <f t="shared" si="0"/>
        <v>1.7861635220125787</v>
      </c>
      <c r="E5" s="225">
        <v>128</v>
      </c>
      <c r="F5" s="293">
        <v>6903.82</v>
      </c>
    </row>
    <row r="6" spans="1:6" ht="18.75" customHeight="1">
      <c r="A6" s="292">
        <v>2006</v>
      </c>
      <c r="B6" s="225">
        <v>228</v>
      </c>
      <c r="C6" s="225">
        <v>519</v>
      </c>
      <c r="D6" s="275">
        <f t="shared" si="0"/>
        <v>2.276315789473684</v>
      </c>
      <c r="E6" s="225">
        <v>324</v>
      </c>
      <c r="F6" s="293">
        <v>17145.22</v>
      </c>
    </row>
    <row r="7" spans="1:6" ht="18.75" customHeight="1">
      <c r="A7" s="292">
        <v>2007</v>
      </c>
      <c r="B7" s="225">
        <v>334</v>
      </c>
      <c r="C7" s="225">
        <v>834</v>
      </c>
      <c r="D7" s="275">
        <f t="shared" si="0"/>
        <v>2.497005988023952</v>
      </c>
      <c r="E7" s="225">
        <v>577</v>
      </c>
      <c r="F7" s="293">
        <v>40780.38</v>
      </c>
    </row>
    <row r="8" spans="1:6" ht="18.75" customHeight="1">
      <c r="A8" s="292">
        <v>2008</v>
      </c>
      <c r="B8" s="225">
        <v>409</v>
      </c>
      <c r="C8" s="225">
        <v>1244</v>
      </c>
      <c r="D8" s="275">
        <f t="shared" si="0"/>
        <v>3.041564792176039</v>
      </c>
      <c r="E8" s="225">
        <v>888</v>
      </c>
      <c r="F8" s="293">
        <v>63265.05</v>
      </c>
    </row>
    <row r="9" spans="1:6" ht="18.75" customHeight="1">
      <c r="A9" s="292">
        <v>2009</v>
      </c>
      <c r="B9" s="225">
        <v>380</v>
      </c>
      <c r="C9" s="225">
        <v>1202</v>
      </c>
      <c r="D9" s="275">
        <f t="shared" si="0"/>
        <v>3.163157894736842</v>
      </c>
      <c r="E9" s="225">
        <v>985</v>
      </c>
      <c r="F9" s="293">
        <v>82540.9266691311</v>
      </c>
    </row>
    <row r="10" spans="1:8" ht="18.75" customHeight="1">
      <c r="A10" s="292">
        <v>2010</v>
      </c>
      <c r="B10" s="225">
        <v>339</v>
      </c>
      <c r="C10" s="225">
        <v>1226</v>
      </c>
      <c r="D10" s="275">
        <f t="shared" si="0"/>
        <v>3.616519174041298</v>
      </c>
      <c r="E10" s="225">
        <v>1095</v>
      </c>
      <c r="F10" s="293">
        <v>105866.58832639825</v>
      </c>
      <c r="G10" s="97"/>
      <c r="H10" s="97"/>
    </row>
    <row r="11" spans="1:8" ht="18.75" customHeight="1" thickBot="1">
      <c r="A11" s="274">
        <v>2011</v>
      </c>
      <c r="B11" s="226">
        <v>341</v>
      </c>
      <c r="C11" s="226">
        <v>1451</v>
      </c>
      <c r="D11" s="276">
        <f t="shared" si="0"/>
        <v>4.255131964809384</v>
      </c>
      <c r="E11" s="226">
        <v>1125</v>
      </c>
      <c r="F11" s="294">
        <v>126789.59882539856</v>
      </c>
      <c r="H11" s="97"/>
    </row>
    <row r="12" spans="2:4" ht="12.75">
      <c r="B12" s="97"/>
      <c r="C12" s="108"/>
      <c r="D12" s="108"/>
    </row>
    <row r="13" spans="2:4" ht="12.75">
      <c r="B13" s="97"/>
      <c r="C13" s="108"/>
      <c r="D13" s="108"/>
    </row>
    <row r="14" spans="2:4" ht="12.75">
      <c r="B14" s="97"/>
      <c r="C14" s="108"/>
      <c r="D14" s="108"/>
    </row>
    <row r="15" spans="2:4" ht="12.75">
      <c r="B15" s="97"/>
      <c r="C15" s="108"/>
      <c r="D15" s="108"/>
    </row>
    <row r="16" spans="3:4" ht="12.75">
      <c r="C16" s="108"/>
      <c r="D16" s="108"/>
    </row>
    <row r="17" spans="3:8" ht="12.75">
      <c r="C17" s="108"/>
      <c r="D17" s="108"/>
      <c r="H17" s="4"/>
    </row>
    <row r="18" ht="12.75">
      <c r="H18" s="4"/>
    </row>
    <row r="19" ht="12.75">
      <c r="H19" s="4"/>
    </row>
    <row r="20" ht="12.75">
      <c r="H20" s="4"/>
    </row>
    <row r="21" ht="12.75">
      <c r="H21" s="4"/>
    </row>
    <row r="22" ht="12.75">
      <c r="H22" s="4"/>
    </row>
    <row r="33" ht="12.75">
      <c r="A33" s="437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K2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2.57421875" style="5" customWidth="1"/>
    <col min="2" max="10" width="10.28125" style="5" customWidth="1"/>
    <col min="11" max="16384" width="9.140625" style="5" customWidth="1"/>
  </cols>
  <sheetData>
    <row r="1" spans="1:10" ht="15" customHeight="1">
      <c r="A1" s="397"/>
      <c r="B1" s="399" t="s">
        <v>37</v>
      </c>
      <c r="C1" s="401" t="s">
        <v>136</v>
      </c>
      <c r="D1" s="402"/>
      <c r="E1" s="402"/>
      <c r="F1" s="402"/>
      <c r="G1" s="403"/>
      <c r="H1" s="401" t="s">
        <v>38</v>
      </c>
      <c r="I1" s="402"/>
      <c r="J1" s="402"/>
    </row>
    <row r="2" spans="1:10" ht="15" customHeight="1" thickBot="1">
      <c r="A2" s="398"/>
      <c r="B2" s="400"/>
      <c r="C2" s="321" t="s">
        <v>39</v>
      </c>
      <c r="D2" s="321" t="s">
        <v>13</v>
      </c>
      <c r="E2" s="321" t="s">
        <v>40</v>
      </c>
      <c r="F2" s="321" t="s">
        <v>41</v>
      </c>
      <c r="G2" s="321" t="s">
        <v>42</v>
      </c>
      <c r="H2" s="321" t="s">
        <v>13</v>
      </c>
      <c r="I2" s="321" t="s">
        <v>41</v>
      </c>
      <c r="J2" s="373" t="s">
        <v>42</v>
      </c>
    </row>
    <row r="3" spans="1:10" ht="15" customHeight="1">
      <c r="A3" s="292">
        <v>2007</v>
      </c>
      <c r="B3" s="177">
        <f>SUM(C3:J3)</f>
        <v>577</v>
      </c>
      <c r="C3" s="283">
        <v>14</v>
      </c>
      <c r="D3" s="283">
        <v>25</v>
      </c>
      <c r="E3" s="283">
        <v>3</v>
      </c>
      <c r="F3" s="283">
        <v>15</v>
      </c>
      <c r="G3" s="283">
        <v>423</v>
      </c>
      <c r="H3" s="283">
        <v>0</v>
      </c>
      <c r="I3" s="283">
        <v>63</v>
      </c>
      <c r="J3" s="284">
        <v>34</v>
      </c>
    </row>
    <row r="4" spans="1:10" ht="15" customHeight="1">
      <c r="A4" s="292">
        <v>2008</v>
      </c>
      <c r="B4" s="177">
        <f>SUM(C4:J4)</f>
        <v>888</v>
      </c>
      <c r="C4" s="106">
        <v>32</v>
      </c>
      <c r="D4" s="106">
        <v>41</v>
      </c>
      <c r="E4" s="106">
        <v>4</v>
      </c>
      <c r="F4" s="106">
        <v>22</v>
      </c>
      <c r="G4" s="105">
        <v>636</v>
      </c>
      <c r="H4" s="105">
        <v>1</v>
      </c>
      <c r="I4" s="105">
        <v>107</v>
      </c>
      <c r="J4" s="178">
        <v>45</v>
      </c>
    </row>
    <row r="5" spans="1:10" ht="15" customHeight="1">
      <c r="A5" s="292">
        <v>2009</v>
      </c>
      <c r="B5" s="177">
        <f>SUM(C5:J5)</f>
        <v>985</v>
      </c>
      <c r="C5" s="283">
        <v>32</v>
      </c>
      <c r="D5" s="283">
        <v>47</v>
      </c>
      <c r="E5" s="283">
        <v>8</v>
      </c>
      <c r="F5" s="283">
        <v>26</v>
      </c>
      <c r="G5" s="283">
        <v>690</v>
      </c>
      <c r="H5" s="283">
        <v>2</v>
      </c>
      <c r="I5" s="283">
        <v>130</v>
      </c>
      <c r="J5" s="284">
        <v>50</v>
      </c>
    </row>
    <row r="6" spans="1:10" ht="15" customHeight="1">
      <c r="A6" s="292">
        <v>2010</v>
      </c>
      <c r="B6" s="177">
        <f>SUM(C6:J6)</f>
        <v>1095</v>
      </c>
      <c r="C6" s="106">
        <v>36</v>
      </c>
      <c r="D6" s="106">
        <v>48</v>
      </c>
      <c r="E6" s="106">
        <v>9</v>
      </c>
      <c r="F6" s="106">
        <v>32</v>
      </c>
      <c r="G6" s="105">
        <v>755</v>
      </c>
      <c r="H6" s="105">
        <v>2</v>
      </c>
      <c r="I6" s="105">
        <v>141</v>
      </c>
      <c r="J6" s="178">
        <v>72</v>
      </c>
    </row>
    <row r="7" spans="1:10" ht="15" customHeight="1">
      <c r="A7" s="292">
        <v>2011</v>
      </c>
      <c r="B7" s="177">
        <f>SUM(C7:J7)</f>
        <v>1125</v>
      </c>
      <c r="C7" s="106">
        <v>43</v>
      </c>
      <c r="D7" s="106">
        <v>40</v>
      </c>
      <c r="E7" s="106">
        <v>10</v>
      </c>
      <c r="F7" s="106">
        <v>35</v>
      </c>
      <c r="G7" s="105">
        <v>772</v>
      </c>
      <c r="H7" s="105">
        <v>2</v>
      </c>
      <c r="I7" s="105">
        <v>128</v>
      </c>
      <c r="J7" s="178">
        <v>95</v>
      </c>
    </row>
    <row r="8" spans="1:10" ht="26.25" customHeight="1">
      <c r="A8" s="322" t="s">
        <v>134</v>
      </c>
      <c r="B8" s="280">
        <f aca="true" t="shared" si="0" ref="B8:J8">B6/B5-1</f>
        <v>0.11167512690355319</v>
      </c>
      <c r="C8" s="281">
        <f t="shared" si="0"/>
        <v>0.125</v>
      </c>
      <c r="D8" s="281">
        <f t="shared" si="0"/>
        <v>0.02127659574468077</v>
      </c>
      <c r="E8" s="281">
        <f t="shared" si="0"/>
        <v>0.125</v>
      </c>
      <c r="F8" s="281">
        <f t="shared" si="0"/>
        <v>0.23076923076923084</v>
      </c>
      <c r="G8" s="281">
        <f t="shared" si="0"/>
        <v>0.09420289855072461</v>
      </c>
      <c r="H8" s="281">
        <f t="shared" si="0"/>
        <v>0</v>
      </c>
      <c r="I8" s="281">
        <f t="shared" si="0"/>
        <v>0.08461538461538454</v>
      </c>
      <c r="J8" s="282">
        <f t="shared" si="0"/>
        <v>0.43999999999999995</v>
      </c>
    </row>
    <row r="9" spans="1:10" ht="26.25" customHeight="1" thickBot="1">
      <c r="A9" s="322" t="s">
        <v>135</v>
      </c>
      <c r="B9" s="277">
        <f aca="true" t="shared" si="1" ref="B9:J9">B7/B6-1</f>
        <v>0.027397260273972712</v>
      </c>
      <c r="C9" s="278">
        <f t="shared" si="1"/>
        <v>0.19444444444444442</v>
      </c>
      <c r="D9" s="278">
        <f t="shared" si="1"/>
        <v>-0.16666666666666663</v>
      </c>
      <c r="E9" s="278">
        <f t="shared" si="1"/>
        <v>0.11111111111111116</v>
      </c>
      <c r="F9" s="278">
        <f t="shared" si="1"/>
        <v>0.09375</v>
      </c>
      <c r="G9" s="278">
        <f t="shared" si="1"/>
        <v>0.02251655629139071</v>
      </c>
      <c r="H9" s="278">
        <f t="shared" si="1"/>
        <v>0</v>
      </c>
      <c r="I9" s="278">
        <f t="shared" si="1"/>
        <v>-0.09219858156028371</v>
      </c>
      <c r="J9" s="279">
        <f t="shared" si="1"/>
        <v>0.3194444444444444</v>
      </c>
    </row>
    <row r="10" spans="1:10" ht="12.75" customHeight="1">
      <c r="A10" s="396" t="s">
        <v>44</v>
      </c>
      <c r="B10" s="396"/>
      <c r="C10" s="396"/>
      <c r="D10" s="396"/>
      <c r="E10" s="396"/>
      <c r="F10" s="396"/>
      <c r="G10" s="396"/>
      <c r="H10" s="396"/>
      <c r="I10" s="396"/>
      <c r="J10" s="396"/>
    </row>
    <row r="11" spans="1:10" ht="12.7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5:11" ht="12.75">
      <c r="E12" s="109"/>
      <c r="G12" s="98"/>
      <c r="H12" s="99"/>
      <c r="I12" s="179"/>
      <c r="J12" s="98"/>
      <c r="K12" s="100"/>
    </row>
    <row r="13" spans="6:10" ht="12.75">
      <c r="F13" s="109"/>
      <c r="G13" s="109"/>
      <c r="J13" s="109"/>
    </row>
    <row r="17" spans="1:10" ht="12.7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394"/>
      <c r="B19" s="395"/>
      <c r="C19" s="395"/>
      <c r="D19" s="395"/>
      <c r="E19" s="395"/>
      <c r="F19" s="395"/>
      <c r="G19" s="395"/>
      <c r="H19" s="395"/>
      <c r="I19" s="395"/>
      <c r="J19" s="395"/>
    </row>
    <row r="20" spans="1:10" ht="12.75">
      <c r="A20" s="394"/>
      <c r="B20" s="395"/>
      <c r="C20" s="324"/>
      <c r="D20" s="324"/>
      <c r="E20" s="324"/>
      <c r="F20" s="324"/>
      <c r="G20" s="324"/>
      <c r="H20" s="324"/>
      <c r="I20" s="324"/>
      <c r="J20" s="324"/>
    </row>
    <row r="21" spans="1:10" ht="12.75">
      <c r="A21" s="325"/>
      <c r="B21" s="323"/>
      <c r="C21" s="326"/>
      <c r="D21" s="326"/>
      <c r="E21" s="326"/>
      <c r="F21" s="326"/>
      <c r="G21" s="326"/>
      <c r="H21" s="326"/>
      <c r="I21" s="326"/>
      <c r="J21" s="326"/>
    </row>
    <row r="22" spans="1:10" ht="12.75">
      <c r="A22" s="325"/>
      <c r="B22" s="323"/>
      <c r="C22" s="326"/>
      <c r="D22" s="326"/>
      <c r="E22" s="326"/>
      <c r="F22" s="326"/>
      <c r="G22" s="327"/>
      <c r="H22" s="326"/>
      <c r="I22" s="326"/>
      <c r="J22" s="328"/>
    </row>
    <row r="23" spans="1:10" ht="12.75">
      <c r="A23" s="325"/>
      <c r="B23" s="323"/>
      <c r="C23" s="329"/>
      <c r="D23" s="329"/>
      <c r="E23" s="326"/>
      <c r="F23" s="326"/>
      <c r="G23" s="327"/>
      <c r="H23" s="326"/>
      <c r="I23" s="326"/>
      <c r="J23" s="326"/>
    </row>
    <row r="24" spans="1:10" ht="12.75">
      <c r="A24" s="325"/>
      <c r="B24" s="323"/>
      <c r="C24" s="329"/>
      <c r="D24" s="329"/>
      <c r="E24" s="326"/>
      <c r="F24" s="326"/>
      <c r="G24" s="327"/>
      <c r="H24" s="328"/>
      <c r="I24" s="328"/>
      <c r="J24" s="328"/>
    </row>
    <row r="25" spans="1:10" ht="12.75">
      <c r="A25" s="325"/>
      <c r="B25" s="323"/>
      <c r="C25" s="329"/>
      <c r="D25" s="329"/>
      <c r="E25" s="326"/>
      <c r="F25" s="326"/>
      <c r="G25" s="327"/>
      <c r="H25" s="328"/>
      <c r="I25" s="328"/>
      <c r="J25" s="328"/>
    </row>
    <row r="26" spans="1:10" ht="12.75">
      <c r="A26" s="330"/>
      <c r="B26" s="323"/>
      <c r="C26" s="326"/>
      <c r="D26" s="326"/>
      <c r="E26" s="326"/>
      <c r="F26" s="326"/>
      <c r="G26" s="326"/>
      <c r="H26" s="326"/>
      <c r="I26" s="326"/>
      <c r="J26" s="326"/>
    </row>
    <row r="27" spans="1:10" ht="12.75">
      <c r="A27" s="331"/>
      <c r="B27" s="332"/>
      <c r="C27" s="333"/>
      <c r="D27" s="333"/>
      <c r="E27" s="333"/>
      <c r="F27" s="333"/>
      <c r="G27" s="333"/>
      <c r="H27" s="333"/>
      <c r="I27" s="333"/>
      <c r="J27" s="333"/>
    </row>
    <row r="28" spans="1:10" ht="12.75">
      <c r="A28" s="393"/>
      <c r="B28" s="393"/>
      <c r="C28" s="393"/>
      <c r="D28" s="393"/>
      <c r="E28" s="393"/>
      <c r="F28" s="393"/>
      <c r="G28" s="393"/>
      <c r="H28" s="393"/>
      <c r="I28" s="393"/>
      <c r="J28" s="393"/>
    </row>
  </sheetData>
  <sheetProtection/>
  <mergeCells count="10">
    <mergeCell ref="A10:J10"/>
    <mergeCell ref="A1:A2"/>
    <mergeCell ref="B1:B2"/>
    <mergeCell ref="C1:G1"/>
    <mergeCell ref="H1:J1"/>
    <mergeCell ref="A28:J28"/>
    <mergeCell ref="A19:A20"/>
    <mergeCell ref="B19:B20"/>
    <mergeCell ref="C19:G19"/>
    <mergeCell ref="H19:J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0:I43"/>
  <sheetViews>
    <sheetView zoomScale="80" zoomScaleNormal="80" zoomScalePageLayoutView="0" workbookViewId="0" topLeftCell="A1">
      <selection activeCell="A20" sqref="A20:I20"/>
    </sheetView>
  </sheetViews>
  <sheetFormatPr defaultColWidth="9.140625" defaultRowHeight="12.75" outlineLevelRow="1"/>
  <cols>
    <col min="1" max="1" width="29.00390625" style="2" customWidth="1"/>
    <col min="2" max="2" width="19.7109375" style="2" customWidth="1"/>
    <col min="3" max="3" width="18.8515625" style="2" customWidth="1"/>
    <col min="4" max="4" width="4.8515625" style="2" customWidth="1"/>
    <col min="5" max="5" width="29.421875" style="2" customWidth="1"/>
    <col min="6" max="6" width="18.7109375" style="2" customWidth="1"/>
    <col min="7" max="7" width="4.8515625" style="2" customWidth="1"/>
    <col min="8" max="8" width="29.421875" style="2" customWidth="1"/>
    <col min="9" max="9" width="21.7109375" style="2" customWidth="1"/>
    <col min="10" max="14" width="10.140625" style="2" customWidth="1"/>
    <col min="15" max="16384" width="9.140625" style="2" customWidth="1"/>
  </cols>
  <sheetData>
    <row r="20" spans="1:9" ht="15.75" thickBot="1">
      <c r="A20" s="405">
        <v>40908</v>
      </c>
      <c r="B20" s="405"/>
      <c r="C20" s="405"/>
      <c r="D20" s="405"/>
      <c r="E20" s="405"/>
      <c r="F20" s="405"/>
      <c r="G20" s="405"/>
      <c r="H20" s="405"/>
      <c r="I20" s="405"/>
    </row>
    <row r="21" spans="1:9" ht="30.75" customHeight="1" thickBot="1">
      <c r="A21" s="169" t="s">
        <v>145</v>
      </c>
      <c r="B21" s="386" t="s">
        <v>45</v>
      </c>
      <c r="C21" s="170" t="s">
        <v>146</v>
      </c>
      <c r="D21" s="153"/>
      <c r="E21" s="169" t="s">
        <v>145</v>
      </c>
      <c r="F21" s="170" t="s">
        <v>147</v>
      </c>
      <c r="G21" s="153"/>
      <c r="H21" s="169" t="s">
        <v>145</v>
      </c>
      <c r="I21" s="170" t="s">
        <v>148</v>
      </c>
    </row>
    <row r="22" spans="1:9" ht="17.25" customHeight="1">
      <c r="A22" s="299" t="s">
        <v>50</v>
      </c>
      <c r="B22" s="300">
        <v>241</v>
      </c>
      <c r="C22" s="301">
        <v>0.7067448680351907</v>
      </c>
      <c r="D22" s="302"/>
      <c r="E22" s="299" t="s">
        <v>50</v>
      </c>
      <c r="F22" s="301">
        <v>0.7037037037037037</v>
      </c>
      <c r="G22" s="302"/>
      <c r="H22" s="299" t="s">
        <v>50</v>
      </c>
      <c r="I22" s="301">
        <v>0.734209614661331</v>
      </c>
    </row>
    <row r="23" spans="1:9" ht="17.25" customHeight="1">
      <c r="A23" s="303" t="s">
        <v>51</v>
      </c>
      <c r="B23" s="304">
        <v>25</v>
      </c>
      <c r="C23" s="305">
        <v>0.07331378299120235</v>
      </c>
      <c r="D23" s="306"/>
      <c r="E23" s="303" t="s">
        <v>51</v>
      </c>
      <c r="F23" s="305">
        <v>0.08274231678486997</v>
      </c>
      <c r="G23" s="307"/>
      <c r="H23" s="303" t="s">
        <v>51</v>
      </c>
      <c r="I23" s="305">
        <v>0.09946878310558623</v>
      </c>
    </row>
    <row r="24" spans="1:9" ht="17.25" customHeight="1">
      <c r="A24" s="303" t="s">
        <v>52</v>
      </c>
      <c r="B24" s="304">
        <v>20</v>
      </c>
      <c r="C24" s="305">
        <v>0.05865102639296188</v>
      </c>
      <c r="D24" s="306"/>
      <c r="E24" s="303" t="s">
        <v>52</v>
      </c>
      <c r="F24" s="305">
        <v>0.06461780929866036</v>
      </c>
      <c r="G24" s="307"/>
      <c r="H24" s="303" t="s">
        <v>53</v>
      </c>
      <c r="I24" s="305">
        <v>0.06690334743667815</v>
      </c>
    </row>
    <row r="25" spans="1:9" ht="17.25" customHeight="1">
      <c r="A25" s="303" t="s">
        <v>53</v>
      </c>
      <c r="B25" s="304">
        <v>13</v>
      </c>
      <c r="C25" s="305">
        <v>0.03812316715542522</v>
      </c>
      <c r="D25" s="306"/>
      <c r="E25" s="303" t="s">
        <v>170</v>
      </c>
      <c r="F25" s="305">
        <v>0.029944838455476755</v>
      </c>
      <c r="G25" s="307"/>
      <c r="H25" s="303" t="s">
        <v>52</v>
      </c>
      <c r="I25" s="305">
        <v>0.04413817487520411</v>
      </c>
    </row>
    <row r="26" spans="1:9" ht="17.25" customHeight="1">
      <c r="A26" s="303" t="s">
        <v>54</v>
      </c>
      <c r="B26" s="304">
        <v>10</v>
      </c>
      <c r="C26" s="308">
        <v>0.02932551319648094</v>
      </c>
      <c r="D26" s="309"/>
      <c r="E26" s="303" t="s">
        <v>53</v>
      </c>
      <c r="F26" s="308">
        <v>0.029156816390858944</v>
      </c>
      <c r="G26" s="310"/>
      <c r="H26" s="303" t="s">
        <v>54</v>
      </c>
      <c r="I26" s="308">
        <v>0.01469252433184357</v>
      </c>
    </row>
    <row r="27" spans="1:9" s="3" customFormat="1" ht="17.25" customHeight="1" thickBot="1">
      <c r="A27" s="171" t="s">
        <v>55</v>
      </c>
      <c r="B27" s="172">
        <v>32</v>
      </c>
      <c r="C27" s="173">
        <v>0.093841642228739</v>
      </c>
      <c r="D27" s="302"/>
      <c r="E27" s="171" t="s">
        <v>55</v>
      </c>
      <c r="F27" s="173">
        <v>0.08983451536643017</v>
      </c>
      <c r="G27" s="302"/>
      <c r="H27" s="171" t="s">
        <v>55</v>
      </c>
      <c r="I27" s="173">
        <v>0.040587555589357005</v>
      </c>
    </row>
    <row r="28" spans="1:9" s="3" customFormat="1" ht="15" customHeight="1">
      <c r="A28" s="180"/>
      <c r="B28" s="181"/>
      <c r="C28" s="182"/>
      <c r="D28" s="302"/>
      <c r="E28" s="180"/>
      <c r="F28" s="182"/>
      <c r="G28" s="302"/>
      <c r="H28" s="180"/>
      <c r="I28" s="182"/>
    </row>
    <row r="29" spans="1:9" ht="15.75" thickBot="1">
      <c r="A29" s="404">
        <v>40543</v>
      </c>
      <c r="B29" s="404"/>
      <c r="C29" s="404"/>
      <c r="D29" s="404"/>
      <c r="E29" s="404"/>
      <c r="F29" s="404"/>
      <c r="G29" s="404"/>
      <c r="H29" s="404"/>
      <c r="I29" s="404"/>
    </row>
    <row r="30" spans="1:9" ht="30.75" outlineLevel="1" thickBot="1">
      <c r="A30" s="169" t="s">
        <v>145</v>
      </c>
      <c r="B30" s="386" t="s">
        <v>45</v>
      </c>
      <c r="C30" s="170" t="s">
        <v>146</v>
      </c>
      <c r="D30" s="311"/>
      <c r="E30" s="169" t="s">
        <v>145</v>
      </c>
      <c r="F30" s="170" t="s">
        <v>147</v>
      </c>
      <c r="G30" s="311"/>
      <c r="H30" s="169" t="s">
        <v>145</v>
      </c>
      <c r="I30" s="170" t="s">
        <v>148</v>
      </c>
    </row>
    <row r="31" spans="1:9" ht="17.25" customHeight="1" outlineLevel="1">
      <c r="A31" s="299" t="s">
        <v>50</v>
      </c>
      <c r="B31" s="300">
        <v>236</v>
      </c>
      <c r="C31" s="301">
        <v>0.696165191740413</v>
      </c>
      <c r="D31" s="311"/>
      <c r="E31" s="299" t="s">
        <v>50</v>
      </c>
      <c r="F31" s="301">
        <v>0.7001733102253033</v>
      </c>
      <c r="G31" s="311"/>
      <c r="H31" s="299" t="s">
        <v>50</v>
      </c>
      <c r="I31" s="301">
        <v>0.7230252889097457</v>
      </c>
    </row>
    <row r="32" spans="1:9" ht="17.25" customHeight="1" outlineLevel="1">
      <c r="A32" s="303" t="s">
        <v>51</v>
      </c>
      <c r="B32" s="304">
        <v>25</v>
      </c>
      <c r="C32" s="305">
        <v>0.07374631268436578</v>
      </c>
      <c r="D32" s="311"/>
      <c r="E32" s="303" t="s">
        <v>51</v>
      </c>
      <c r="F32" s="305">
        <v>0.0805892547660312</v>
      </c>
      <c r="G32" s="311"/>
      <c r="H32" s="303" t="s">
        <v>51</v>
      </c>
      <c r="I32" s="305">
        <v>0.12587267067197494</v>
      </c>
    </row>
    <row r="33" spans="1:9" ht="17.25" customHeight="1" outlineLevel="1">
      <c r="A33" s="303" t="s">
        <v>52</v>
      </c>
      <c r="B33" s="304">
        <v>21</v>
      </c>
      <c r="C33" s="305">
        <v>0.061946902654867256</v>
      </c>
      <c r="D33" s="311"/>
      <c r="E33" s="303" t="s">
        <v>52</v>
      </c>
      <c r="F33" s="305">
        <v>0.0632582322357019</v>
      </c>
      <c r="G33" s="311"/>
      <c r="H33" s="303" t="s">
        <v>52</v>
      </c>
      <c r="I33" s="305">
        <v>0.058404932035615593</v>
      </c>
    </row>
    <row r="34" spans="1:9" ht="17.25" customHeight="1" outlineLevel="1">
      <c r="A34" s="303" t="s">
        <v>53</v>
      </c>
      <c r="B34" s="304">
        <v>13</v>
      </c>
      <c r="C34" s="305">
        <v>0.038348082595870206</v>
      </c>
      <c r="D34" s="311"/>
      <c r="E34" s="303" t="s">
        <v>53</v>
      </c>
      <c r="F34" s="305">
        <v>0.030329289428076257</v>
      </c>
      <c r="G34" s="311"/>
      <c r="H34" s="303" t="s">
        <v>53</v>
      </c>
      <c r="I34" s="305">
        <v>0.040548639459409064</v>
      </c>
    </row>
    <row r="35" spans="1:9" ht="17.25" customHeight="1" outlineLevel="1">
      <c r="A35" s="303" t="s">
        <v>54</v>
      </c>
      <c r="B35" s="304">
        <v>10</v>
      </c>
      <c r="C35" s="308">
        <v>0.029498525073746312</v>
      </c>
      <c r="D35" s="311"/>
      <c r="E35" s="303" t="s">
        <v>54</v>
      </c>
      <c r="F35" s="308">
        <v>0.01733102253032929</v>
      </c>
      <c r="G35" s="311"/>
      <c r="H35" s="303" t="s">
        <v>54</v>
      </c>
      <c r="I35" s="308">
        <v>0.01458529981723604</v>
      </c>
    </row>
    <row r="36" spans="1:9" ht="17.25" customHeight="1" outlineLevel="1" thickBot="1">
      <c r="A36" s="171" t="s">
        <v>55</v>
      </c>
      <c r="B36" s="172">
        <v>34</v>
      </c>
      <c r="C36" s="173">
        <v>0.10029498525073746</v>
      </c>
      <c r="D36" s="311"/>
      <c r="E36" s="171" t="s">
        <v>55</v>
      </c>
      <c r="F36" s="173">
        <v>0.10831889081455814</v>
      </c>
      <c r="G36" s="311"/>
      <c r="H36" s="171" t="s">
        <v>55</v>
      </c>
      <c r="I36" s="173">
        <v>0.03756316910601876</v>
      </c>
    </row>
    <row r="37" ht="12.75" customHeight="1">
      <c r="F37" s="47"/>
    </row>
    <row r="38" ht="12.75" customHeight="1">
      <c r="A38" s="334"/>
    </row>
    <row r="39" ht="12.75" customHeight="1">
      <c r="A39" s="334"/>
    </row>
    <row r="40" ht="12.75" customHeight="1">
      <c r="A40" s="334"/>
    </row>
    <row r="41" ht="12.75" customHeight="1">
      <c r="A41" s="334"/>
    </row>
    <row r="42" ht="12.75" customHeight="1">
      <c r="A42" s="334"/>
    </row>
    <row r="43" ht="12.75" customHeight="1">
      <c r="A43" s="335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">
    <mergeCell ref="A29:I29"/>
    <mergeCell ref="A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K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9.8515625" style="23" customWidth="1"/>
    <col min="2" max="3" width="22.140625" style="23" customWidth="1"/>
    <col min="4" max="4" width="20.57421875" style="23" customWidth="1"/>
    <col min="5" max="5" width="20.57421875" style="23" customWidth="1" collapsed="1"/>
    <col min="6" max="7" width="21.140625" style="23" customWidth="1"/>
    <col min="8" max="8" width="24.8515625" style="23" bestFit="1" customWidth="1"/>
    <col min="9" max="9" width="22.00390625" style="23" customWidth="1"/>
    <col min="10" max="13" width="19.8515625" style="23" customWidth="1"/>
    <col min="14" max="14" width="13.421875" style="23" customWidth="1"/>
    <col min="15" max="15" width="12.7109375" style="23" bestFit="1" customWidth="1"/>
    <col min="16" max="17" width="9.140625" style="23" customWidth="1"/>
    <col min="18" max="18" width="12.140625" style="23" bestFit="1" customWidth="1"/>
    <col min="19" max="19" width="11.57421875" style="23" bestFit="1" customWidth="1"/>
    <col min="20" max="20" width="11.7109375" style="23" bestFit="1" customWidth="1"/>
    <col min="21" max="22" width="11.57421875" style="23" bestFit="1" customWidth="1"/>
    <col min="23" max="16384" width="9.140625" style="23" customWidth="1"/>
  </cols>
  <sheetData>
    <row r="1" s="127" customFormat="1" ht="21" thickBot="1">
      <c r="A1" s="130" t="s">
        <v>137</v>
      </c>
    </row>
    <row r="2" spans="1:36" ht="33.75" customHeight="1" thickBot="1">
      <c r="A2" s="169" t="s">
        <v>56</v>
      </c>
      <c r="B2" s="104" t="s">
        <v>20</v>
      </c>
      <c r="C2" s="104" t="s">
        <v>0</v>
      </c>
      <c r="D2" s="104" t="s">
        <v>64</v>
      </c>
      <c r="E2" s="104" t="s">
        <v>43</v>
      </c>
      <c r="F2" s="28"/>
      <c r="G2" s="28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7.25" customHeight="1">
      <c r="A3" s="374" t="s">
        <v>57</v>
      </c>
      <c r="B3" s="53">
        <v>286.0673313850001</v>
      </c>
      <c r="C3" s="154">
        <v>230.08182518160004</v>
      </c>
      <c r="D3" s="185">
        <v>-55.985506203400064</v>
      </c>
      <c r="E3" s="155">
        <v>-0.19570744388163874</v>
      </c>
      <c r="F3" s="30"/>
      <c r="G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17.25" customHeight="1">
      <c r="A4" s="375" t="s">
        <v>58</v>
      </c>
      <c r="B4" s="51">
        <v>252.52655211160004</v>
      </c>
      <c r="C4" s="156">
        <v>186.1931227874</v>
      </c>
      <c r="D4" s="185">
        <v>-66.33342932420004</v>
      </c>
      <c r="E4" s="155">
        <v>-0.2626790282824796</v>
      </c>
      <c r="F4" s="30"/>
      <c r="G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ht="17.25" customHeight="1">
      <c r="A5" s="376" t="s">
        <v>59</v>
      </c>
      <c r="B5" s="51">
        <v>8351.820732331102</v>
      </c>
      <c r="C5" s="156">
        <v>9471.916826505607</v>
      </c>
      <c r="D5" s="185">
        <v>1120.0960941745052</v>
      </c>
      <c r="E5" s="155">
        <v>0.134114001015186</v>
      </c>
      <c r="F5" s="30"/>
      <c r="G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7.25" customHeight="1">
      <c r="A6" s="50" t="s">
        <v>140</v>
      </c>
      <c r="B6" s="52">
        <v>8890.414615827702</v>
      </c>
      <c r="C6" s="157">
        <v>9888.191774474608</v>
      </c>
      <c r="D6" s="186">
        <v>997.7771586469062</v>
      </c>
      <c r="E6" s="158">
        <v>0.11223066659574599</v>
      </c>
      <c r="F6" s="34"/>
      <c r="G6" s="3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17.25" customHeight="1">
      <c r="A7" s="31" t="s">
        <v>61</v>
      </c>
      <c r="B7" s="77">
        <v>96976.17371057055</v>
      </c>
      <c r="C7" s="77">
        <v>116901.40705092395</v>
      </c>
      <c r="D7" s="77">
        <v>19925.2333403534</v>
      </c>
      <c r="E7" s="159">
        <v>0.20546524551299683</v>
      </c>
      <c r="F7" s="34"/>
      <c r="G7" s="3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17.25" customHeight="1" thickBot="1">
      <c r="A8" s="32" t="s">
        <v>119</v>
      </c>
      <c r="B8" s="33">
        <v>105866.58832639825</v>
      </c>
      <c r="C8" s="160">
        <v>126789.59882539856</v>
      </c>
      <c r="D8" s="187">
        <v>20923.010499000302</v>
      </c>
      <c r="E8" s="103">
        <v>0.19763563584851118</v>
      </c>
      <c r="F8" s="34"/>
      <c r="G8" s="3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1" ht="16.5" customHeight="1">
      <c r="A9" s="55"/>
      <c r="B9" s="55"/>
      <c r="C9" s="55"/>
      <c r="D9" s="55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5" ht="20.25" customHeight="1" thickBot="1">
      <c r="A10" s="54" t="s">
        <v>138</v>
      </c>
      <c r="B10" s="35"/>
      <c r="C10" s="17"/>
      <c r="D10" s="1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4" ht="15.75" thickBot="1">
      <c r="A11" s="169" t="s">
        <v>56</v>
      </c>
      <c r="B11" s="104" t="s">
        <v>20</v>
      </c>
      <c r="C11" s="104" t="s"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.75" customHeight="1">
      <c r="A12" s="374" t="s">
        <v>57</v>
      </c>
      <c r="B12" s="114">
        <v>0.03217705177390842</v>
      </c>
      <c r="C12" s="114">
        <v>0.023268341718000816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8.75" customHeight="1">
      <c r="A13" s="375" t="s">
        <v>58</v>
      </c>
      <c r="B13" s="115">
        <v>0.028404361666330417</v>
      </c>
      <c r="C13" s="115">
        <v>0.018829845439288423</v>
      </c>
      <c r="D13" s="21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8.75" customHeight="1">
      <c r="A14" s="376" t="s">
        <v>59</v>
      </c>
      <c r="B14" s="115">
        <v>0.9394185865597612</v>
      </c>
      <c r="C14" s="115">
        <v>0.9579018128427107</v>
      </c>
      <c r="D14" s="313"/>
      <c r="E14" s="22" t="s">
        <v>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18.75" customHeight="1" thickBot="1">
      <c r="A15" s="48" t="s">
        <v>62</v>
      </c>
      <c r="B15" s="116">
        <v>1</v>
      </c>
      <c r="C15" s="116">
        <v>1</v>
      </c>
      <c r="D15" s="3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4:37" ht="12.75">
      <c r="D16" s="31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4:37" ht="12.75">
      <c r="D17" s="336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4:37" ht="12.75">
      <c r="D18" s="337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4:37" ht="12.75">
      <c r="D19" s="33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8:37" ht="12.75"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8:37" ht="12.75"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8:37" ht="12.7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8:37" ht="12.75"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8:37" ht="12.7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>
      <c r="A25" s="22"/>
      <c r="B25" s="22"/>
      <c r="C25" s="22"/>
      <c r="D25" s="22"/>
      <c r="E25" s="22"/>
      <c r="F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>
      <c r="A26" s="22"/>
      <c r="B26" s="22"/>
      <c r="C26" s="22"/>
      <c r="D26" s="22"/>
      <c r="E26" s="22"/>
      <c r="F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22"/>
      <c r="B27" s="22"/>
      <c r="C27" s="22"/>
      <c r="D27" s="22"/>
      <c r="E27" s="22"/>
      <c r="F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>
      <c r="A28" s="22"/>
      <c r="B28" s="22"/>
      <c r="C28" s="22"/>
      <c r="D28" s="22"/>
      <c r="E28" s="22"/>
      <c r="F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22"/>
      <c r="B29" s="22"/>
      <c r="C29" s="22"/>
      <c r="D29" s="22"/>
      <c r="E29" s="22"/>
      <c r="F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22"/>
      <c r="B30" s="22"/>
      <c r="C30" s="24"/>
      <c r="D30" s="22"/>
      <c r="E30" s="22"/>
      <c r="F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>
      <c r="A31" s="22"/>
      <c r="B31" s="8"/>
      <c r="C31" s="36"/>
      <c r="D31" s="1"/>
      <c r="E31" s="1"/>
      <c r="F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22"/>
      <c r="B32" s="8"/>
      <c r="C32" s="36"/>
      <c r="D32" s="1"/>
      <c r="E32" s="1"/>
      <c r="F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22"/>
      <c r="B33" s="8"/>
      <c r="C33" s="36"/>
      <c r="D33" s="1"/>
      <c r="E33" s="1"/>
      <c r="F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>
      <c r="A34" s="22"/>
      <c r="B34" s="8"/>
      <c r="C34" s="36"/>
      <c r="D34" s="1"/>
      <c r="E34" s="1"/>
      <c r="F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>
      <c r="A35" s="22"/>
      <c r="B35" s="8"/>
      <c r="C35" s="36"/>
      <c r="D35" s="1"/>
      <c r="E35" s="1"/>
      <c r="F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22"/>
      <c r="B36" s="22"/>
      <c r="C36" s="22"/>
      <c r="D36" s="1"/>
      <c r="E36" s="22"/>
      <c r="F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22"/>
      <c r="B37" s="22"/>
      <c r="C37" s="22"/>
      <c r="D37" s="22"/>
      <c r="E37" s="22"/>
      <c r="F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>
      <c r="A38" s="22"/>
      <c r="B38" s="24"/>
      <c r="C38" s="24"/>
      <c r="D38" s="22"/>
      <c r="E38" s="22"/>
      <c r="F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6" ht="18.75" thickBot="1">
      <c r="A39" s="54" t="s">
        <v>139</v>
      </c>
      <c r="C39" s="37"/>
      <c r="D39" s="38"/>
      <c r="E39" s="38"/>
      <c r="F39" s="22"/>
    </row>
    <row r="40" spans="1:6" ht="15.75" thickBot="1">
      <c r="A40" s="27" t="s">
        <v>56</v>
      </c>
      <c r="B40" s="113">
        <v>40543</v>
      </c>
      <c r="C40" s="113">
        <v>40908</v>
      </c>
      <c r="D40" s="38"/>
      <c r="E40" s="38"/>
      <c r="F40" s="22"/>
    </row>
    <row r="41" spans="1:6" ht="19.5" customHeight="1">
      <c r="A41" s="29" t="s">
        <v>61</v>
      </c>
      <c r="B41" s="189">
        <v>0.9160224698238354</v>
      </c>
      <c r="C41" s="117">
        <v>0.9220110177326801</v>
      </c>
      <c r="D41" s="38"/>
      <c r="E41" s="38"/>
      <c r="F41" s="22"/>
    </row>
    <row r="42" spans="1:6" ht="19.5" customHeight="1">
      <c r="A42" s="29" t="s">
        <v>57</v>
      </c>
      <c r="B42" s="190">
        <v>0.0027021493363234045</v>
      </c>
      <c r="C42" s="117">
        <v>0.0018146742896351048</v>
      </c>
      <c r="D42" s="22"/>
      <c r="E42" s="22"/>
      <c r="F42" s="22"/>
    </row>
    <row r="43" spans="1:28" ht="19.5" customHeight="1">
      <c r="A43" s="31" t="s">
        <v>63</v>
      </c>
      <c r="B43" s="190">
        <v>0.0023853281389689548</v>
      </c>
      <c r="C43" s="117">
        <v>0.0014685204820610387</v>
      </c>
      <c r="D43" s="22"/>
      <c r="E43" s="22"/>
      <c r="F43" s="22"/>
      <c r="G43" s="22"/>
      <c r="H43" s="39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9.5" customHeight="1" thickBot="1">
      <c r="A44" s="48" t="s">
        <v>59</v>
      </c>
      <c r="B44" s="191">
        <v>0.07889005270087222</v>
      </c>
      <c r="C44" s="118">
        <v>0.07470578749562372</v>
      </c>
      <c r="D44" s="39"/>
      <c r="E44" s="39"/>
      <c r="H44" s="39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ht="17.25" customHeight="1">
      <c r="C45" s="39"/>
      <c r="D45" s="39"/>
      <c r="E45" s="39"/>
      <c r="H45" s="3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ht="17.25" customHeight="1">
      <c r="C46" s="39"/>
      <c r="D46" s="39"/>
      <c r="E46" s="39"/>
      <c r="H46" s="39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ht="17.25" customHeight="1">
      <c r="C47" s="39"/>
      <c r="D47" s="39"/>
      <c r="E47" s="39"/>
      <c r="H47" s="39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3:28" ht="16.5" customHeight="1">
      <c r="C48" s="39"/>
      <c r="D48" s="39"/>
      <c r="E48" s="39"/>
      <c r="H48" s="39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3:28" ht="18.75" customHeight="1">
      <c r="C49" s="39"/>
      <c r="D49" s="39"/>
      <c r="E49" s="39"/>
      <c r="H49" s="3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3:28" ht="18.75" customHeight="1">
      <c r="C50" s="39"/>
      <c r="D50" s="39"/>
      <c r="E50" s="39"/>
      <c r="H50" s="39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3:28" ht="18.75" customHeight="1">
      <c r="C51" s="39"/>
      <c r="D51" s="39"/>
      <c r="E51" s="39"/>
      <c r="H51" s="39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3:28" ht="18.75" customHeight="1">
      <c r="C52" s="39"/>
      <c r="D52" s="39"/>
      <c r="E52" s="39"/>
      <c r="H52" s="3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3:28" ht="18.75" customHeight="1">
      <c r="C53" s="39"/>
      <c r="D53" s="39"/>
      <c r="E53" s="39"/>
      <c r="H53" s="39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3:28" ht="18.75" customHeight="1">
      <c r="C54" s="39"/>
      <c r="D54" s="39"/>
      <c r="E54" s="39"/>
      <c r="H54" s="39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3:28" ht="18.75" customHeight="1">
      <c r="C55" s="39"/>
      <c r="D55" s="39"/>
      <c r="E55" s="39"/>
      <c r="H55" s="3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3:28" ht="18.75" customHeight="1">
      <c r="C56" s="39"/>
      <c r="D56" s="39"/>
      <c r="E56" s="39"/>
      <c r="H56" s="39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3:28" ht="18.75" customHeight="1">
      <c r="C57" s="39"/>
      <c r="D57" s="39"/>
      <c r="E57" s="39"/>
      <c r="H57" s="39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3:28" ht="18.75" customHeight="1">
      <c r="C58" s="39"/>
      <c r="D58" s="39"/>
      <c r="E58" s="39"/>
      <c r="H58" s="39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3:28" ht="18.75" customHeight="1">
      <c r="C59" s="39"/>
      <c r="D59" s="39"/>
      <c r="E59" s="39"/>
      <c r="H59" s="39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s="127" customFormat="1" ht="21.75" customHeight="1" thickBot="1">
      <c r="A60" s="126" t="s">
        <v>141</v>
      </c>
      <c r="C60" s="128"/>
      <c r="D60" s="128"/>
      <c r="E60" s="128"/>
      <c r="H60" s="12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1:33" ht="34.5" customHeight="1" thickBot="1">
      <c r="A61" s="169" t="s">
        <v>56</v>
      </c>
      <c r="B61" s="104" t="s">
        <v>20</v>
      </c>
      <c r="C61" s="104" t="s">
        <v>0</v>
      </c>
      <c r="D61" s="104" t="s">
        <v>64</v>
      </c>
      <c r="E61" s="104" t="s">
        <v>43</v>
      </c>
      <c r="G61" s="219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7.25" customHeight="1">
      <c r="A62" s="374" t="s">
        <v>57</v>
      </c>
      <c r="B62" s="53">
        <v>281.34764225500004</v>
      </c>
      <c r="C62" s="53">
        <v>227.00851606160003</v>
      </c>
      <c r="D62" s="185">
        <v>-54.339126193400006</v>
      </c>
      <c r="E62" s="60">
        <v>-0.19313872957268152</v>
      </c>
      <c r="F62" s="168"/>
      <c r="G62" s="31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7.25" customHeight="1">
      <c r="A63" s="375" t="s">
        <v>58</v>
      </c>
      <c r="B63" s="51">
        <v>245.2173667415999</v>
      </c>
      <c r="C63" s="51">
        <v>181.8497268274</v>
      </c>
      <c r="D63" s="185">
        <v>-63.36763991419991</v>
      </c>
      <c r="E63" s="60">
        <v>-0.2584141602865109</v>
      </c>
      <c r="F63" s="168"/>
      <c r="G63" s="31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17.25" customHeight="1">
      <c r="A64" s="376" t="s">
        <v>59</v>
      </c>
      <c r="B64" s="51">
        <v>7775.720647201103</v>
      </c>
      <c r="C64" s="51">
        <v>8625.298262615603</v>
      </c>
      <c r="D64" s="185">
        <v>849.5776154144996</v>
      </c>
      <c r="E64" s="60">
        <v>0.10926030575960932</v>
      </c>
      <c r="F64" s="168"/>
      <c r="G64" s="31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17.25" customHeight="1">
      <c r="A65" s="50" t="s">
        <v>140</v>
      </c>
      <c r="B65" s="52">
        <v>8302.285656197704</v>
      </c>
      <c r="C65" s="52">
        <v>9034.156505504603</v>
      </c>
      <c r="D65" s="186">
        <v>731.8708493068989</v>
      </c>
      <c r="E65" s="61">
        <v>0.08815293518123557</v>
      </c>
      <c r="F65" s="168"/>
      <c r="G65" s="339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ht="17.25" customHeight="1">
      <c r="A66" s="31" t="s">
        <v>61</v>
      </c>
      <c r="B66" s="51">
        <v>86439.04797246055</v>
      </c>
      <c r="C66" s="51">
        <v>103656.90971238408</v>
      </c>
      <c r="D66" s="77">
        <v>17217.861739923523</v>
      </c>
      <c r="E66" s="102">
        <v>0.19919078407028645</v>
      </c>
      <c r="F66" s="168"/>
      <c r="G66" s="340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ht="17.25" customHeight="1" thickBot="1">
      <c r="A67" s="32" t="s">
        <v>119</v>
      </c>
      <c r="B67" s="33">
        <v>94741.33362865826</v>
      </c>
      <c r="C67" s="33">
        <v>112691.06621788869</v>
      </c>
      <c r="D67" s="187">
        <v>17949.73258923042</v>
      </c>
      <c r="E67" s="103">
        <v>0.18946041713519657</v>
      </c>
      <c r="F67" s="168"/>
      <c r="G67" s="40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1" ht="12.75">
      <c r="A68" s="55"/>
      <c r="B68" s="55"/>
      <c r="C68" s="55"/>
      <c r="D68" s="55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ht="18.75" thickBot="1">
      <c r="A69" s="54" t="s">
        <v>142</v>
      </c>
      <c r="C69" s="17"/>
      <c r="D69" s="17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ht="17.25" customHeight="1" thickBot="1">
      <c r="A70" s="169" t="s">
        <v>56</v>
      </c>
      <c r="B70" s="104" t="s">
        <v>20</v>
      </c>
      <c r="C70" s="104" t="s">
        <v>0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ht="17.25" customHeight="1">
      <c r="A71" s="374" t="s">
        <v>57</v>
      </c>
      <c r="B71" s="7">
        <v>0.033887974216470426</v>
      </c>
      <c r="C71" s="42">
        <v>0.025127804230896538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5" ht="17.25" customHeight="1">
      <c r="A72" s="375" t="s">
        <v>58</v>
      </c>
      <c r="B72" s="7">
        <v>0.029536127386624395</v>
      </c>
      <c r="C72" s="42">
        <v>0.020129131780769693</v>
      </c>
      <c r="H72" s="18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4" ht="17.25" customHeight="1">
      <c r="A73" s="376" t="s">
        <v>59</v>
      </c>
      <c r="B73" s="7">
        <v>0.936575898396905</v>
      </c>
      <c r="C73" s="42">
        <v>0.9547430639883338</v>
      </c>
      <c r="F73" s="18"/>
      <c r="G73" s="18"/>
      <c r="H73" s="18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1:34" ht="17.25" customHeight="1" thickBot="1">
      <c r="A74" s="48" t="s">
        <v>62</v>
      </c>
      <c r="B74" s="49">
        <v>1</v>
      </c>
      <c r="C74" s="116">
        <v>1</v>
      </c>
      <c r="F74" s="18"/>
      <c r="G74" s="18"/>
      <c r="H74" s="18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7" ht="15">
      <c r="A75" s="25"/>
      <c r="B75" s="25"/>
      <c r="C75" s="25"/>
      <c r="D75" s="25"/>
      <c r="E75" s="25"/>
      <c r="F75" s="40"/>
      <c r="G75" s="17"/>
    </row>
    <row r="98" ht="18.75" thickBot="1">
      <c r="A98" s="54" t="s">
        <v>143</v>
      </c>
    </row>
    <row r="99" spans="1:5" ht="15.75" thickBot="1">
      <c r="A99" s="27" t="s">
        <v>56</v>
      </c>
      <c r="B99" s="192">
        <v>40543</v>
      </c>
      <c r="C99" s="113">
        <v>40908</v>
      </c>
      <c r="E99" s="28"/>
    </row>
    <row r="100" spans="1:5" ht="18.75" customHeight="1">
      <c r="A100" s="29" t="s">
        <v>61</v>
      </c>
      <c r="B100" s="189">
        <v>0.9123689171535332</v>
      </c>
      <c r="C100" s="117">
        <v>0.9198325403360988</v>
      </c>
      <c r="E100" s="340"/>
    </row>
    <row r="101" spans="1:5" ht="18.75" customHeight="1">
      <c r="A101" s="29" t="s">
        <v>57</v>
      </c>
      <c r="B101" s="190">
        <v>0.002969639876062451</v>
      </c>
      <c r="C101" s="117">
        <v>0.0020144322321228023</v>
      </c>
      <c r="E101" s="340"/>
    </row>
    <row r="102" spans="1:5" ht="18.75" customHeight="1">
      <c r="A102" s="31" t="s">
        <v>63</v>
      </c>
      <c r="B102" s="190">
        <v>0.0025882828259810794</v>
      </c>
      <c r="C102" s="117">
        <v>0.0016137013601042049</v>
      </c>
      <c r="D102" s="46"/>
      <c r="E102" s="340"/>
    </row>
    <row r="103" spans="1:5" ht="18.75" customHeight="1" thickBot="1">
      <c r="A103" s="48" t="s">
        <v>59</v>
      </c>
      <c r="B103" s="191">
        <v>0.08207316014442327</v>
      </c>
      <c r="C103" s="118">
        <v>0.07653932607167413</v>
      </c>
      <c r="E103" s="340"/>
    </row>
    <row r="112" ht="12.75">
      <c r="B112" s="46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3.140625" style="125" customWidth="1"/>
    <col min="2" max="2" width="22.8515625" style="125" customWidth="1"/>
    <col min="3" max="3" width="22.57421875" style="125" customWidth="1"/>
    <col min="4" max="4" width="21.8515625" style="125" customWidth="1"/>
    <col min="5" max="5" width="22.28125" style="125" customWidth="1"/>
    <col min="6" max="6" width="18.28125" style="125" customWidth="1"/>
    <col min="7" max="7" width="18.00390625" style="119" customWidth="1"/>
    <col min="8" max="22" width="10.57421875" style="119" customWidth="1"/>
    <col min="23" max="16384" width="9.140625" style="119" customWidth="1"/>
  </cols>
  <sheetData>
    <row r="1" spans="1:7" ht="16.5" customHeight="1" thickBot="1">
      <c r="A1" s="406" t="s">
        <v>144</v>
      </c>
      <c r="B1" s="406"/>
      <c r="C1" s="406"/>
      <c r="D1" s="406"/>
      <c r="E1" s="406"/>
      <c r="F1" s="40"/>
      <c r="G1" s="40"/>
    </row>
    <row r="2" spans="1:6" ht="39" thickBot="1">
      <c r="A2" s="227"/>
      <c r="B2" s="43" t="s">
        <v>83</v>
      </c>
      <c r="C2" s="120" t="s">
        <v>84</v>
      </c>
      <c r="D2" s="43" t="s">
        <v>85</v>
      </c>
      <c r="E2" s="120" t="s">
        <v>84</v>
      </c>
      <c r="F2" s="119"/>
    </row>
    <row r="3" spans="1:6" ht="15" customHeight="1">
      <c r="A3" s="377" t="s">
        <v>71</v>
      </c>
      <c r="B3" s="228">
        <v>-7813.729560660276</v>
      </c>
      <c r="C3" s="378">
        <v>32</v>
      </c>
      <c r="D3" s="228">
        <v>-448.52064671475466</v>
      </c>
      <c r="E3" s="121">
        <v>31</v>
      </c>
      <c r="F3" s="119"/>
    </row>
    <row r="4" spans="1:6" ht="15" customHeight="1">
      <c r="A4" s="379" t="s">
        <v>72</v>
      </c>
      <c r="B4" s="229">
        <v>283.8487126647302</v>
      </c>
      <c r="C4" s="380">
        <v>32</v>
      </c>
      <c r="D4" s="229">
        <v>-3089.919285743329</v>
      </c>
      <c r="E4" s="122">
        <v>34</v>
      </c>
      <c r="F4" s="119"/>
    </row>
    <row r="5" spans="1:6" ht="15" customHeight="1">
      <c r="A5" s="379" t="s">
        <v>73</v>
      </c>
      <c r="B5" s="230">
        <v>13646.332902985036</v>
      </c>
      <c r="C5" s="380">
        <v>32</v>
      </c>
      <c r="D5" s="230">
        <v>15090.60199773951</v>
      </c>
      <c r="E5" s="122">
        <v>35</v>
      </c>
      <c r="F5" s="119"/>
    </row>
    <row r="6" spans="1:6" ht="15" customHeight="1">
      <c r="A6" s="379" t="s">
        <v>74</v>
      </c>
      <c r="B6" s="230">
        <v>-853.3067022633146</v>
      </c>
      <c r="C6" s="383">
        <v>30</v>
      </c>
      <c r="D6" s="230">
        <v>7171.9974044081655</v>
      </c>
      <c r="E6" s="123">
        <v>35</v>
      </c>
      <c r="F6" s="119"/>
    </row>
    <row r="7" spans="1:6" ht="15" customHeight="1">
      <c r="A7" s="379" t="s">
        <v>75</v>
      </c>
      <c r="B7" s="230">
        <v>-3160.5705929403975</v>
      </c>
      <c r="C7" s="383">
        <v>30</v>
      </c>
      <c r="D7" s="230">
        <v>8682.42648596494</v>
      </c>
      <c r="E7" s="123">
        <v>35</v>
      </c>
      <c r="F7" s="119"/>
    </row>
    <row r="8" spans="1:6" ht="15" customHeight="1">
      <c r="A8" s="384" t="s">
        <v>76</v>
      </c>
      <c r="B8" s="230">
        <v>-597.1403275270812</v>
      </c>
      <c r="C8" s="383">
        <v>30</v>
      </c>
      <c r="D8" s="230">
        <v>2504.858533968763</v>
      </c>
      <c r="E8" s="123">
        <v>33</v>
      </c>
      <c r="F8" s="124"/>
    </row>
    <row r="9" spans="1:6" ht="15" customHeight="1">
      <c r="A9" s="379" t="s">
        <v>77</v>
      </c>
      <c r="B9" s="230">
        <v>4983.975516954061</v>
      </c>
      <c r="C9" s="383">
        <v>29</v>
      </c>
      <c r="D9" s="230">
        <v>-43.50346646720527</v>
      </c>
      <c r="E9" s="123">
        <v>36</v>
      </c>
      <c r="F9" s="119"/>
    </row>
    <row r="10" spans="1:6" ht="15" customHeight="1">
      <c r="A10" s="379" t="s">
        <v>78</v>
      </c>
      <c r="B10" s="230">
        <v>-1838.7331232736053</v>
      </c>
      <c r="C10" s="383">
        <v>32</v>
      </c>
      <c r="D10" s="230">
        <v>-11040.638014020218</v>
      </c>
      <c r="E10" s="123">
        <v>38</v>
      </c>
      <c r="F10" s="119"/>
    </row>
    <row r="11" spans="1:6" ht="15" customHeight="1">
      <c r="A11" s="379" t="s">
        <v>79</v>
      </c>
      <c r="B11" s="230">
        <v>-13824.9351105583</v>
      </c>
      <c r="C11" s="383">
        <v>32</v>
      </c>
      <c r="D11" s="230">
        <v>-6343.147043788078</v>
      </c>
      <c r="E11" s="123">
        <v>39</v>
      </c>
      <c r="F11" s="119"/>
    </row>
    <row r="12" spans="1:6" ht="15" customHeight="1">
      <c r="A12" s="385" t="s">
        <v>80</v>
      </c>
      <c r="B12" s="230">
        <v>970.9458149870794</v>
      </c>
      <c r="C12" s="383">
        <v>34</v>
      </c>
      <c r="D12" s="230">
        <v>-7217.029036609633</v>
      </c>
      <c r="E12" s="123">
        <v>40</v>
      </c>
      <c r="F12" s="119"/>
    </row>
    <row r="13" spans="1:6" ht="15" customHeight="1">
      <c r="A13" s="385" t="s">
        <v>81</v>
      </c>
      <c r="B13" s="230">
        <v>43555.1945953621</v>
      </c>
      <c r="C13" s="383">
        <v>34</v>
      </c>
      <c r="D13" s="230">
        <v>-23654.553215268974</v>
      </c>
      <c r="E13" s="123">
        <v>40</v>
      </c>
      <c r="F13" s="119"/>
    </row>
    <row r="14" spans="1:6" ht="15" customHeight="1">
      <c r="A14" s="385" t="s">
        <v>82</v>
      </c>
      <c r="B14" s="230">
        <v>-12385.634406026702</v>
      </c>
      <c r="C14" s="383">
        <v>27</v>
      </c>
      <c r="D14" s="230">
        <v>-6137.972258754207</v>
      </c>
      <c r="E14" s="123">
        <v>38</v>
      </c>
      <c r="F14" s="119"/>
    </row>
    <row r="15" spans="1:6" ht="15" customHeight="1" thickBot="1">
      <c r="A15" s="341" t="s">
        <v>69</v>
      </c>
      <c r="B15" s="297">
        <f>SUM(B3:B14)</f>
        <v>22966.247719703337</v>
      </c>
      <c r="C15" s="298" t="s">
        <v>23</v>
      </c>
      <c r="D15" s="297">
        <f>SUM(D3:D14)</f>
        <v>-24525.398545285017</v>
      </c>
      <c r="E15" s="298" t="s">
        <v>23</v>
      </c>
      <c r="F15" s="119"/>
    </row>
    <row r="16" spans="1:11" ht="6" customHeight="1">
      <c r="A16" s="149"/>
      <c r="B16" s="150"/>
      <c r="C16" s="150"/>
      <c r="D16" s="151"/>
      <c r="E16" s="149"/>
      <c r="F16" s="149"/>
      <c r="G16" s="152"/>
      <c r="I16" s="150"/>
      <c r="J16" s="151"/>
      <c r="K16" s="152"/>
    </row>
    <row r="17" spans="1:7" ht="15.75" thickBot="1">
      <c r="A17" s="407" t="s">
        <v>171</v>
      </c>
      <c r="B17" s="407"/>
      <c r="C17" s="407"/>
      <c r="D17" s="407"/>
      <c r="E17" s="407"/>
      <c r="F17" s="131"/>
      <c r="G17" s="132"/>
    </row>
    <row r="18" spans="1:6" ht="42" customHeight="1" thickBot="1">
      <c r="A18" s="183"/>
      <c r="B18" s="43" t="s">
        <v>86</v>
      </c>
      <c r="C18" s="43" t="s">
        <v>88</v>
      </c>
      <c r="D18" s="43" t="s">
        <v>87</v>
      </c>
      <c r="E18" s="43" t="s">
        <v>70</v>
      </c>
      <c r="F18" s="119"/>
    </row>
    <row r="19" spans="1:6" ht="15" customHeight="1">
      <c r="A19" s="133" t="s">
        <v>65</v>
      </c>
      <c r="B19" s="228">
        <f>SUM(B3:B5)</f>
        <v>6116.4520549894905</v>
      </c>
      <c r="C19" s="228">
        <f>B19</f>
        <v>6116.4520549894905</v>
      </c>
      <c r="D19" s="228">
        <f>SUM(D3:D5)</f>
        <v>11552.162065281427</v>
      </c>
      <c r="E19" s="433">
        <f>D19</f>
        <v>11552.162065281427</v>
      </c>
      <c r="F19" s="119"/>
    </row>
    <row r="20" spans="1:6" ht="15" customHeight="1">
      <c r="A20" s="134" t="s">
        <v>66</v>
      </c>
      <c r="B20" s="229">
        <f>SUM(B6:B8)</f>
        <v>-4611.017622730793</v>
      </c>
      <c r="C20" s="229">
        <f>SUM(B19:B20)</f>
        <v>1505.4344322586976</v>
      </c>
      <c r="D20" s="229">
        <f>SUM(D6:D8)</f>
        <v>18359.28242434187</v>
      </c>
      <c r="E20" s="434">
        <f>SUM(D19:D20)</f>
        <v>29911.444489623296</v>
      </c>
      <c r="F20" s="119"/>
    </row>
    <row r="21" spans="1:6" ht="15" customHeight="1">
      <c r="A21" s="134" t="s">
        <v>67</v>
      </c>
      <c r="B21" s="229">
        <f>SUM(B9:B11)</f>
        <v>-10679.692716877842</v>
      </c>
      <c r="C21" s="229">
        <f>SUM(B19:B21)</f>
        <v>-9174.258284619144</v>
      </c>
      <c r="D21" s="229">
        <f>SUM(D9:D11)</f>
        <v>-17427.2885242755</v>
      </c>
      <c r="E21" s="434">
        <f>SUM(D19:D21)</f>
        <v>12484.155965347796</v>
      </c>
      <c r="F21" s="119"/>
    </row>
    <row r="22" spans="1:5" ht="15" customHeight="1" thickBot="1">
      <c r="A22" s="184" t="s">
        <v>68</v>
      </c>
      <c r="B22" s="435">
        <f>SUM(B12:B14)</f>
        <v>32140.50600432248</v>
      </c>
      <c r="C22" s="435">
        <f>SUM(B19:B22)</f>
        <v>22966.247719703337</v>
      </c>
      <c r="D22" s="435">
        <f>SUM(D12:D14)</f>
        <v>-37009.55451063281</v>
      </c>
      <c r="E22" s="436">
        <f>SUM(D19:D22)</f>
        <v>-24525.398545285017</v>
      </c>
    </row>
  </sheetData>
  <sheetProtection/>
  <mergeCells count="2">
    <mergeCell ref="A1:E1"/>
    <mergeCell ref="A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W66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 outlineLevelCol="1"/>
  <cols>
    <col min="1" max="1" width="4.140625" style="2" customWidth="1"/>
    <col min="2" max="2" width="42.7109375" style="2" customWidth="1"/>
    <col min="3" max="4" width="12.140625" style="2" customWidth="1"/>
    <col min="5" max="5" width="2.28125" style="2" customWidth="1"/>
    <col min="6" max="6" width="42.421875" style="2" customWidth="1"/>
    <col min="7" max="8" width="11.140625" style="2" customWidth="1"/>
    <col min="9" max="9" width="2.28125" style="2" customWidth="1"/>
    <col min="10" max="10" width="42.140625" style="2" customWidth="1"/>
    <col min="11" max="11" width="10.00390625" style="2" bestFit="1" customWidth="1"/>
    <col min="12" max="12" width="11.00390625" style="2" customWidth="1"/>
    <col min="13" max="13" width="2.28125" style="2" hidden="1" customWidth="1" outlineLevel="1"/>
    <col min="14" max="14" width="42.57421875" style="2" hidden="1" customWidth="1" outlineLevel="1"/>
    <col min="15" max="15" width="10.00390625" style="2" hidden="1" customWidth="1" outlineLevel="1"/>
    <col min="16" max="16" width="11.00390625" style="2" hidden="1" customWidth="1" outlineLevel="1"/>
    <col min="17" max="17" width="2.00390625" style="2" customWidth="1" collapsed="1"/>
    <col min="18" max="18" width="42.57421875" style="2" customWidth="1"/>
    <col min="19" max="20" width="10.00390625" style="2" bestFit="1" customWidth="1"/>
    <col min="21" max="21" width="9.00390625" style="2" customWidth="1"/>
    <col min="22" max="22" width="10.57421875" style="2" bestFit="1" customWidth="1"/>
    <col min="23" max="16384" width="9.140625" style="2" customWidth="1"/>
  </cols>
  <sheetData>
    <row r="1" spans="1:20" ht="16.5" thickBot="1">
      <c r="A1" s="21"/>
      <c r="B1" s="188" t="s">
        <v>97</v>
      </c>
      <c r="C1" s="176">
        <v>2011</v>
      </c>
      <c r="D1" s="176">
        <v>2010</v>
      </c>
      <c r="E1" s="78"/>
      <c r="F1" s="188" t="s">
        <v>98</v>
      </c>
      <c r="G1" s="176">
        <v>2011</v>
      </c>
      <c r="H1" s="176">
        <v>2010</v>
      </c>
      <c r="I1" s="78"/>
      <c r="J1" s="188" t="s">
        <v>100</v>
      </c>
      <c r="K1" s="176">
        <v>2011</v>
      </c>
      <c r="L1" s="176">
        <v>2010</v>
      </c>
      <c r="M1" s="78"/>
      <c r="N1" s="188" t="s">
        <v>1</v>
      </c>
      <c r="O1" s="176">
        <v>2011</v>
      </c>
      <c r="P1" s="176">
        <v>2010</v>
      </c>
      <c r="Q1" s="79"/>
      <c r="R1" s="188" t="s">
        <v>99</v>
      </c>
      <c r="S1" s="176">
        <v>2011</v>
      </c>
      <c r="T1" s="176">
        <v>2010</v>
      </c>
    </row>
    <row r="2" spans="1:20" ht="15">
      <c r="A2" s="21"/>
      <c r="B2" s="80" t="s">
        <v>89</v>
      </c>
      <c r="C2" s="81">
        <v>0.08198699047359549</v>
      </c>
      <c r="D2" s="81">
        <v>0.08690121699394093</v>
      </c>
      <c r="E2" s="78"/>
      <c r="F2" s="80" t="s">
        <v>89</v>
      </c>
      <c r="G2" s="81">
        <v>0.07723851565785321</v>
      </c>
      <c r="H2" s="81">
        <v>0.07857152413754757</v>
      </c>
      <c r="I2" s="78"/>
      <c r="J2" s="80" t="s">
        <v>89</v>
      </c>
      <c r="K2" s="81">
        <v>0.3242089296043834</v>
      </c>
      <c r="L2" s="81">
        <v>0.21079403170761116</v>
      </c>
      <c r="M2" s="78"/>
      <c r="N2" s="80" t="s">
        <v>8</v>
      </c>
      <c r="O2" s="81">
        <v>0.31400941245659436</v>
      </c>
      <c r="P2" s="81">
        <v>0.20294574940284538</v>
      </c>
      <c r="Q2" s="81"/>
      <c r="R2" s="80" t="s">
        <v>89</v>
      </c>
      <c r="S2" s="81">
        <v>0.626156635040503</v>
      </c>
      <c r="T2" s="81">
        <v>0.5963667071740887</v>
      </c>
    </row>
    <row r="3" spans="1:20" ht="15">
      <c r="A3" s="21"/>
      <c r="B3" s="80" t="s">
        <v>101</v>
      </c>
      <c r="C3" s="81">
        <v>0</v>
      </c>
      <c r="D3" s="81">
        <v>0</v>
      </c>
      <c r="E3" s="78"/>
      <c r="F3" s="80" t="s">
        <v>101</v>
      </c>
      <c r="G3" s="81">
        <v>0</v>
      </c>
      <c r="H3" s="81">
        <v>0</v>
      </c>
      <c r="I3" s="78"/>
      <c r="J3" s="80" t="s">
        <v>101</v>
      </c>
      <c r="K3" s="81">
        <v>0.0026820279672378554</v>
      </c>
      <c r="L3" s="81">
        <v>0.0031057105612281085</v>
      </c>
      <c r="M3" s="78"/>
      <c r="N3" s="80" t="s">
        <v>9</v>
      </c>
      <c r="O3" s="81">
        <v>0.0025700743998701724</v>
      </c>
      <c r="P3" s="81">
        <v>0.002914976920745793</v>
      </c>
      <c r="Q3" s="81"/>
      <c r="R3" s="80" t="s">
        <v>101</v>
      </c>
      <c r="S3" s="81">
        <v>0.025845691197259865</v>
      </c>
      <c r="T3" s="81">
        <v>0.022308537295827865</v>
      </c>
    </row>
    <row r="4" spans="1:21" ht="15">
      <c r="A4" s="21"/>
      <c r="B4" s="80" t="s">
        <v>90</v>
      </c>
      <c r="C4" s="110">
        <v>0.2862219086432308</v>
      </c>
      <c r="D4" s="81">
        <v>0.2740827431396133</v>
      </c>
      <c r="E4" s="78"/>
      <c r="F4" s="80" t="s">
        <v>90</v>
      </c>
      <c r="G4" s="81">
        <v>0.2313056684621708</v>
      </c>
      <c r="H4" s="81">
        <v>0.242040842853974</v>
      </c>
      <c r="I4" s="78"/>
      <c r="J4" s="80" t="s">
        <v>90</v>
      </c>
      <c r="K4" s="81">
        <v>0.06737764796915699</v>
      </c>
      <c r="L4" s="81">
        <v>0.06600721032358739</v>
      </c>
      <c r="M4" s="78"/>
      <c r="N4" s="80" t="s">
        <v>12</v>
      </c>
      <c r="O4" s="81">
        <v>0.07548735564904316</v>
      </c>
      <c r="P4" s="81">
        <v>0.07786445977168027</v>
      </c>
      <c r="Q4" s="81"/>
      <c r="R4" s="80" t="s">
        <v>90</v>
      </c>
      <c r="S4" s="81">
        <v>0.03557710731028825</v>
      </c>
      <c r="T4" s="81">
        <v>0.028491783208934956</v>
      </c>
      <c r="U4" s="81"/>
    </row>
    <row r="5" spans="1:20" ht="15">
      <c r="A5" s="21"/>
      <c r="B5" s="80" t="s">
        <v>91</v>
      </c>
      <c r="C5" s="81">
        <v>0.007231288428045349</v>
      </c>
      <c r="D5" s="81">
        <v>0</v>
      </c>
      <c r="E5" s="78"/>
      <c r="F5" s="80" t="s">
        <v>91</v>
      </c>
      <c r="G5" s="81">
        <v>0.011095829475560835</v>
      </c>
      <c r="H5" s="81">
        <v>0.004655711754781099</v>
      </c>
      <c r="I5" s="78"/>
      <c r="J5" s="80" t="s">
        <v>91</v>
      </c>
      <c r="K5" s="81">
        <v>0.004540983809248939</v>
      </c>
      <c r="L5" s="107">
        <v>9.416231992082506E-06</v>
      </c>
      <c r="M5" s="78"/>
      <c r="N5" s="80" t="s">
        <v>18</v>
      </c>
      <c r="O5" s="81">
        <v>0.004725436115361847</v>
      </c>
      <c r="P5" s="81">
        <v>0.00014272821215449363</v>
      </c>
      <c r="Q5" s="81"/>
      <c r="R5" s="80" t="s">
        <v>91</v>
      </c>
      <c r="S5" s="81">
        <v>0.00010795225294815727</v>
      </c>
      <c r="T5" s="81">
        <v>0</v>
      </c>
    </row>
    <row r="6" spans="1:20" ht="15">
      <c r="A6" s="21"/>
      <c r="B6" s="80" t="s">
        <v>92</v>
      </c>
      <c r="C6" s="110">
        <v>0.17052955898450206</v>
      </c>
      <c r="D6" s="81">
        <v>0.13092681432029213</v>
      </c>
      <c r="E6" s="78"/>
      <c r="F6" s="80" t="s">
        <v>92</v>
      </c>
      <c r="G6" s="81">
        <v>0.025906277996316323</v>
      </c>
      <c r="H6" s="81">
        <v>0.04857282333883167</v>
      </c>
      <c r="I6" s="78"/>
      <c r="J6" s="80" t="s">
        <v>92</v>
      </c>
      <c r="K6" s="81">
        <v>0.006654163220927605</v>
      </c>
      <c r="L6" s="81">
        <v>0.02868928370199813</v>
      </c>
      <c r="M6" s="78"/>
      <c r="N6" s="80" t="s">
        <v>10</v>
      </c>
      <c r="O6" s="81">
        <v>0.010794470047790319</v>
      </c>
      <c r="P6" s="81">
        <v>0.032599724783960865</v>
      </c>
      <c r="Q6" s="81"/>
      <c r="R6" s="80" t="s">
        <v>92</v>
      </c>
      <c r="S6" s="81">
        <v>0.00011575245856368992</v>
      </c>
      <c r="T6" s="81">
        <v>0.0002126353493219597</v>
      </c>
    </row>
    <row r="7" spans="1:20" ht="15">
      <c r="A7" s="21"/>
      <c r="B7" s="80" t="s">
        <v>93</v>
      </c>
      <c r="C7" s="110">
        <v>0.05374815872478345</v>
      </c>
      <c r="D7" s="81">
        <v>0.05204443795682028</v>
      </c>
      <c r="E7" s="78"/>
      <c r="F7" s="80" t="s">
        <v>93</v>
      </c>
      <c r="G7" s="81">
        <v>0.0021786999107240228</v>
      </c>
      <c r="H7" s="81">
        <v>0.006882362877109278</v>
      </c>
      <c r="I7" s="78"/>
      <c r="J7" s="80" t="s">
        <v>93</v>
      </c>
      <c r="K7" s="81">
        <v>0.00034363521907035437</v>
      </c>
      <c r="L7" s="81">
        <v>0.0005529237545940355</v>
      </c>
      <c r="M7" s="78"/>
      <c r="N7" s="80" t="s">
        <v>5</v>
      </c>
      <c r="O7" s="81">
        <v>0.0016100218088689723</v>
      </c>
      <c r="P7" s="81">
        <v>0.002416432201036405</v>
      </c>
      <c r="Q7" s="81"/>
      <c r="R7" s="80" t="s">
        <v>93</v>
      </c>
      <c r="S7" s="107">
        <v>0.000213577063846926</v>
      </c>
      <c r="T7" s="81">
        <v>1.2390351142472428E-05</v>
      </c>
    </row>
    <row r="8" spans="1:20" ht="15">
      <c r="A8" s="21"/>
      <c r="B8" s="80" t="s">
        <v>94</v>
      </c>
      <c r="C8" s="81">
        <v>0.2964126637281393</v>
      </c>
      <c r="D8" s="81">
        <v>0.3673649141248068</v>
      </c>
      <c r="E8" s="78"/>
      <c r="F8" s="80" t="s">
        <v>94</v>
      </c>
      <c r="G8" s="81">
        <v>0.5576463069858156</v>
      </c>
      <c r="H8" s="81">
        <v>0.5390775795665297</v>
      </c>
      <c r="I8" s="78"/>
      <c r="J8" s="80" t="s">
        <v>94</v>
      </c>
      <c r="K8" s="81">
        <v>0.47840447560165966</v>
      </c>
      <c r="L8" s="81">
        <v>0.5603627694649727</v>
      </c>
      <c r="M8" s="78"/>
      <c r="N8" s="80" t="s">
        <v>11</v>
      </c>
      <c r="O8" s="81">
        <v>0.47568513495808146</v>
      </c>
      <c r="P8" s="81">
        <v>0.5534481893510208</v>
      </c>
      <c r="Q8" s="81"/>
      <c r="R8" s="80" t="s">
        <v>94</v>
      </c>
      <c r="S8" s="81">
        <v>0.10063125295357371</v>
      </c>
      <c r="T8" s="81">
        <v>0.10278848146142047</v>
      </c>
    </row>
    <row r="9" spans="1:20" ht="15">
      <c r="A9" s="10"/>
      <c r="B9" s="80" t="s">
        <v>95</v>
      </c>
      <c r="C9" s="110">
        <v>0.10386943101770339</v>
      </c>
      <c r="D9" s="81">
        <v>0.0886798734645266</v>
      </c>
      <c r="E9" s="82"/>
      <c r="F9" s="80" t="s">
        <v>95</v>
      </c>
      <c r="G9" s="81">
        <v>0.08997976503619713</v>
      </c>
      <c r="H9" s="81">
        <v>0.08019915547122676</v>
      </c>
      <c r="I9" s="78"/>
      <c r="J9" s="80" t="s">
        <v>95</v>
      </c>
      <c r="K9" s="81">
        <v>0.059318783546781974</v>
      </c>
      <c r="L9" s="81">
        <v>0.06321475386293293</v>
      </c>
      <c r="M9" s="78"/>
      <c r="N9" s="80" t="s">
        <v>6</v>
      </c>
      <c r="O9" s="81">
        <v>0.06091909435546409</v>
      </c>
      <c r="P9" s="81">
        <v>0.06453477400970867</v>
      </c>
      <c r="Q9" s="81"/>
      <c r="R9" s="80" t="s">
        <v>95</v>
      </c>
      <c r="S9" s="81">
        <v>0.07975039669654702</v>
      </c>
      <c r="T9" s="81">
        <v>0.09219104965308046</v>
      </c>
    </row>
    <row r="10" spans="1:20" ht="15">
      <c r="A10" s="10"/>
      <c r="B10" s="80" t="s">
        <v>102</v>
      </c>
      <c r="C10" s="81">
        <v>0</v>
      </c>
      <c r="D10" s="81">
        <v>0</v>
      </c>
      <c r="E10" s="80"/>
      <c r="F10" s="80" t="s">
        <v>102</v>
      </c>
      <c r="G10" s="81">
        <v>0</v>
      </c>
      <c r="H10" s="81">
        <v>0</v>
      </c>
      <c r="I10" s="78"/>
      <c r="J10" s="80" t="s">
        <v>102</v>
      </c>
      <c r="K10" s="81">
        <v>0.0006160881932494411</v>
      </c>
      <c r="L10" s="81">
        <v>0.004487879685662062</v>
      </c>
      <c r="M10" s="78"/>
      <c r="N10" s="80" t="s">
        <v>7</v>
      </c>
      <c r="O10" s="81">
        <v>0.0005903713581194858</v>
      </c>
      <c r="P10" s="81">
        <v>0.004212261718817635</v>
      </c>
      <c r="Q10" s="81"/>
      <c r="R10" s="80" t="s">
        <v>102</v>
      </c>
      <c r="S10" s="81">
        <v>0.0016686868188517418</v>
      </c>
      <c r="T10" s="81">
        <v>0</v>
      </c>
    </row>
    <row r="11" spans="1:20" ht="15">
      <c r="A11" s="3"/>
      <c r="B11" s="80" t="s">
        <v>103</v>
      </c>
      <c r="C11" s="81">
        <v>0</v>
      </c>
      <c r="D11" s="81">
        <v>0</v>
      </c>
      <c r="E11" s="80"/>
      <c r="F11" s="80" t="s">
        <v>103</v>
      </c>
      <c r="G11" s="81">
        <v>0.004648936475362072</v>
      </c>
      <c r="H11" s="81">
        <v>0</v>
      </c>
      <c r="I11" s="81"/>
      <c r="J11" s="80" t="s">
        <v>103</v>
      </c>
      <c r="K11" s="81">
        <v>0.05585326486828379</v>
      </c>
      <c r="L11" s="81">
        <v>0.06277602070542143</v>
      </c>
      <c r="M11" s="78"/>
      <c r="N11" s="78" t="s">
        <v>19</v>
      </c>
      <c r="O11" s="81">
        <v>0.053608628850806084</v>
      </c>
      <c r="P11" s="81">
        <v>0.0589207036280298</v>
      </c>
      <c r="Q11" s="78"/>
      <c r="R11" s="80" t="s">
        <v>103</v>
      </c>
      <c r="S11" s="81">
        <v>0.1299329482076175</v>
      </c>
      <c r="T11" s="81">
        <v>0.15762841550618312</v>
      </c>
    </row>
    <row r="12" spans="1:20" ht="15">
      <c r="A12" s="3"/>
      <c r="B12" s="80"/>
      <c r="C12" s="80"/>
      <c r="D12" s="80"/>
      <c r="E12" s="80"/>
      <c r="F12" s="78"/>
      <c r="G12" s="78"/>
      <c r="H12" s="80"/>
      <c r="I12" s="81"/>
      <c r="J12" s="78"/>
      <c r="K12" s="81"/>
      <c r="L12" s="80"/>
      <c r="M12" s="78"/>
      <c r="N12" s="80"/>
      <c r="O12" s="81"/>
      <c r="P12" s="80"/>
      <c r="Q12" s="78"/>
      <c r="R12" s="78"/>
      <c r="S12" s="81"/>
      <c r="T12" s="78"/>
    </row>
    <row r="13" spans="1:23" ht="15">
      <c r="A13" s="3"/>
      <c r="B13" s="83" t="s">
        <v>96</v>
      </c>
      <c r="C13" s="84">
        <f>SUM(C6:C9)</f>
        <v>0.6245598124551283</v>
      </c>
      <c r="D13" s="84">
        <f>SUM(D6:D9)</f>
        <v>0.639016039866446</v>
      </c>
      <c r="E13" s="80"/>
      <c r="F13" s="83" t="s">
        <v>96</v>
      </c>
      <c r="G13" s="84">
        <f>SUM(G6:G11)</f>
        <v>0.6803599864044151</v>
      </c>
      <c r="H13" s="84">
        <f>SUM(H6:H9)</f>
        <v>0.6747319212536974</v>
      </c>
      <c r="I13" s="82"/>
      <c r="J13" s="83" t="s">
        <v>96</v>
      </c>
      <c r="K13" s="84">
        <f>SUM(K6:K11)</f>
        <v>0.6011904106499728</v>
      </c>
      <c r="L13" s="84">
        <f>SUM(L5:L8)</f>
        <v>0.5896143931535569</v>
      </c>
      <c r="M13" s="387"/>
      <c r="N13" s="83" t="s">
        <v>17</v>
      </c>
      <c r="O13" s="84">
        <f>SUM(O6:O11)</f>
        <v>0.6032077213791304</v>
      </c>
      <c r="P13" s="84">
        <f>SUM(P5:P8)</f>
        <v>0.5886070745481726</v>
      </c>
      <c r="Q13" s="80"/>
      <c r="R13" s="83" t="s">
        <v>96</v>
      </c>
      <c r="S13" s="84">
        <f>SUM(S6:S11)</f>
        <v>0.3123126141990006</v>
      </c>
      <c r="T13" s="84">
        <f>SUM(T6:T11)</f>
        <v>0.35283297232114846</v>
      </c>
      <c r="W13" s="3"/>
    </row>
    <row r="14" spans="1:23" ht="6" customHeight="1">
      <c r="A14" s="3"/>
      <c r="B14" s="41"/>
      <c r="C14" s="41"/>
      <c r="D14" s="41"/>
      <c r="E14" s="12"/>
      <c r="F14" s="9"/>
      <c r="G14" s="9"/>
      <c r="H14" s="41"/>
      <c r="I14" s="12"/>
      <c r="J14" s="9"/>
      <c r="K14" s="11"/>
      <c r="L14" s="41"/>
      <c r="M14" s="3"/>
      <c r="N14" s="3"/>
      <c r="O14" s="3"/>
      <c r="P14" s="41"/>
      <c r="Q14" s="12"/>
      <c r="R14" s="3"/>
      <c r="S14" s="3"/>
      <c r="T14" s="41"/>
      <c r="W14" s="3"/>
    </row>
    <row r="15" spans="1:23" ht="12.7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  <c r="P15" s="9"/>
      <c r="Q15" s="9"/>
      <c r="R15" s="3"/>
      <c r="S15" s="3"/>
      <c r="T15" s="9"/>
      <c r="W15" s="3"/>
    </row>
    <row r="17" spans="6:7" ht="15">
      <c r="F17" s="80"/>
      <c r="G17" s="81"/>
    </row>
    <row r="18" spans="6:18" ht="15">
      <c r="F18" s="80"/>
      <c r="G18" s="81"/>
      <c r="R18" s="342"/>
    </row>
    <row r="19" spans="6:18" ht="15">
      <c r="F19" s="80"/>
      <c r="G19" s="81"/>
      <c r="R19" s="342"/>
    </row>
    <row r="20" spans="6:18" ht="15">
      <c r="F20" s="80"/>
      <c r="G20" s="81"/>
      <c r="R20" s="342"/>
    </row>
    <row r="21" spans="6:18" ht="15">
      <c r="F21" s="80"/>
      <c r="G21" s="81"/>
      <c r="L21" s="47"/>
      <c r="R21" s="342"/>
    </row>
    <row r="22" spans="6:18" ht="15">
      <c r="F22" s="80"/>
      <c r="G22" s="81"/>
      <c r="R22" s="342"/>
    </row>
    <row r="23" spans="6:18" ht="15">
      <c r="F23" s="80"/>
      <c r="G23" s="81"/>
      <c r="R23" s="342"/>
    </row>
    <row r="24" spans="12:18" ht="12.75">
      <c r="L24" s="47"/>
      <c r="R24" s="342"/>
    </row>
    <row r="25" ht="12.75">
      <c r="R25" s="342"/>
    </row>
    <row r="26" ht="12.75">
      <c r="R26" s="342"/>
    </row>
    <row r="27" ht="12.75">
      <c r="R27" s="342"/>
    </row>
    <row r="28" ht="15">
      <c r="R28" s="80"/>
    </row>
    <row r="29" ht="15">
      <c r="R29" s="83"/>
    </row>
    <row r="43" ht="15">
      <c r="F43" s="80"/>
    </row>
    <row r="44" ht="15">
      <c r="F44" s="80"/>
    </row>
    <row r="45" ht="15">
      <c r="F45" s="80"/>
    </row>
    <row r="47" spans="6:7" ht="15">
      <c r="F47" s="80"/>
      <c r="G47" s="81"/>
    </row>
    <row r="48" spans="6:7" ht="15">
      <c r="F48" s="80"/>
      <c r="G48" s="81"/>
    </row>
    <row r="49" spans="6:7" ht="15">
      <c r="F49" s="80"/>
      <c r="G49" s="81"/>
    </row>
    <row r="50" spans="6:7" ht="15">
      <c r="F50" s="80"/>
      <c r="G50" s="81"/>
    </row>
    <row r="51" spans="6:7" ht="15">
      <c r="F51" s="80"/>
      <c r="G51" s="81"/>
    </row>
    <row r="56" spans="10:11" ht="15">
      <c r="J56" s="80"/>
      <c r="K56" s="81"/>
    </row>
    <row r="57" spans="10:11" ht="15">
      <c r="J57" s="80"/>
      <c r="K57" s="81"/>
    </row>
    <row r="58" spans="10:11" ht="15">
      <c r="J58" s="80"/>
      <c r="K58" s="81"/>
    </row>
    <row r="59" spans="10:11" ht="15">
      <c r="J59" s="80"/>
      <c r="K59" s="81"/>
    </row>
    <row r="60" spans="10:11" ht="15">
      <c r="J60" s="80"/>
      <c r="K60" s="81"/>
    </row>
    <row r="61" spans="10:11" ht="15">
      <c r="J61" s="80"/>
      <c r="K61" s="81"/>
    </row>
    <row r="62" spans="10:11" ht="15">
      <c r="J62" s="80"/>
      <c r="K62" s="81"/>
    </row>
    <row r="63" spans="10:11" ht="15">
      <c r="J63" s="80"/>
      <c r="K63" s="81"/>
    </row>
    <row r="64" spans="10:11" ht="15">
      <c r="J64" s="80"/>
      <c r="K64" s="81"/>
    </row>
    <row r="65" spans="10:11" ht="15">
      <c r="J65" s="78"/>
      <c r="K65" s="81"/>
    </row>
    <row r="66" ht="12.75">
      <c r="K66" s="47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49"/>
  <sheetViews>
    <sheetView zoomScalePageLayoutView="0" workbookViewId="0" topLeftCell="A1">
      <selection activeCell="A1" sqref="A1:E1"/>
    </sheetView>
  </sheetViews>
  <sheetFormatPr defaultColWidth="9.140625" defaultRowHeight="12.75" outlineLevelRow="1"/>
  <cols>
    <col min="1" max="1" width="28.421875" style="136" customWidth="1"/>
    <col min="2" max="3" width="20.421875" style="136" customWidth="1"/>
    <col min="4" max="5" width="18.8515625" style="136" customWidth="1"/>
    <col min="6" max="6" width="14.8515625" style="136" bestFit="1" customWidth="1"/>
    <col min="7" max="16384" width="9.140625" style="136" customWidth="1"/>
  </cols>
  <sheetData>
    <row r="1" spans="1:5" ht="24.75" customHeight="1" thickBot="1">
      <c r="A1" s="381" t="s">
        <v>149</v>
      </c>
      <c r="B1" s="381"/>
      <c r="C1" s="381"/>
      <c r="D1" s="381"/>
      <c r="E1" s="381"/>
    </row>
    <row r="2" spans="1:5" ht="18.75" customHeight="1" thickBot="1">
      <c r="A2" s="408" t="s">
        <v>150</v>
      </c>
      <c r="B2" s="408"/>
      <c r="C2" s="408"/>
      <c r="D2" s="408"/>
      <c r="E2" s="408"/>
    </row>
    <row r="3" spans="1:5" ht="27" customHeight="1">
      <c r="A3" s="409" t="s">
        <v>104</v>
      </c>
      <c r="B3" s="411" t="s">
        <v>105</v>
      </c>
      <c r="C3" s="411"/>
      <c r="D3" s="411" t="s">
        <v>106</v>
      </c>
      <c r="E3" s="412"/>
    </row>
    <row r="4" spans="1:5" ht="15.75" customHeight="1" thickBot="1">
      <c r="A4" s="410"/>
      <c r="B4" s="196" t="s">
        <v>20</v>
      </c>
      <c r="C4" s="197" t="s">
        <v>0</v>
      </c>
      <c r="D4" s="196" t="s">
        <v>20</v>
      </c>
      <c r="E4" s="197" t="s">
        <v>0</v>
      </c>
    </row>
    <row r="5" spans="1:5" ht="16.5" customHeight="1">
      <c r="A5" s="343" t="s">
        <v>107</v>
      </c>
      <c r="B5" s="194">
        <v>15570400662.679998</v>
      </c>
      <c r="C5" s="194">
        <v>17514090601.620003</v>
      </c>
      <c r="D5" s="195">
        <v>0.377339406777333</v>
      </c>
      <c r="E5" s="195">
        <f aca="true" t="shared" si="0" ref="E5:E15">C5/$C$13</f>
        <v>0.39516418249278146</v>
      </c>
    </row>
    <row r="6" spans="1:5" ht="16.5" customHeight="1">
      <c r="A6" s="344" t="s">
        <v>94</v>
      </c>
      <c r="B6" s="140">
        <v>15113745669.355297</v>
      </c>
      <c r="C6" s="140">
        <v>16322316353.0905</v>
      </c>
      <c r="D6" s="139">
        <v>0.3662726443981177</v>
      </c>
      <c r="E6" s="139">
        <f t="shared" si="0"/>
        <v>0.3682746049892513</v>
      </c>
    </row>
    <row r="7" spans="1:5" ht="16.5" customHeight="1">
      <c r="A7" s="345" t="s">
        <v>95</v>
      </c>
      <c r="B7" s="138">
        <v>9529105655.188797</v>
      </c>
      <c r="C7" s="138">
        <v>9783641300.528603</v>
      </c>
      <c r="D7" s="139">
        <v>0.230932212532325</v>
      </c>
      <c r="E7" s="139">
        <f t="shared" si="0"/>
        <v>0.22074481080784125</v>
      </c>
    </row>
    <row r="8" spans="1:5" ht="16.5" customHeight="1">
      <c r="A8" s="137" t="s">
        <v>108</v>
      </c>
      <c r="B8" s="138">
        <v>517409207.2470005</v>
      </c>
      <c r="C8" s="138">
        <v>336018324.8599981</v>
      </c>
      <c r="D8" s="139">
        <v>0.012539104648197814</v>
      </c>
      <c r="E8" s="139">
        <f t="shared" si="0"/>
        <v>0.007581461673700204</v>
      </c>
    </row>
    <row r="9" spans="1:5" ht="16.5" customHeight="1">
      <c r="A9" s="345" t="s">
        <v>102</v>
      </c>
      <c r="B9" s="138">
        <v>36900000</v>
      </c>
      <c r="C9" s="138">
        <v>197887500</v>
      </c>
      <c r="D9" s="139">
        <v>0.0008942495708191355</v>
      </c>
      <c r="E9" s="139">
        <f t="shared" si="0"/>
        <v>0.004464865115851758</v>
      </c>
    </row>
    <row r="10" spans="1:5" ht="16.5" customHeight="1">
      <c r="A10" s="137" t="s">
        <v>109</v>
      </c>
      <c r="B10" s="138">
        <v>452977494.04959995</v>
      </c>
      <c r="C10" s="138">
        <v>120966787.99840002</v>
      </c>
      <c r="D10" s="139">
        <v>0.010977640369771877</v>
      </c>
      <c r="E10" s="139">
        <f t="shared" si="0"/>
        <v>0.0027293305130980552</v>
      </c>
    </row>
    <row r="11" spans="1:5" ht="16.5" customHeight="1">
      <c r="A11" s="137" t="s">
        <v>93</v>
      </c>
      <c r="B11" s="138">
        <v>27035805.728800006</v>
      </c>
      <c r="C11" s="138">
        <v>40630292.95</v>
      </c>
      <c r="D11" s="139">
        <v>0.0006551966848165022</v>
      </c>
      <c r="E11" s="139">
        <f t="shared" si="0"/>
        <v>0.0009167268151818212</v>
      </c>
    </row>
    <row r="12" spans="1:5" ht="16.5" customHeight="1">
      <c r="A12" s="141" t="s">
        <v>110</v>
      </c>
      <c r="B12" s="142">
        <v>16074048.740000002</v>
      </c>
      <c r="C12" s="142">
        <f>SUM(C14:C15)</f>
        <v>5496589.63</v>
      </c>
      <c r="D12" s="143">
        <v>0.0003895450186198067</v>
      </c>
      <c r="E12" s="143">
        <f t="shared" si="0"/>
        <v>0.00012401759229430621</v>
      </c>
    </row>
    <row r="13" spans="1:5" ht="16.5" customHeight="1" thickBot="1">
      <c r="A13" s="346" t="s">
        <v>37</v>
      </c>
      <c r="B13" s="144">
        <f>SUM(B5:B12)</f>
        <v>41263648542.98949</v>
      </c>
      <c r="C13" s="144">
        <f>SUM(C5:C12)</f>
        <v>44321047750.6775</v>
      </c>
      <c r="D13" s="145">
        <f>SUM(D5:D12)</f>
        <v>1.0000000000000009</v>
      </c>
      <c r="E13" s="145">
        <f>SUM(E5:E12)</f>
        <v>1.0000000000000002</v>
      </c>
    </row>
    <row r="14" spans="1:5" ht="25.5" hidden="1" outlineLevel="1">
      <c r="A14" s="146" t="s">
        <v>22</v>
      </c>
      <c r="B14" s="193">
        <v>7413272.78</v>
      </c>
      <c r="C14" s="147">
        <v>4702020</v>
      </c>
      <c r="D14" s="199">
        <v>0.000179656260213555</v>
      </c>
      <c r="E14" s="148">
        <f t="shared" si="0"/>
        <v>0.00010609000099570354</v>
      </c>
    </row>
    <row r="15" spans="1:5" ht="12.75" hidden="1" outlineLevel="1">
      <c r="A15" s="137" t="s">
        <v>21</v>
      </c>
      <c r="B15" s="193">
        <v>8660775.96</v>
      </c>
      <c r="C15" s="138">
        <v>794569.63</v>
      </c>
      <c r="D15" s="199">
        <v>0.00020988875840625168</v>
      </c>
      <c r="E15" s="148">
        <f t="shared" si="0"/>
        <v>1.7927591298602685E-05</v>
      </c>
    </row>
    <row r="16" spans="2:4" ht="6" customHeight="1" collapsed="1" thickBot="1">
      <c r="B16" s="193"/>
      <c r="D16" s="198"/>
    </row>
    <row r="17" spans="1:5" s="135" customFormat="1" ht="18.75" customHeight="1" thickBot="1">
      <c r="A17" s="408" t="s">
        <v>151</v>
      </c>
      <c r="B17" s="408"/>
      <c r="C17" s="408"/>
      <c r="D17" s="408"/>
      <c r="E17" s="408"/>
    </row>
    <row r="18" spans="1:5" ht="28.5" customHeight="1">
      <c r="A18" s="409" t="s">
        <v>104</v>
      </c>
      <c r="B18" s="411" t="s">
        <v>105</v>
      </c>
      <c r="C18" s="411"/>
      <c r="D18" s="411" t="s">
        <v>106</v>
      </c>
      <c r="E18" s="412"/>
    </row>
    <row r="19" spans="1:5" ht="16.5" customHeight="1" thickBot="1">
      <c r="A19" s="410"/>
      <c r="B19" s="196" t="s">
        <v>20</v>
      </c>
      <c r="C19" s="197" t="s">
        <v>0</v>
      </c>
      <c r="D19" s="196" t="s">
        <v>20</v>
      </c>
      <c r="E19" s="197" t="s">
        <v>0</v>
      </c>
    </row>
    <row r="20" spans="1:5" ht="17.25" customHeight="1">
      <c r="A20" s="343" t="s">
        <v>94</v>
      </c>
      <c r="B20" s="194">
        <v>4848780564.063497</v>
      </c>
      <c r="C20" s="194">
        <v>4743787437.429</v>
      </c>
      <c r="D20" s="195">
        <v>0.772970970884834</v>
      </c>
      <c r="E20" s="195">
        <f aca="true" t="shared" si="1" ref="E20:E28">C20/$C$27</f>
        <v>0.7885925827852543</v>
      </c>
    </row>
    <row r="21" spans="1:5" ht="17.25" customHeight="1">
      <c r="A21" s="344" t="s">
        <v>95</v>
      </c>
      <c r="B21" s="140">
        <v>565333618.8307997</v>
      </c>
      <c r="C21" s="140">
        <v>607517900.5275999</v>
      </c>
      <c r="D21" s="139">
        <v>0.09012296400051269</v>
      </c>
      <c r="E21" s="139">
        <f t="shared" si="1"/>
        <v>0.1009919007933006</v>
      </c>
    </row>
    <row r="22" spans="1:5" ht="17.25" customHeight="1">
      <c r="A22" s="345" t="s">
        <v>107</v>
      </c>
      <c r="B22" s="138">
        <v>513278276.68</v>
      </c>
      <c r="C22" s="138">
        <v>533819445.79999995</v>
      </c>
      <c r="D22" s="139">
        <v>0.08182453353321903</v>
      </c>
      <c r="E22" s="139">
        <f t="shared" si="1"/>
        <v>0.08874049713588493</v>
      </c>
    </row>
    <row r="23" spans="1:5" ht="17.25" customHeight="1">
      <c r="A23" s="137" t="s">
        <v>109</v>
      </c>
      <c r="B23" s="138">
        <v>285578134.69959986</v>
      </c>
      <c r="C23" s="138">
        <v>107648248.05840002</v>
      </c>
      <c r="D23" s="139">
        <v>0.04552559249190617</v>
      </c>
      <c r="E23" s="139">
        <f t="shared" si="1"/>
        <v>0.017895112521038623</v>
      </c>
    </row>
    <row r="24" spans="1:5" ht="17.25" customHeight="1">
      <c r="A24" s="345" t="s">
        <v>93</v>
      </c>
      <c r="B24" s="138">
        <v>21168283.018800005</v>
      </c>
      <c r="C24" s="138">
        <v>16056001.479999999</v>
      </c>
      <c r="D24" s="139">
        <v>0.0033745532636136263</v>
      </c>
      <c r="E24" s="139">
        <f t="shared" si="1"/>
        <v>0.002669100132188748</v>
      </c>
    </row>
    <row r="25" spans="1:5" ht="17.25" customHeight="1">
      <c r="A25" s="137" t="s">
        <v>102</v>
      </c>
      <c r="B25" s="138">
        <v>36900000</v>
      </c>
      <c r="C25" s="138">
        <v>5887500</v>
      </c>
      <c r="D25" s="139">
        <v>0.005882433417804978</v>
      </c>
      <c r="E25" s="139">
        <f t="shared" si="1"/>
        <v>0.0009787198293320818</v>
      </c>
    </row>
    <row r="26" spans="1:5" ht="17.25" customHeight="1">
      <c r="A26" s="141" t="s">
        <v>110</v>
      </c>
      <c r="B26" s="142">
        <v>1875302.8</v>
      </c>
      <c r="C26" s="142">
        <v>794569.63</v>
      </c>
      <c r="D26" s="143">
        <v>0.00029895240810903106</v>
      </c>
      <c r="E26" s="143">
        <f t="shared" si="1"/>
        <v>0.0001320868030006039</v>
      </c>
    </row>
    <row r="27" spans="1:5" ht="17.25" customHeight="1" thickBot="1">
      <c r="A27" s="346" t="s">
        <v>37</v>
      </c>
      <c r="B27" s="144">
        <f>SUM(B20:B26)</f>
        <v>6272914180.092697</v>
      </c>
      <c r="C27" s="144">
        <f>SUM(C20:C26)</f>
        <v>6015511102.925</v>
      </c>
      <c r="D27" s="145">
        <f>SUM(D20:D26)</f>
        <v>0.9999999999999996</v>
      </c>
      <c r="E27" s="145">
        <f>SUM(E20:E26)</f>
        <v>0.9999999999999999</v>
      </c>
    </row>
    <row r="28" spans="1:5" ht="12.75" hidden="1" outlineLevel="1">
      <c r="A28" s="137" t="s">
        <v>21</v>
      </c>
      <c r="B28" s="147">
        <v>1875302.8</v>
      </c>
      <c r="C28" s="138">
        <v>794569.63</v>
      </c>
      <c r="D28" s="148">
        <v>0.00029895240810903106</v>
      </c>
      <c r="E28" s="148">
        <f t="shared" si="1"/>
        <v>0.0001320868030006039</v>
      </c>
    </row>
    <row r="29" ht="6" customHeight="1" collapsed="1" thickBot="1"/>
    <row r="30" spans="1:5" ht="18.75" customHeight="1" thickBot="1">
      <c r="A30" s="408" t="s">
        <v>152</v>
      </c>
      <c r="B30" s="408"/>
      <c r="C30" s="408"/>
      <c r="D30" s="408"/>
      <c r="E30" s="408"/>
    </row>
    <row r="31" spans="1:5" ht="25.5" customHeight="1">
      <c r="A31" s="409" t="s">
        <v>104</v>
      </c>
      <c r="B31" s="411" t="s">
        <v>105</v>
      </c>
      <c r="C31" s="411"/>
      <c r="D31" s="411" t="s">
        <v>106</v>
      </c>
      <c r="E31" s="412"/>
    </row>
    <row r="32" spans="1:5" ht="18.75" customHeight="1" thickBot="1">
      <c r="A32" s="410"/>
      <c r="B32" s="196" t="s">
        <v>20</v>
      </c>
      <c r="C32" s="197" t="s">
        <v>0</v>
      </c>
      <c r="D32" s="196" t="s">
        <v>20</v>
      </c>
      <c r="E32" s="197" t="s">
        <v>0</v>
      </c>
    </row>
    <row r="33" spans="1:5" ht="17.25" customHeight="1">
      <c r="A33" s="343" t="s">
        <v>94</v>
      </c>
      <c r="B33" s="194">
        <v>1253659947.1241996</v>
      </c>
      <c r="C33" s="194">
        <v>1280605986.7262998</v>
      </c>
      <c r="D33" s="195">
        <f aca="true" t="shared" si="2" ref="D33:D38">B33/$B$39</f>
        <v>0.7749376306374084</v>
      </c>
      <c r="E33" s="195">
        <f aca="true" t="shared" si="3" ref="E33:E38">C33/$C$39</f>
        <v>0.7980284644261663</v>
      </c>
    </row>
    <row r="34" spans="1:5" ht="17.25" customHeight="1">
      <c r="A34" s="344" t="s">
        <v>95</v>
      </c>
      <c r="B34" s="140">
        <v>68163743.77280001</v>
      </c>
      <c r="C34" s="140">
        <v>108811294.60009998</v>
      </c>
      <c r="D34" s="139">
        <f t="shared" si="2"/>
        <v>0.04213475130623753</v>
      </c>
      <c r="E34" s="139">
        <f t="shared" si="3"/>
        <v>0.06780735936111149</v>
      </c>
    </row>
    <row r="35" spans="1:5" ht="17.25" customHeight="1">
      <c r="A35" s="345" t="s">
        <v>107</v>
      </c>
      <c r="B35" s="138">
        <v>114640683.95</v>
      </c>
      <c r="C35" s="138">
        <v>79066938.9</v>
      </c>
      <c r="D35" s="139">
        <f t="shared" si="2"/>
        <v>0.07086401715126638</v>
      </c>
      <c r="E35" s="139">
        <f t="shared" si="3"/>
        <v>0.049271726425819215</v>
      </c>
    </row>
    <row r="36" spans="1:5" ht="17.25" customHeight="1">
      <c r="A36" s="137" t="s">
        <v>109</v>
      </c>
      <c r="B36" s="138">
        <v>49690668.290800005</v>
      </c>
      <c r="C36" s="138">
        <v>44198081.73600002</v>
      </c>
      <c r="D36" s="139">
        <f t="shared" si="2"/>
        <v>0.030715800435671944</v>
      </c>
      <c r="E36" s="139">
        <f t="shared" si="3"/>
        <v>0.027542684997536808</v>
      </c>
    </row>
    <row r="37" spans="1:5" ht="17.25" customHeight="1">
      <c r="A37" s="137" t="s">
        <v>93</v>
      </c>
      <c r="B37" s="138">
        <v>16960202.6288</v>
      </c>
      <c r="C37" s="138">
        <v>12962926.45</v>
      </c>
      <c r="D37" s="139">
        <f t="shared" si="2"/>
        <v>0.0104837833181493</v>
      </c>
      <c r="E37" s="139">
        <f t="shared" si="3"/>
        <v>0.008078038363546862</v>
      </c>
    </row>
    <row r="38" spans="1:5" ht="17.25" customHeight="1">
      <c r="A38" s="141" t="s">
        <v>110</v>
      </c>
      <c r="B38" s="142">
        <v>114640683.95</v>
      </c>
      <c r="C38" s="142">
        <v>79066938.9</v>
      </c>
      <c r="D38" s="143">
        <f t="shared" si="2"/>
        <v>0.07086401715126638</v>
      </c>
      <c r="E38" s="143">
        <f t="shared" si="3"/>
        <v>0.049271726425819215</v>
      </c>
    </row>
    <row r="39" spans="1:5" ht="17.25" customHeight="1" thickBot="1">
      <c r="A39" s="346" t="s">
        <v>37</v>
      </c>
      <c r="B39" s="144">
        <f>SUM(B32:B38)</f>
        <v>1617755929.7165997</v>
      </c>
      <c r="C39" s="144">
        <f>SUM(C32:C38)</f>
        <v>1604712167.3124</v>
      </c>
      <c r="D39" s="145">
        <f>SUM(D33:D38)</f>
        <v>0.9999999999999998</v>
      </c>
      <c r="E39" s="145">
        <f>SUM(E33:E38)</f>
        <v>0.9999999999999998</v>
      </c>
    </row>
    <row r="41" spans="1:3" ht="12.75">
      <c r="A41" s="219"/>
      <c r="B41" s="219"/>
      <c r="C41" s="219"/>
    </row>
    <row r="42" spans="1:3" ht="12.75">
      <c r="A42" s="348"/>
      <c r="B42" s="349"/>
      <c r="C42" s="350"/>
    </row>
    <row r="43" spans="1:3" ht="12.75">
      <c r="A43" s="347"/>
      <c r="B43" s="351"/>
      <c r="C43" s="350"/>
    </row>
    <row r="44" spans="1:3" ht="12.75">
      <c r="A44" s="347"/>
      <c r="B44" s="352"/>
      <c r="C44" s="350"/>
    </row>
    <row r="45" spans="1:3" ht="12.75">
      <c r="A45" s="353"/>
      <c r="B45" s="352"/>
      <c r="C45" s="350"/>
    </row>
    <row r="46" spans="1:3" ht="12.75">
      <c r="A46" s="353"/>
      <c r="B46" s="352"/>
      <c r="C46" s="350"/>
    </row>
    <row r="47" spans="1:3" ht="12.75">
      <c r="A47" s="347"/>
      <c r="B47" s="352"/>
      <c r="C47" s="350"/>
    </row>
    <row r="48" spans="1:3" ht="12.75">
      <c r="A48" s="354"/>
      <c r="B48" s="355"/>
      <c r="C48" s="356"/>
    </row>
    <row r="49" spans="1:3" ht="12.75">
      <c r="A49" s="357"/>
      <c r="B49" s="358"/>
      <c r="C49" s="359"/>
    </row>
  </sheetData>
  <sheetProtection/>
  <mergeCells count="13">
    <mergeCell ref="A1:E1"/>
    <mergeCell ref="A17:E17"/>
    <mergeCell ref="A3:A4"/>
    <mergeCell ref="A18:A19"/>
    <mergeCell ref="B3:C3"/>
    <mergeCell ref="B18:C18"/>
    <mergeCell ref="A2:E2"/>
    <mergeCell ref="D3:E3"/>
    <mergeCell ref="D18:E18"/>
    <mergeCell ref="A30:E30"/>
    <mergeCell ref="A31:A32"/>
    <mergeCell ref="B31:C31"/>
    <mergeCell ref="D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3.00390625" style="0" customWidth="1"/>
    <col min="3" max="3" width="12.7109375" style="0" customWidth="1"/>
    <col min="4" max="4" width="2.140625" style="0" customWidth="1"/>
    <col min="5" max="14" width="14.00390625" style="0" customWidth="1"/>
    <col min="15" max="16" width="14.00390625" style="19" customWidth="1"/>
    <col min="17" max="17" width="11.8515625" style="19" customWidth="1"/>
    <col min="18" max="28" width="9.140625" style="19" customWidth="1"/>
    <col min="29" max="29" width="16.8515625" style="19" customWidth="1"/>
    <col min="30" max="16384" width="9.140625" style="19" customWidth="1"/>
  </cols>
  <sheetData>
    <row r="1" spans="1:14" ht="35.25" customHeight="1" thickBot="1">
      <c r="A1" s="390" t="s">
        <v>153</v>
      </c>
      <c r="B1" s="63">
        <v>2010</v>
      </c>
      <c r="C1" s="63">
        <v>2011</v>
      </c>
      <c r="D1" s="174"/>
      <c r="E1" s="85"/>
      <c r="F1" s="85"/>
      <c r="G1" s="86"/>
      <c r="H1" s="86"/>
      <c r="I1" s="59"/>
      <c r="J1" s="19"/>
      <c r="K1" s="19"/>
      <c r="L1" s="19"/>
      <c r="M1" s="19"/>
      <c r="N1" s="19"/>
    </row>
    <row r="2" spans="1:14" ht="21" customHeight="1">
      <c r="A2" s="388" t="s">
        <v>111</v>
      </c>
      <c r="B2" s="285">
        <v>0.7019776230123407</v>
      </c>
      <c r="C2" s="286">
        <v>-0.4519116380194447</v>
      </c>
      <c r="D2" s="175"/>
      <c r="E2" s="88"/>
      <c r="F2" s="88"/>
      <c r="G2" s="88"/>
      <c r="H2" s="88"/>
      <c r="I2" s="59"/>
      <c r="J2" s="19"/>
      <c r="K2" s="19"/>
      <c r="L2" s="19"/>
      <c r="M2" s="19"/>
      <c r="N2" s="19"/>
    </row>
    <row r="3" spans="1:14" ht="21" customHeight="1">
      <c r="A3" s="389" t="s">
        <v>116</v>
      </c>
      <c r="B3" s="287">
        <v>0.6789765505300691</v>
      </c>
      <c r="C3" s="288">
        <v>-0.40300773417358926</v>
      </c>
      <c r="D3" s="175"/>
      <c r="E3" s="88"/>
      <c r="F3" s="88"/>
      <c r="G3" s="88"/>
      <c r="H3" s="88"/>
      <c r="I3" s="59"/>
      <c r="J3" s="19"/>
      <c r="K3" s="19"/>
      <c r="L3" s="19"/>
      <c r="M3" s="19"/>
      <c r="N3" s="19"/>
    </row>
    <row r="4" spans="1:14" ht="21" customHeight="1">
      <c r="A4" s="389" t="s">
        <v>97</v>
      </c>
      <c r="B4" s="287">
        <v>0.12724330314222576</v>
      </c>
      <c r="C4" s="288">
        <v>-0.21515131261460063</v>
      </c>
      <c r="D4" s="175"/>
      <c r="E4" s="62"/>
      <c r="F4" s="62"/>
      <c r="G4" s="62"/>
      <c r="H4" s="62"/>
      <c r="I4" s="89"/>
      <c r="J4" s="90"/>
      <c r="K4" s="20"/>
      <c r="L4" s="19"/>
      <c r="M4" s="19"/>
      <c r="N4" s="19"/>
    </row>
    <row r="5" spans="1:14" ht="21" customHeight="1">
      <c r="A5" s="389" t="s">
        <v>98</v>
      </c>
      <c r="B5" s="287">
        <v>0.14786535332144468</v>
      </c>
      <c r="C5" s="288">
        <v>-0.1864878336562561</v>
      </c>
      <c r="D5" s="175"/>
      <c r="E5" s="62"/>
      <c r="F5" s="62"/>
      <c r="G5" s="62"/>
      <c r="H5" s="62"/>
      <c r="I5" s="89"/>
      <c r="J5" s="90"/>
      <c r="K5" s="20"/>
      <c r="L5" s="19"/>
      <c r="M5" s="19"/>
      <c r="N5" s="19"/>
    </row>
    <row r="6" spans="1:14" ht="21" customHeight="1">
      <c r="A6" s="389" t="s">
        <v>100</v>
      </c>
      <c r="B6" s="287">
        <v>0.3253609477836312</v>
      </c>
      <c r="C6" s="288">
        <v>-0.08307031894870331</v>
      </c>
      <c r="D6" s="175"/>
      <c r="E6" s="20"/>
      <c r="F6" s="20"/>
      <c r="G6" s="62"/>
      <c r="H6" s="62"/>
      <c r="I6" s="59"/>
      <c r="J6" s="19"/>
      <c r="K6" s="19"/>
      <c r="L6" s="19"/>
      <c r="M6" s="19"/>
      <c r="N6" s="19"/>
    </row>
    <row r="7" spans="1:14" ht="21" customHeight="1">
      <c r="A7" s="389" t="s">
        <v>114</v>
      </c>
      <c r="B7" s="287">
        <v>-0.10451641791044786</v>
      </c>
      <c r="C7" s="288">
        <v>-0.04583333333333328</v>
      </c>
      <c r="D7" s="175"/>
      <c r="E7" s="62"/>
      <c r="F7" s="62"/>
      <c r="G7" s="62"/>
      <c r="H7" s="62"/>
      <c r="I7" s="59"/>
      <c r="J7" s="19"/>
      <c r="K7" s="19"/>
      <c r="L7" s="19"/>
      <c r="M7" s="19"/>
      <c r="N7" s="19"/>
    </row>
    <row r="8" spans="1:14" ht="21" customHeight="1">
      <c r="A8" s="389" t="s">
        <v>115</v>
      </c>
      <c r="B8" s="287">
        <v>0.094</v>
      </c>
      <c r="C8" s="288">
        <v>0.08</v>
      </c>
      <c r="D8" s="175"/>
      <c r="E8" s="62"/>
      <c r="F8" s="62"/>
      <c r="G8" s="62"/>
      <c r="H8" s="62"/>
      <c r="I8" s="59"/>
      <c r="J8" s="19"/>
      <c r="K8" s="19"/>
      <c r="L8" s="19"/>
      <c r="M8" s="19"/>
      <c r="N8" s="19"/>
    </row>
    <row r="9" spans="1:14" ht="21" customHeight="1">
      <c r="A9" s="389" t="s">
        <v>112</v>
      </c>
      <c r="B9" s="287">
        <v>0.014257725622073503</v>
      </c>
      <c r="C9" s="288">
        <v>0.05333960834798046</v>
      </c>
      <c r="D9" s="175"/>
      <c r="E9" s="62"/>
      <c r="F9" s="62"/>
      <c r="G9" s="62"/>
      <c r="H9" s="62"/>
      <c r="I9" s="59"/>
      <c r="J9" s="19"/>
      <c r="K9" s="19"/>
      <c r="L9" s="19"/>
      <c r="M9" s="19"/>
      <c r="N9" s="19"/>
    </row>
    <row r="10" spans="1:14" ht="21" customHeight="1">
      <c r="A10" s="389" t="s">
        <v>117</v>
      </c>
      <c r="B10" s="289">
        <v>0.1213565997786854</v>
      </c>
      <c r="C10" s="288">
        <v>0.09326250650853085</v>
      </c>
      <c r="D10" s="175"/>
      <c r="E10" s="91"/>
      <c r="F10" s="91"/>
      <c r="G10" s="62"/>
      <c r="H10" s="62"/>
      <c r="I10" s="59"/>
      <c r="J10" s="59"/>
      <c r="K10" s="59"/>
      <c r="N10" s="19"/>
    </row>
    <row r="11" spans="1:14" ht="21" customHeight="1">
      <c r="A11" s="389" t="s">
        <v>113</v>
      </c>
      <c r="B11" s="287">
        <v>0.3230460034953324</v>
      </c>
      <c r="C11" s="288">
        <v>0.16913142314935548</v>
      </c>
      <c r="D11" s="175"/>
      <c r="E11" s="62"/>
      <c r="F11" s="62"/>
      <c r="G11" s="62"/>
      <c r="H11" s="62"/>
      <c r="I11" s="59"/>
      <c r="J11" s="19"/>
      <c r="K11" s="19"/>
      <c r="L11" s="19"/>
      <c r="M11" s="19"/>
      <c r="N11" s="19"/>
    </row>
    <row r="12" spans="1:14" ht="21" customHeight="1" thickBot="1">
      <c r="A12" s="391" t="s">
        <v>118</v>
      </c>
      <c r="B12" s="290">
        <v>0.24083970726215043</v>
      </c>
      <c r="C12" s="291">
        <v>0.1744912014122293</v>
      </c>
      <c r="D12" s="175"/>
      <c r="E12" s="62"/>
      <c r="F12" s="62"/>
      <c r="G12" s="62"/>
      <c r="H12" s="62"/>
      <c r="I12" s="59"/>
      <c r="J12" s="19"/>
      <c r="K12" s="20"/>
      <c r="L12" s="19"/>
      <c r="M12" s="19"/>
      <c r="N12" s="19"/>
    </row>
    <row r="13" spans="1:11" ht="12.75">
      <c r="A13" s="94" t="s">
        <v>154</v>
      </c>
      <c r="B13" s="93"/>
      <c r="C13" s="93"/>
      <c r="D13" s="93"/>
      <c r="E13" s="59"/>
      <c r="F13" s="59"/>
      <c r="G13" s="59"/>
      <c r="H13" s="59"/>
      <c r="I13" s="59"/>
      <c r="J13" s="59"/>
      <c r="K13" s="59"/>
    </row>
    <row r="14" spans="6:11" ht="12.75">
      <c r="F14" s="59"/>
      <c r="G14" s="59"/>
      <c r="H14" s="59"/>
      <c r="I14" s="59"/>
      <c r="J14" s="59"/>
      <c r="K14" s="59"/>
    </row>
    <row r="15" spans="6:11" ht="12.75">
      <c r="F15" s="59"/>
      <c r="G15" s="59"/>
      <c r="H15" s="59"/>
      <c r="I15" s="59"/>
      <c r="J15" s="59"/>
      <c r="K15" s="59"/>
    </row>
    <row r="16" spans="6:11" ht="12.75">
      <c r="F16" s="59"/>
      <c r="G16" s="59"/>
      <c r="H16" s="59"/>
      <c r="I16" s="59"/>
      <c r="J16" s="59"/>
      <c r="K16" s="59"/>
    </row>
    <row r="17" spans="6:11" ht="12.75">
      <c r="F17" s="59"/>
      <c r="G17" s="59"/>
      <c r="H17" s="59"/>
      <c r="I17" s="59"/>
      <c r="J17" s="59"/>
      <c r="K17" s="59"/>
    </row>
    <row r="18" spans="6:11" ht="12.75">
      <c r="F18" s="59"/>
      <c r="G18" s="59"/>
      <c r="H18" s="59"/>
      <c r="I18" s="59"/>
      <c r="J18" s="59"/>
      <c r="K18" s="59"/>
    </row>
    <row r="19" spans="6:11" ht="12.75">
      <c r="F19" s="59"/>
      <c r="G19" s="59"/>
      <c r="H19" s="59"/>
      <c r="I19" s="59"/>
      <c r="J19" s="59"/>
      <c r="K19" s="59"/>
    </row>
    <row r="20" spans="1:11" ht="12.75">
      <c r="A20" s="360"/>
      <c r="F20" s="59"/>
      <c r="G20" s="59"/>
      <c r="H20" s="59"/>
      <c r="I20" s="59"/>
      <c r="J20" s="59"/>
      <c r="K20" s="59"/>
    </row>
    <row r="21" spans="1:11" ht="12.75">
      <c r="A21" s="360"/>
      <c r="F21" s="59"/>
      <c r="G21" s="59"/>
      <c r="H21" s="59"/>
      <c r="I21" s="59"/>
      <c r="J21" s="59"/>
      <c r="K21" s="59"/>
    </row>
    <row r="22" spans="1:11" ht="12.75">
      <c r="A22" s="360"/>
      <c r="F22" s="59"/>
      <c r="G22" s="59"/>
      <c r="H22" s="59"/>
      <c r="I22" s="59"/>
      <c r="J22" s="59"/>
      <c r="K22" s="59"/>
    </row>
    <row r="23" spans="1:11" ht="12.75">
      <c r="A23" s="360"/>
      <c r="F23" s="59"/>
      <c r="G23" s="59"/>
      <c r="H23" s="59"/>
      <c r="I23" s="59"/>
      <c r="J23" s="59"/>
      <c r="K23" s="59"/>
    </row>
    <row r="24" spans="1:11" ht="12.75">
      <c r="A24" s="360"/>
      <c r="F24" s="59"/>
      <c r="G24" s="59"/>
      <c r="H24" s="59"/>
      <c r="I24" s="59"/>
      <c r="J24" s="59"/>
      <c r="K24" s="59"/>
    </row>
    <row r="25" spans="1:11" ht="12.75">
      <c r="A25" s="361"/>
      <c r="F25" s="59"/>
      <c r="G25" s="59"/>
      <c r="H25" s="59"/>
      <c r="I25" s="59"/>
      <c r="J25" s="59"/>
      <c r="K25" s="59"/>
    </row>
    <row r="26" spans="1:11" ht="12.75">
      <c r="A26" s="360"/>
      <c r="F26" s="59"/>
      <c r="G26" s="59"/>
      <c r="H26" s="59"/>
      <c r="I26" s="59"/>
      <c r="J26" s="59"/>
      <c r="K26" s="59"/>
    </row>
    <row r="27" spans="1:11" ht="12.75">
      <c r="A27" s="360"/>
      <c r="F27" s="59"/>
      <c r="G27" s="59"/>
      <c r="H27" s="59"/>
      <c r="I27" s="59"/>
      <c r="J27" s="59"/>
      <c r="K27" s="59"/>
    </row>
    <row r="28" spans="1:9" ht="12.75">
      <c r="A28" s="360"/>
      <c r="I28" s="87"/>
    </row>
    <row r="29" ht="12.75">
      <c r="A29" s="360"/>
    </row>
    <row r="30" ht="12.75">
      <c r="A30" s="362"/>
    </row>
    <row r="31" ht="12.75">
      <c r="A31" s="59"/>
    </row>
    <row r="32" ht="12.75">
      <c r="A32" s="5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2012-05-18T14:17:05Z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