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 NAV" sheetId="4" r:id="rId4"/>
    <sheet name="O_diagram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'IND+RoR'!$A$27:$C$27</definedName>
    <definedName name="_xlnm._FilterDatabase" localSheetId="4" hidden="1">'O_diagram(RoR)'!$A$1:$B$1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 refMode="R1C1"/>
</workbook>
</file>

<file path=xl/sharedStrings.xml><?xml version="1.0" encoding="utf-8"?>
<sst xmlns="http://schemas.openxmlformats.org/spreadsheetml/2006/main" count="367" uniqueCount="125">
  <si>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</si>
  <si>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</si>
  <si>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</si>
  <si>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</si>
  <si>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</si>
  <si>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</si>
  <si>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</si>
  <si>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</si>
  <si>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</si>
  <si>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</si>
  <si>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</si>
  <si>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Dynamics of Open-Ended Funds. Ranking by Net Inflow</t>
  </si>
  <si>
    <t>No</t>
  </si>
  <si>
    <t>Net Asset Value</t>
  </si>
  <si>
    <t>Number of Investment Certificates in Circulation</t>
  </si>
  <si>
    <t>Fund</t>
  </si>
  <si>
    <t>Change, UAH, k</t>
  </si>
  <si>
    <t>Change, %</t>
  </si>
  <si>
    <t>Change, units</t>
  </si>
  <si>
    <t>Net inflow/ outflow of capital during the month, UAH, k</t>
  </si>
  <si>
    <t>UNIVER.UA/Yaroslav Mudryi: Fond Aktsii</t>
  </si>
  <si>
    <t>КІNTO-Ekviti</t>
  </si>
  <si>
    <t>Altus – Zbalansovanyi</t>
  </si>
  <si>
    <t>Altus – Depozyt</t>
  </si>
  <si>
    <t>UNIVER.UA/Мykhailo Hrushevskyi: Fond Derzhavnykh Paperiv</t>
  </si>
  <si>
    <t>UNIVER.UA/Taras Shevchenko: Fond Zaoshchadzhen</t>
  </si>
  <si>
    <t>VSI</t>
  </si>
  <si>
    <t>ТАSK Resurs</t>
  </si>
  <si>
    <t>Nadbannia</t>
  </si>
  <si>
    <t>UNIVER.UA/Volodymyr Velykyi: Fond Zbalansovanyi</t>
  </si>
  <si>
    <t>Sofiivskyi</t>
  </si>
  <si>
    <t>КINТО-Кlasychnyi</t>
  </si>
  <si>
    <t>OTP Fond Aktsii</t>
  </si>
  <si>
    <t>KINTO-Kaznacheiskyi</t>
  </si>
  <si>
    <t>ОТP Klasychnyi</t>
  </si>
  <si>
    <t>Total</t>
  </si>
  <si>
    <t>Others</t>
  </si>
  <si>
    <t>NAV change, UAH, k</t>
  </si>
  <si>
    <t>NAV change, %</t>
  </si>
  <si>
    <t>Net inflow/ outflow of capital, UAH, k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</si>
  <si>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</si>
  <si>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</si>
  <si>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</si>
  <si>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</si>
  <si>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</si>
  <si>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</si>
  <si>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</si>
  <si>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September</t>
  </si>
  <si>
    <t>no data</t>
  </si>
  <si>
    <t>October</t>
  </si>
  <si>
    <t>YTD 2022</t>
  </si>
  <si>
    <t>Index*</t>
  </si>
  <si>
    <t>Monthly change</t>
  </si>
  <si>
    <t>YTD change</t>
  </si>
  <si>
    <t>HANG SENG (Hong Kong)</t>
  </si>
  <si>
    <t>UX index</t>
  </si>
  <si>
    <t>SHANGHAI SE COMPOSITE (China)</t>
  </si>
  <si>
    <t>FTSE 100  (UK)</t>
  </si>
  <si>
    <t>NIKKEI 225 (Japan)</t>
  </si>
  <si>
    <t>S&amp;P 500 (USA)</t>
  </si>
  <si>
    <t>CAC 40 (France)</t>
  </si>
  <si>
    <t>DAX (Germany)</t>
  </si>
  <si>
    <t>WIG20 (Poland)</t>
  </si>
  <si>
    <t>DJI (USA)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</si>
  <si>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</si>
  <si>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</si>
  <si>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</si>
  <si>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</si>
  <si>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</si>
  <si>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</si>
  <si>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</si>
  <si>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</si>
  <si>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</si>
  <si>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LLC AMC "OTP Kapital"</t>
  </si>
  <si>
    <t>КІNТО-Кlasychnyi</t>
  </si>
  <si>
    <t>PrJSC “KINTO”</t>
  </si>
  <si>
    <t>ОТP Fond Aktsii</t>
  </si>
  <si>
    <t>LLC AMC “Univer Menedzhment”</t>
  </si>
  <si>
    <t>LLC AMC "Altus Assets Activitis"</t>
  </si>
  <si>
    <t>LLC AMC "Altus Essets Activitis"</t>
  </si>
  <si>
    <t>LLC AMC "Iveks Esset Menedzhment "</t>
  </si>
  <si>
    <t>LLC AMC "Vsesvit"</t>
  </si>
  <si>
    <t>LLC AMC "TASK-Invest"</t>
  </si>
  <si>
    <t>LLC AMC “ART-KAPITAL Menedzhment”</t>
  </si>
  <si>
    <t>(*) All funds are diversified unit funds.</t>
  </si>
  <si>
    <t>Rate of Return of Open-Ended CII. Ranking by Date of Reaching Compliance with Standards</t>
  </si>
  <si>
    <t>Rate of Return on Investment Certificates</t>
  </si>
  <si>
    <t>Registration date</t>
  </si>
  <si>
    <t>Date of reaching compliance with standards</t>
  </si>
  <si>
    <t>1 month</t>
  </si>
  <si>
    <t xml:space="preserve">3 months </t>
  </si>
  <si>
    <t xml:space="preserve">6 months </t>
  </si>
  <si>
    <t>1 year</t>
  </si>
  <si>
    <t xml:space="preserve"> 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</si>
  <si>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</si>
  <si>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</si>
  <si>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</si>
  <si>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</si>
  <si>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</si>
  <si>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</si>
  <si>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</si>
  <si>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</si>
  <si>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</si>
  <si>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</si>
  <si>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</si>
  <si>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</si>
  <si>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</si>
  <si>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Rate of Return of Interval CII. Ranking by Date of Reaching Compliance with Standards</t>
  </si>
  <si>
    <t>*The indicator "since the fund's inception, % per annum (average)" is calculated based on compound interest formula</t>
  </si>
  <si>
    <t>Dynamics of Interval Funds. Ranking by Net Inflow</t>
  </si>
  <si>
    <t>Net inflow/ outflow of capital during month, UAH, k</t>
  </si>
  <si>
    <t>Aurum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</si>
  <si>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</si>
  <si>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</si>
  <si>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</si>
  <si>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</si>
  <si>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</si>
  <si>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unit</t>
  </si>
  <si>
    <t>non-diversified</t>
  </si>
  <si>
    <t xml:space="preserve"> KINTO-GOLD</t>
  </si>
  <si>
    <t>Rate of Return of Closed-End CII. Ranking by Date of Reaching Compliance with Standards</t>
  </si>
  <si>
    <t>Dynamics of Closed-End Funds. Ranking by Net Inflow</t>
  </si>
  <si>
    <t>Number of Securities in Circulation</t>
  </si>
  <si>
    <t>Indeks Ukrainskoi Birzhi</t>
  </si>
  <si>
    <t>special bank.спец. банк. мет.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</si>
</sst>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 style="dotted">
        <color indexed="55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23"/>
      </left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 style="thin">
        <color indexed="8"/>
      </top>
      <bottom style="thin">
        <color indexed="8"/>
      </bottom>
    </border>
    <border>
      <left style="dotted">
        <color indexed="23"/>
      </left>
      <right/>
      <top style="thin">
        <color indexed="8"/>
      </top>
      <bottom style="thin">
        <color indexed="8"/>
      </bottom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 style="medium">
        <color indexed="57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57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/>
      <bottom style="medium">
        <color indexed="38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>
        <color indexed="63"/>
      </right>
      <top style="dotted">
        <color indexed="55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1" xfId="21" applyFont="1" applyFill="1" applyBorder="1" applyAlignment="1">
      <alignment vertical="center" wrapText="1"/>
      <protection/>
    </xf>
    <xf numFmtId="10" fontId="22" fillId="0" borderId="2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 shrinkToFit="1"/>
    </xf>
    <xf numFmtId="4" fontId="11" fillId="0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4" fontId="11" fillId="0" borderId="5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0" xfId="2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3" xfId="21" applyFont="1" applyFill="1" applyBorder="1" applyAlignment="1">
      <alignment vertical="center" wrapText="1"/>
      <protection/>
    </xf>
    <xf numFmtId="10" fontId="22" fillId="0" borderId="14" xfId="22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horizontal="right" vertical="center"/>
    </xf>
    <xf numFmtId="0" fontId="22" fillId="0" borderId="2" xfId="19" applyFont="1" applyFill="1" applyBorder="1" applyAlignment="1">
      <alignment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0" fontId="23" fillId="0" borderId="10" xfId="15" applyFont="1" applyFill="1" applyBorder="1" applyAlignment="1" applyProtection="1">
      <alignment vertical="center" wrapText="1"/>
      <protection/>
    </xf>
    <xf numFmtId="0" fontId="22" fillId="0" borderId="16" xfId="21" applyFont="1" applyFill="1" applyBorder="1" applyAlignment="1">
      <alignment vertical="center" wrapText="1"/>
      <protection/>
    </xf>
    <xf numFmtId="10" fontId="22" fillId="0" borderId="17" xfId="22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horizontal="right" vertical="center" indent="1"/>
    </xf>
    <xf numFmtId="3" fontId="12" fillId="0" borderId="20" xfId="0" applyNumberFormat="1" applyFont="1" applyFill="1" applyBorder="1" applyAlignment="1">
      <alignment horizontal="right" vertical="center" indent="1"/>
    </xf>
    <xf numFmtId="4" fontId="12" fillId="0" borderId="21" xfId="0" applyNumberFormat="1" applyFont="1" applyFill="1" applyBorder="1" applyAlignment="1">
      <alignment horizontal="right" vertical="center" indent="1"/>
    </xf>
    <xf numFmtId="10" fontId="11" fillId="0" borderId="4" xfId="27" applyNumberFormat="1" applyFont="1" applyFill="1" applyBorder="1" applyAlignment="1">
      <alignment horizontal="right" vertical="center" indent="1"/>
    </xf>
    <xf numFmtId="10" fontId="12" fillId="0" borderId="6" xfId="0" applyNumberFormat="1" applyFont="1" applyFill="1" applyBorder="1" applyAlignment="1">
      <alignment horizontal="right" vertical="center" indent="1"/>
    </xf>
    <xf numFmtId="4" fontId="41" fillId="0" borderId="6" xfId="23" applyNumberFormat="1" applyFont="1" applyFill="1" applyBorder="1" applyAlignment="1">
      <alignment horizontal="right" vertical="center" wrapText="1" indent="1"/>
      <protection/>
    </xf>
    <xf numFmtId="3" fontId="41" fillId="0" borderId="6" xfId="23" applyNumberFormat="1" applyFont="1" applyFill="1" applyBorder="1" applyAlignment="1">
      <alignment horizontal="right" vertical="center" wrapText="1" indent="1"/>
      <protection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2" xfId="21" applyNumberFormat="1" applyFont="1" applyFill="1" applyBorder="1" applyAlignment="1">
      <alignment horizontal="center" vertical="center" wrapText="1"/>
      <protection/>
    </xf>
    <xf numFmtId="10" fontId="22" fillId="0" borderId="22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2" xfId="19" applyFont="1" applyFill="1" applyBorder="1" applyAlignment="1">
      <alignment vertical="center" wrapText="1"/>
      <protection/>
    </xf>
    <xf numFmtId="3" fontId="22" fillId="0" borderId="2" xfId="19" applyNumberFormat="1" applyFont="1" applyFill="1" applyBorder="1" applyAlignment="1">
      <alignment horizontal="center"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10" fontId="11" fillId="0" borderId="23" xfId="0" applyNumberFormat="1" applyFont="1" applyBorder="1" applyAlignment="1">
      <alignment horizontal="right" vertical="center" indent="1"/>
    </xf>
    <xf numFmtId="10" fontId="11" fillId="0" borderId="10" xfId="0" applyNumberFormat="1" applyFont="1" applyBorder="1" applyAlignment="1">
      <alignment horizontal="right" vertical="center" indent="1"/>
    </xf>
    <xf numFmtId="0" fontId="11" fillId="0" borderId="24" xfId="0" applyFont="1" applyFill="1" applyBorder="1" applyAlignment="1">
      <alignment horizontal="left" vertical="center" wrapText="1" shrinkToFit="1"/>
    </xf>
    <xf numFmtId="0" fontId="11" fillId="0" borderId="25" xfId="0" applyFont="1" applyFill="1" applyBorder="1" applyAlignment="1">
      <alignment horizontal="left" vertical="center" wrapText="1" shrinkToFit="1"/>
    </xf>
    <xf numFmtId="4" fontId="11" fillId="0" borderId="26" xfId="0" applyNumberFormat="1" applyFont="1" applyFill="1" applyBorder="1" applyAlignment="1">
      <alignment horizontal="right" vertical="center" indent="1"/>
    </xf>
    <xf numFmtId="10" fontId="11" fillId="0" borderId="26" xfId="27" applyNumberFormat="1" applyFont="1" applyFill="1" applyBorder="1" applyAlignment="1">
      <alignment horizontal="right" vertical="center" indent="1"/>
    </xf>
    <xf numFmtId="4" fontId="11" fillId="0" borderId="27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4" fontId="11" fillId="0" borderId="2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29" xfId="0" applyFont="1" applyFill="1" applyBorder="1" applyAlignment="1">
      <alignment horizontal="left" vertical="center" wrapText="1" shrinkToFi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30" xfId="27" applyNumberFormat="1" applyFont="1" applyFill="1" applyBorder="1" applyAlignment="1">
      <alignment horizontal="right" vertical="center" indent="1"/>
    </xf>
    <xf numFmtId="10" fontId="22" fillId="0" borderId="2" xfId="22" applyNumberFormat="1" applyFont="1" applyFill="1" applyBorder="1" applyAlignment="1">
      <alignment horizontal="right" vertical="center" indent="1"/>
      <protection/>
    </xf>
    <xf numFmtId="10" fontId="22" fillId="0" borderId="10" xfId="22" applyNumberFormat="1" applyFont="1" applyFill="1" applyBorder="1" applyAlignment="1">
      <alignment horizontal="right" vertical="center" indent="1"/>
      <protection/>
    </xf>
    <xf numFmtId="10" fontId="22" fillId="0" borderId="14" xfId="22" applyNumberFormat="1" applyFont="1" applyFill="1" applyBorder="1" applyAlignment="1">
      <alignment horizontal="right" vertical="center" indent="1"/>
      <protection/>
    </xf>
    <xf numFmtId="10" fontId="22" fillId="0" borderId="5" xfId="22" applyNumberFormat="1" applyFont="1" applyFill="1" applyBorder="1" applyAlignment="1">
      <alignment horizontal="right" vertical="center" indent="1"/>
      <protection/>
    </xf>
    <xf numFmtId="10" fontId="22" fillId="0" borderId="31" xfId="22" applyNumberFormat="1" applyFont="1" applyFill="1" applyBorder="1" applyAlignment="1">
      <alignment horizontal="right" vertical="center" indent="1"/>
      <protection/>
    </xf>
    <xf numFmtId="10" fontId="20" fillId="0" borderId="31" xfId="0" applyNumberFormat="1" applyFont="1" applyBorder="1" applyAlignment="1">
      <alignment horizontal="right" vertical="center" indent="1"/>
    </xf>
    <xf numFmtId="10" fontId="22" fillId="0" borderId="21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4" fontId="22" fillId="0" borderId="2" xfId="21" applyNumberFormat="1" applyFont="1" applyFill="1" applyBorder="1" applyAlignment="1">
      <alignment horizontal="center" vertical="center" wrapText="1"/>
      <protection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10" fontId="22" fillId="0" borderId="22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left" vertical="center" wrapText="1" shrinkToFit="1"/>
    </xf>
    <xf numFmtId="4" fontId="11" fillId="0" borderId="33" xfId="0" applyNumberFormat="1" applyFont="1" applyFill="1" applyBorder="1" applyAlignment="1">
      <alignment horizontal="right" vertical="center" indent="1"/>
    </xf>
    <xf numFmtId="10" fontId="22" fillId="0" borderId="33" xfId="22" applyNumberFormat="1" applyFont="1" applyFill="1" applyBorder="1" applyAlignment="1">
      <alignment horizontal="right" vertical="center" wrapText="1" indent="1"/>
      <protection/>
    </xf>
    <xf numFmtId="4" fontId="11" fillId="0" borderId="34" xfId="0" applyNumberFormat="1" applyFont="1" applyFill="1" applyBorder="1" applyAlignment="1">
      <alignment horizontal="right" vertical="center" indent="1"/>
    </xf>
    <xf numFmtId="4" fontId="11" fillId="0" borderId="8" xfId="0" applyNumberFormat="1" applyFont="1" applyFill="1" applyBorder="1" applyAlignment="1">
      <alignment horizontal="right" vertical="center" indent="1"/>
    </xf>
    <xf numFmtId="10" fontId="20" fillId="0" borderId="23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41" fillId="0" borderId="37" xfId="21" applyFont="1" applyFill="1" applyBorder="1" applyAlignment="1">
      <alignment vertical="center" wrapText="1"/>
      <protection/>
    </xf>
    <xf numFmtId="10" fontId="41" fillId="0" borderId="37" xfId="22" applyNumberFormat="1" applyFont="1" applyFill="1" applyBorder="1" applyAlignment="1">
      <alignment horizontal="center" vertical="center" wrapText="1"/>
      <protection/>
    </xf>
    <xf numFmtId="10" fontId="41" fillId="0" borderId="37" xfId="22" applyNumberFormat="1" applyFont="1" applyFill="1" applyBorder="1" applyAlignment="1">
      <alignment horizontal="right" vertical="center" wrapText="1" indent="1"/>
      <protection/>
    </xf>
    <xf numFmtId="0" fontId="11" fillId="0" borderId="38" xfId="0" applyFont="1" applyFill="1" applyBorder="1" applyAlignment="1">
      <alignment horizontal="center" vertical="center"/>
    </xf>
    <xf numFmtId="10" fontId="22" fillId="0" borderId="28" xfId="22" applyNumberFormat="1" applyFont="1" applyFill="1" applyBorder="1" applyAlignment="1">
      <alignment horizontal="right" vertical="center" indent="1"/>
      <protection/>
    </xf>
    <xf numFmtId="10" fontId="11" fillId="0" borderId="39" xfId="0" applyNumberFormat="1" applyFont="1" applyBorder="1" applyAlignment="1">
      <alignment horizontal="right" vertical="center" indent="1"/>
    </xf>
    <xf numFmtId="4" fontId="11" fillId="0" borderId="28" xfId="0" applyNumberFormat="1" applyFont="1" applyFill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 shrinkToFit="1"/>
    </xf>
    <xf numFmtId="0" fontId="22" fillId="0" borderId="46" xfId="21" applyFont="1" applyFill="1" applyBorder="1" applyAlignment="1">
      <alignment vertical="center" wrapText="1"/>
      <protection/>
    </xf>
    <xf numFmtId="0" fontId="12" fillId="0" borderId="47" xfId="0" applyFont="1" applyFill="1" applyBorder="1" applyAlignment="1">
      <alignment horizontal="center" vertical="center" wrapText="1" shrinkToFi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2" fillId="0" borderId="46" xfId="21" applyFont="1" applyFill="1" applyBorder="1" applyAlignment="1">
      <alignment vertical="center" wrapText="1"/>
      <protection/>
    </xf>
    <xf numFmtId="0" fontId="22" fillId="0" borderId="53" xfId="21" applyFont="1" applyFill="1" applyBorder="1" applyAlignment="1">
      <alignment vertical="center" wrapText="1"/>
      <protection/>
    </xf>
    <xf numFmtId="0" fontId="11" fillId="0" borderId="46" xfId="21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vertical="center" wrapText="1"/>
      <protection/>
    </xf>
    <xf numFmtId="0" fontId="22" fillId="0" borderId="54" xfId="21" applyFont="1" applyFill="1" applyBorder="1" applyAlignment="1">
      <alignment vertical="center" wrapText="1"/>
      <protection/>
    </xf>
    <xf numFmtId="10" fontId="22" fillId="0" borderId="55" xfId="22" applyNumberFormat="1" applyFont="1" applyFill="1" applyBorder="1" applyAlignment="1">
      <alignment horizontal="center" vertical="center" wrapText="1"/>
      <protection/>
    </xf>
    <xf numFmtId="10" fontId="22" fillId="0" borderId="56" xfId="22" applyNumberFormat="1" applyFont="1" applyFill="1" applyBorder="1" applyAlignment="1">
      <alignment horizontal="center" vertical="center" wrapText="1"/>
      <protection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2" fillId="0" borderId="2" xfId="19" applyFont="1" applyFill="1" applyBorder="1" applyAlignment="1">
      <alignment vertical="center" wrapText="1"/>
      <protection/>
    </xf>
    <xf numFmtId="0" fontId="22" fillId="0" borderId="60" xfId="20" applyFont="1" applyBorder="1" applyAlignment="1">
      <alignment vertical="center" wrapText="1"/>
      <protection/>
    </xf>
    <xf numFmtId="0" fontId="22" fillId="0" borderId="2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2" xfId="20" applyFont="1" applyBorder="1" applyAlignment="1">
      <alignment vertical="center" wrapText="1"/>
      <protection/>
    </xf>
    <xf numFmtId="14" fontId="11" fillId="0" borderId="40" xfId="0" applyNumberFormat="1" applyFont="1" applyBorder="1" applyAlignment="1">
      <alignment horizontal="center" vertical="center"/>
    </xf>
    <xf numFmtId="14" fontId="11" fillId="0" borderId="42" xfId="0" applyNumberFormat="1" applyFont="1" applyBorder="1" applyAlignment="1">
      <alignment horizontal="center" vertical="center"/>
    </xf>
    <xf numFmtId="14" fontId="29" fillId="0" borderId="44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41" fillId="0" borderId="46" xfId="21" applyFont="1" applyFill="1" applyBorder="1" applyAlignment="1">
      <alignment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2" fillId="0" borderId="45" xfId="21" applyFont="1" applyFill="1" applyBorder="1" applyAlignment="1">
      <alignment horizontal="left" vertical="center" wrapText="1"/>
      <protection/>
    </xf>
    <xf numFmtId="0" fontId="20" fillId="0" borderId="45" xfId="0" applyFont="1" applyBorder="1" applyAlignment="1">
      <alignment horizontal="left" vertical="center" wrapText="1"/>
    </xf>
    <xf numFmtId="0" fontId="22" fillId="0" borderId="45" xfId="21" applyFont="1" applyFill="1" applyBorder="1" applyAlignment="1">
      <alignment horizontal="left" vertical="center" wrapText="1"/>
      <protection/>
    </xf>
    <xf numFmtId="0" fontId="22" fillId="0" borderId="45" xfId="21" applyFont="1" applyBorder="1" applyAlignment="1">
      <alignment vertical="center" wrapText="1"/>
      <protection/>
    </xf>
    <xf numFmtId="0" fontId="22" fillId="0" borderId="61" xfId="21" applyFont="1" applyBorder="1" applyAlignment="1">
      <alignment vertical="center" wrapText="1"/>
      <protection/>
    </xf>
    <xf numFmtId="0" fontId="12" fillId="0" borderId="6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22" fillId="0" borderId="2" xfId="19" applyFont="1" applyFill="1" applyBorder="1" applyAlignment="1">
      <alignment vertical="center" wrapText="1"/>
      <protection/>
    </xf>
    <xf numFmtId="4" fontId="22" fillId="0" borderId="2" xfId="19" applyNumberFormat="1" applyFont="1" applyFill="1" applyBorder="1" applyAlignment="1">
      <alignment horizontal="center" vertical="center" wrapText="1"/>
      <protection/>
    </xf>
    <xf numFmtId="3" fontId="22" fillId="0" borderId="2" xfId="19" applyNumberFormat="1" applyFont="1" applyFill="1" applyBorder="1" applyAlignment="1">
      <alignment horizontal="center"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3" fontId="11" fillId="0" borderId="2" xfId="0" applyNumberFormat="1" applyFont="1" applyBorder="1" applyAlignment="1">
      <alignment horizontal="right" vertical="center" indent="1"/>
    </xf>
    <xf numFmtId="0" fontId="23" fillId="0" borderId="63" xfId="15" applyFont="1" applyFill="1" applyBorder="1" applyAlignment="1" applyProtection="1">
      <alignment vertical="center" wrapText="1"/>
      <protection/>
    </xf>
    <xf numFmtId="4" fontId="12" fillId="0" borderId="6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 indent="1"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3" fontId="11" fillId="0" borderId="4" xfId="0" applyNumberFormat="1" applyFont="1" applyFill="1" applyBorder="1" applyAlignment="1">
      <alignment horizontal="right" vertical="center" indent="1"/>
    </xf>
    <xf numFmtId="4" fontId="11" fillId="0" borderId="65" xfId="0" applyNumberFormat="1" applyFont="1" applyFill="1" applyBorder="1" applyAlignment="1">
      <alignment horizontal="right" vertical="center" indent="1"/>
    </xf>
    <xf numFmtId="0" fontId="11" fillId="0" borderId="66" xfId="0" applyFont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right" vertical="center" indent="1"/>
    </xf>
    <xf numFmtId="10" fontId="12" fillId="0" borderId="64" xfId="0" applyNumberFormat="1" applyFont="1" applyFill="1" applyBorder="1" applyAlignment="1">
      <alignment horizontal="right" vertical="center" indent="1"/>
    </xf>
    <xf numFmtId="0" fontId="12" fillId="0" borderId="5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right" vertical="center" indent="1"/>
    </xf>
    <xf numFmtId="4" fontId="12" fillId="0" borderId="67" xfId="0" applyNumberFormat="1" applyFont="1" applyFill="1" applyBorder="1" applyAlignment="1">
      <alignment horizontal="right" vertical="center" indent="1"/>
    </xf>
    <xf numFmtId="4" fontId="11" fillId="0" borderId="4" xfId="0" applyNumberFormat="1" applyFont="1" applyFill="1" applyBorder="1" applyAlignment="1">
      <alignment vertical="center"/>
    </xf>
    <xf numFmtId="4" fontId="11" fillId="0" borderId="65" xfId="0" applyNumberFormat="1" applyFont="1" applyFill="1" applyBorder="1" applyAlignment="1">
      <alignment vertical="center"/>
    </xf>
    <xf numFmtId="4" fontId="22" fillId="0" borderId="2" xfId="20" applyNumberFormat="1" applyFont="1" applyBorder="1" applyAlignment="1">
      <alignment horizontal="center" vertical="center" wrapText="1"/>
      <protection/>
    </xf>
    <xf numFmtId="3" fontId="22" fillId="0" borderId="2" xfId="20" applyNumberFormat="1" applyFont="1" applyBorder="1" applyAlignment="1">
      <alignment horizontal="center" vertical="center" wrapText="1"/>
      <protection/>
    </xf>
    <xf numFmtId="10" fontId="41" fillId="0" borderId="2" xfId="22" applyNumberFormat="1" applyFont="1" applyFill="1" applyBorder="1" applyAlignment="1">
      <alignment horizontal="right" vertical="center" wrapText="1" indent="1"/>
      <protection/>
    </xf>
    <xf numFmtId="0" fontId="7" fillId="0" borderId="68" xfId="0" applyFont="1" applyBorder="1" applyAlignment="1">
      <alignment horizontal="left" vertical="center"/>
    </xf>
    <xf numFmtId="0" fontId="41" fillId="0" borderId="15" xfId="23" applyFont="1" applyFill="1" applyBorder="1" applyAlignment="1">
      <alignment horizontal="center" vertical="center" wrapText="1"/>
      <protection/>
    </xf>
    <xf numFmtId="0" fontId="41" fillId="0" borderId="69" xfId="23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7" fillId="0" borderId="68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41" fillId="0" borderId="77" xfId="23" applyFont="1" applyFill="1" applyBorder="1" applyAlignment="1">
      <alignment horizontal="center" vertical="center" wrapText="1"/>
      <protection/>
    </xf>
    <xf numFmtId="0" fontId="41" fillId="0" borderId="13" xfId="23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Indexes and Rate of Return 
of Funds with Public  Issue 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75"/>
          <c:w val="0.986"/>
          <c:h val="0.5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'IND+RoR'!$B$3:$B$5</c:f>
              <c:numCache/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'IND+RoR'!$C$3:$C$5</c:f>
              <c:numCache/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'IND+RoR'!$D$3:$D$5</c:f>
              <c:numCache/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'IND+RoR'!$E$3:$E$5</c:f>
              <c:numCache/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'IND+RoR'!$F$3:$F$5</c:f>
              <c:numCache/>
            </c:numRef>
          </c:val>
        </c:ser>
        <c:overlap val="-10"/>
        <c:gapWidth val="400"/>
        <c:axId val="55349557"/>
        <c:axId val="28383966"/>
      </c:barChart>
      <c:catAx>
        <c:axId val="553495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8383966"/>
        <c:crosses val="autoZero"/>
        <c:auto val="1"/>
        <c:lblOffset val="0"/>
        <c:noMultiLvlLbl val="0"/>
      </c:catAx>
      <c:valAx>
        <c:axId val="28383966"/>
        <c:scaling>
          <c:orientation val="minMax"/>
          <c:max val="0.01"/>
          <c:min val="-0.52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349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Indexes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1"/>
          <c:h val="0.6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'IND+RoR'!$A$28:$A$38</c:f>
              <c:strCache/>
            </c:strRef>
          </c:cat>
          <c:val>
            <c:numRef>
              <c:f>'IND+RoR'!$B$28:$B$38</c:f>
              <c:numCache/>
            </c:numRef>
          </c:val>
        </c:ser>
        <c:ser>
          <c:idx val="1"/>
          <c:order val="1"/>
          <c:tx>
            <c:strRef>
              <c:f>'IND+RoR'!$C$27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'IND+RoR'!$A$28:$A$38</c:f>
              <c:strCache/>
            </c:strRef>
          </c:cat>
          <c:val>
            <c:numRef>
              <c:f>'IND+RoR'!$C$28:$C$38</c:f>
              <c:numCache/>
            </c:numRef>
          </c:val>
        </c:ser>
        <c:overlap val="-20"/>
        <c:gapWidth val="100"/>
        <c:axId val="54129103"/>
        <c:axId val="17399880"/>
      </c:barChart>
      <c:catAx>
        <c:axId val="54129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99880"/>
        <c:crosses val="autoZero"/>
        <c:auto val="0"/>
        <c:lblOffset val="100"/>
        <c:tickLblSkip val="1"/>
        <c:noMultiLvlLbl val="0"/>
      </c:catAx>
      <c:valAx>
        <c:axId val="17399880"/>
        <c:scaling>
          <c:orientation val="minMax"/>
          <c:max val="0.15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29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775"/>
          <c:y val="0.884"/>
          <c:w val="0.597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725"/>
          <c:y val="0.321"/>
          <c:w val="0.433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/>
            </c:strRef>
          </c:cat>
          <c:val>
            <c:numRef>
              <c:f>O_NAV!$C$22:$C$32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/>
            </c:strRef>
          </c:cat>
          <c:val>
            <c:numRef>
              <c:f>O_NAV!$D$22:$D$32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 NAV'!$B$57:$B$67</c:f>
              <c:strCache/>
            </c:strRef>
          </c:cat>
          <c:val>
            <c:numRef>
              <c:f>'O_dynamics  NAV'!$C$57:$C$67</c:f>
              <c:numCache/>
            </c:numRef>
          </c:val>
        </c:ser>
        <c:ser>
          <c:idx val="0"/>
          <c:order val="1"/>
          <c:tx>
            <c:strRef>
              <c:f>'O_dynamics 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 NAV'!$B$57:$B$67</c:f>
              <c:strCache/>
            </c:strRef>
          </c:cat>
          <c:val>
            <c:numRef>
              <c:f>'O_dynamics  NAV'!$E$57:$E$67</c:f>
              <c:numCache/>
            </c:numRef>
          </c:val>
        </c:ser>
        <c:overlap val="-30"/>
        <c:axId val="22381193"/>
        <c:axId val="104146"/>
      </c:barChart>
      <c:lineChart>
        <c:grouping val="standard"/>
        <c:varyColors val="0"/>
        <c:ser>
          <c:idx val="2"/>
          <c:order val="2"/>
          <c:tx>
            <c:strRef>
              <c:f>'O_dynamics 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 NAV'!$B$57:$B$66</c:f>
              <c:strCache/>
            </c:strRef>
          </c:cat>
          <c:val>
            <c:numRef>
              <c:f>'O_dynamics  NAV'!$D$57:$D$66</c:f>
              <c:numCache/>
            </c:numRef>
          </c:val>
          <c:smooth val="0"/>
        </c:ser>
        <c:axId val="937315"/>
        <c:axId val="8435836"/>
      </c:lineChart>
      <c:catAx>
        <c:axId val="223811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04146"/>
        <c:crosses val="autoZero"/>
        <c:auto val="0"/>
        <c:lblOffset val="200"/>
        <c:noMultiLvlLbl val="0"/>
      </c:catAx>
      <c:valAx>
        <c:axId val="104146"/>
        <c:scaling>
          <c:orientation val="minMax"/>
          <c:max val="200"/>
          <c:min val="-15000"/>
        </c:scaling>
        <c:axPos val="l"/>
        <c:delete val="0"/>
        <c:numFmt formatCode="#,##0" sourceLinked="0"/>
        <c:majorTickMark val="in"/>
        <c:minorTickMark val="none"/>
        <c:tickLblPos val="nextTo"/>
        <c:crossAx val="22381193"/>
        <c:crossesAt val="1"/>
        <c:crossBetween val="between"/>
        <c:dispUnits/>
        <c:majorUnit val="2000"/>
      </c:valAx>
      <c:catAx>
        <c:axId val="937315"/>
        <c:scaling>
          <c:orientation val="minMax"/>
        </c:scaling>
        <c:axPos val="b"/>
        <c:delete val="1"/>
        <c:majorTickMark val="in"/>
        <c:minorTickMark val="none"/>
        <c:tickLblPos val="nextTo"/>
        <c:crossAx val="8435836"/>
        <c:crosses val="autoZero"/>
        <c:auto val="0"/>
        <c:lblOffset val="100"/>
        <c:noMultiLvlLbl val="0"/>
      </c:catAx>
      <c:valAx>
        <c:axId val="843583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9373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8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 of Return: Open-Ended Funds, Bank Deposits, and Indexes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1"/>
          <c:h val="0.9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'O_diagram(RoR)'!$A$2:$A$23</c:f>
              <c:strCache/>
            </c:strRef>
          </c:cat>
          <c:val>
            <c:numRef>
              <c:f>'O_diagram(RoR)'!$B$2:$B$23</c:f>
              <c:numCache/>
            </c:numRef>
          </c:val>
        </c:ser>
        <c:gapWidth val="60"/>
        <c:axId val="8813661"/>
        <c:axId val="12214086"/>
      </c:barChart>
      <c:catAx>
        <c:axId val="881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14086"/>
        <c:crosses val="autoZero"/>
        <c:auto val="0"/>
        <c:lblOffset val="0"/>
        <c:tickLblSkip val="1"/>
        <c:noMultiLvlLbl val="0"/>
      </c:catAx>
      <c:valAx>
        <c:axId val="12214086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136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NAV'!$C$31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NAV'!$B$32:$B$32</c:f>
              <c:strCache/>
            </c:strRef>
          </c:cat>
          <c:val>
            <c:numRef>
              <c:f>'І_dynamics NAV'!$C$32:$C$32</c:f>
              <c:numCache/>
            </c:numRef>
          </c:val>
        </c:ser>
        <c:ser>
          <c:idx val="0"/>
          <c:order val="1"/>
          <c:tx>
            <c:strRef>
              <c:f>'І_dynamics NAV'!$E$31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NAV'!$B$32:$B$32</c:f>
              <c:strCache/>
            </c:strRef>
          </c:cat>
          <c:val>
            <c:numRef>
              <c:f>'І_dynamics NAV'!$E$32:$E$32</c:f>
              <c:numCache/>
            </c:numRef>
          </c:val>
        </c:ser>
        <c:overlap val="-20"/>
        <c:axId val="42817911"/>
        <c:axId val="49816880"/>
      </c:barChart>
      <c:lineChart>
        <c:grouping val="standard"/>
        <c:varyColors val="0"/>
        <c:ser>
          <c:idx val="2"/>
          <c:order val="2"/>
          <c:tx>
            <c:strRef>
              <c:f>'І_dynamics NAV'!$D$31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NAV'!$D$32:$D$32</c:f>
              <c:numCache/>
            </c:numRef>
          </c:val>
          <c:smooth val="0"/>
        </c:ser>
        <c:axId val="45698737"/>
        <c:axId val="8635450"/>
      </c:lineChart>
      <c:catAx>
        <c:axId val="428179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9816880"/>
        <c:crosses val="autoZero"/>
        <c:auto val="0"/>
        <c:lblOffset val="100"/>
        <c:noMultiLvlLbl val="0"/>
      </c:catAx>
      <c:valAx>
        <c:axId val="49816880"/>
        <c:scaling>
          <c:orientation val="minMax"/>
          <c:max val="10"/>
          <c:min val="-4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817911"/>
        <c:crossesAt val="1"/>
        <c:crossBetween val="between"/>
        <c:dispUnits/>
      </c:valAx>
      <c:catAx>
        <c:axId val="45698737"/>
        <c:scaling>
          <c:orientation val="minMax"/>
        </c:scaling>
        <c:axPos val="b"/>
        <c:delete val="1"/>
        <c:majorTickMark val="in"/>
        <c:minorTickMark val="none"/>
        <c:tickLblPos val="nextTo"/>
        <c:crossAx val="8635450"/>
        <c:crosses val="autoZero"/>
        <c:auto val="0"/>
        <c:lblOffset val="100"/>
        <c:noMultiLvlLbl val="0"/>
      </c:catAx>
      <c:valAx>
        <c:axId val="863545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6987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Interval Funds,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"/>
          <c:w val="0.96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/>
            </c:strRef>
          </c:cat>
          <c:val>
            <c:numRef>
              <c:f>'І_diagram (RoR)'!$B$2:$B$9</c:f>
              <c:numCache/>
            </c:numRef>
          </c:val>
        </c:ser>
        <c:gapWidth val="60"/>
        <c:axId val="10610187"/>
        <c:axId val="28382820"/>
      </c:barChart>
      <c:catAx>
        <c:axId val="1061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2820"/>
        <c:crosses val="autoZero"/>
        <c:auto val="0"/>
        <c:lblOffset val="100"/>
        <c:tickLblSkip val="1"/>
        <c:noMultiLvlLbl val="0"/>
      </c:catAx>
      <c:valAx>
        <c:axId val="28382820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NAV'!$B$36:$B$36</c:f>
              <c:strCache/>
            </c:strRef>
          </c:cat>
          <c:val>
            <c:numRef>
              <c:f>'C_dynamics NAV'!$C$36:$C$36</c:f>
              <c:numCache/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NAV'!$B$36:$B$36</c:f>
              <c:strCache/>
            </c:strRef>
          </c:cat>
          <c:val>
            <c:numRef>
              <c:f>'C_dynamics NAV'!$E$36:$E$36</c:f>
              <c:numCache/>
            </c:numRef>
          </c:val>
        </c:ser>
        <c:overlap val="-20"/>
        <c:axId val="54118789"/>
        <c:axId val="17307054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NAV'!$D$36:$D$36</c:f>
              <c:numCache/>
            </c:numRef>
          </c:val>
          <c:smooth val="0"/>
        </c:ser>
        <c:axId val="21545759"/>
        <c:axId val="59694104"/>
      </c:lineChart>
      <c:catAx>
        <c:axId val="54118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7307054"/>
        <c:crosses val="autoZero"/>
        <c:auto val="0"/>
        <c:lblOffset val="100"/>
        <c:noMultiLvlLbl val="0"/>
      </c:catAx>
      <c:valAx>
        <c:axId val="1730705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118789"/>
        <c:crossesAt val="1"/>
        <c:crossBetween val="between"/>
        <c:dispUnits/>
      </c:valAx>
      <c:catAx>
        <c:axId val="21545759"/>
        <c:scaling>
          <c:orientation val="minMax"/>
        </c:scaling>
        <c:axPos val="b"/>
        <c:delete val="1"/>
        <c:majorTickMark val="in"/>
        <c:minorTickMark val="none"/>
        <c:tickLblPos val="nextTo"/>
        <c:crossAx val="59694104"/>
        <c:crosses val="autoZero"/>
        <c:auto val="0"/>
        <c:lblOffset val="100"/>
        <c:noMultiLvlLbl val="0"/>
      </c:catAx>
      <c:valAx>
        <c:axId val="5969410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5457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Closed-End Funds,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25"/>
          <c:w val="1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(RoR)'!$A$2:$A$9</c:f>
              <c:strCache/>
            </c:strRef>
          </c:cat>
          <c:val>
            <c:numRef>
              <c:f>'C_diagram (RoR)'!$B$2:$B$9</c:f>
              <c:numCache/>
            </c:numRef>
          </c:val>
        </c:ser>
        <c:gapWidth val="60"/>
        <c:axId val="376025"/>
        <c:axId val="3384226"/>
      </c:barChart>
      <c:catAx>
        <c:axId val="376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4226"/>
        <c:crosses val="autoZero"/>
        <c:auto val="0"/>
        <c:lblOffset val="100"/>
        <c:tickLblSkip val="1"/>
        <c:noMultiLvlLbl val="0"/>
      </c:catAx>
      <c:valAx>
        <c:axId val="3384226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2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3430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44</xdr:row>
      <xdr:rowOff>133350</xdr:rowOff>
    </xdr:to>
    <xdr:graphicFrame>
      <xdr:nvGraphicFramePr>
        <xdr:cNvPr id="2" name="Chart 9"/>
        <xdr:cNvGraphicFramePr/>
      </xdr:nvGraphicFramePr>
      <xdr:xfrm>
        <a:off x="6067425" y="4981575"/>
        <a:ext cx="6591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152400</xdr:rowOff>
    </xdr:from>
    <xdr:to>
      <xdr:col>4</xdr:col>
      <xdr:colOff>609600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304800" y="63531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196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115050" y="95250"/>
        <a:ext cx="10287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7</xdr:col>
      <xdr:colOff>9525</xdr:colOff>
      <xdr:row>28</xdr:row>
      <xdr:rowOff>133350</xdr:rowOff>
    </xdr:to>
    <xdr:graphicFrame>
      <xdr:nvGraphicFramePr>
        <xdr:cNvPr id="1" name="Chart 8"/>
        <xdr:cNvGraphicFramePr/>
      </xdr:nvGraphicFramePr>
      <xdr:xfrm>
        <a:off x="0" y="21240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47625</xdr:rowOff>
    </xdr:from>
    <xdr:to>
      <xdr:col>18</xdr:col>
      <xdr:colOff>104775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4781550" y="247650"/>
        <a:ext cx="1055370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0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49" t="s">
        <v>40</v>
      </c>
      <c r="B1" s="149"/>
      <c r="C1" s="149"/>
      <c r="D1" s="58"/>
      <c r="E1" s="58"/>
      <c r="F1" s="58"/>
    </row>
    <row r="2" spans="1:9" ht="30.75" thickBot="1">
      <c r="A2" s="150" t="s">
        <v>41</v>
      </c>
      <c r="B2" s="150" t="s">
        <v>42</v>
      </c>
      <c r="C2" s="150" t="s">
        <v>43</v>
      </c>
      <c r="D2" s="150" t="s">
        <v>44</v>
      </c>
      <c r="E2" s="150" t="s">
        <v>45</v>
      </c>
      <c r="F2" s="150" t="s">
        <v>46</v>
      </c>
      <c r="G2" s="2"/>
      <c r="I2" s="1"/>
    </row>
    <row r="3" spans="1:12" ht="14.25">
      <c r="A3" s="70" t="s">
        <v>47</v>
      </c>
      <c r="B3" s="71">
        <v>0</v>
      </c>
      <c r="C3" s="71">
        <v>0.003677682137537275</v>
      </c>
      <c r="D3" s="71">
        <v>-0.11172783478543408</v>
      </c>
      <c r="E3" s="71" t="s">
        <v>48</v>
      </c>
      <c r="F3" s="71">
        <v>-0.518713376207545</v>
      </c>
      <c r="G3" s="46"/>
      <c r="H3" s="46"/>
      <c r="I3" s="2"/>
      <c r="J3" s="2"/>
      <c r="K3" s="2"/>
      <c r="L3" s="2"/>
    </row>
    <row r="4" spans="1:12" ht="14.25">
      <c r="A4" s="70" t="s">
        <v>49</v>
      </c>
      <c r="B4" s="71">
        <v>0</v>
      </c>
      <c r="C4" s="71">
        <v>-0.04338604186913919</v>
      </c>
      <c r="D4" s="71">
        <v>0.002589171649384362</v>
      </c>
      <c r="E4" s="71" t="s">
        <v>48</v>
      </c>
      <c r="F4" s="71">
        <v>-0.019277120870386466</v>
      </c>
      <c r="G4" s="46"/>
      <c r="H4" s="46"/>
      <c r="I4" s="2"/>
      <c r="J4" s="2"/>
      <c r="K4" s="2"/>
      <c r="L4" s="2"/>
    </row>
    <row r="5" spans="1:12" ht="15" thickBot="1">
      <c r="A5" s="61" t="s">
        <v>50</v>
      </c>
      <c r="B5" s="62">
        <v>-0.00682006602569174</v>
      </c>
      <c r="C5" s="62">
        <v>-0.1619281572164949</v>
      </c>
      <c r="D5" s="62">
        <v>-0.07787923615198616</v>
      </c>
      <c r="E5" s="62" t="s">
        <v>48</v>
      </c>
      <c r="F5" s="62">
        <v>-0.1463546160812712</v>
      </c>
      <c r="G5" s="46"/>
      <c r="H5" s="46"/>
      <c r="I5" s="2"/>
      <c r="J5" s="2"/>
      <c r="K5" s="2"/>
      <c r="L5" s="2"/>
    </row>
    <row r="6" spans="1:14" ht="14.25">
      <c r="A6" s="56"/>
      <c r="B6" s="55"/>
      <c r="C6" s="55"/>
      <c r="D6" s="57"/>
      <c r="E6" s="57"/>
      <c r="F6" s="57"/>
      <c r="G6" s="10"/>
      <c r="J6" s="2"/>
      <c r="K6" s="2"/>
      <c r="L6" s="2"/>
      <c r="M6" s="2"/>
      <c r="N6" s="2"/>
    </row>
    <row r="7" spans="1:14" ht="14.25">
      <c r="A7" s="56"/>
      <c r="B7" s="57"/>
      <c r="C7" s="57"/>
      <c r="D7" s="57"/>
      <c r="E7" s="57"/>
      <c r="F7" s="57"/>
      <c r="J7" s="4"/>
      <c r="K7" s="4"/>
      <c r="L7" s="4"/>
      <c r="M7" s="4"/>
      <c r="N7" s="4"/>
    </row>
    <row r="8" spans="1:6" ht="14.25">
      <c r="A8" s="56"/>
      <c r="B8" s="57"/>
      <c r="C8" s="57"/>
      <c r="D8" s="57"/>
      <c r="E8" s="57"/>
      <c r="F8" s="57"/>
    </row>
    <row r="9" spans="1:6" ht="14.25">
      <c r="A9" s="56"/>
      <c r="B9" s="57"/>
      <c r="C9" s="57"/>
      <c r="D9" s="57"/>
      <c r="E9" s="57"/>
      <c r="F9" s="57"/>
    </row>
    <row r="10" spans="1:14" ht="14.25">
      <c r="A10" s="56"/>
      <c r="B10" s="57"/>
      <c r="C10" s="57"/>
      <c r="D10" s="57"/>
      <c r="E10" s="57"/>
      <c r="F10" s="57"/>
      <c r="N10" s="10"/>
    </row>
    <row r="11" spans="1:6" ht="14.25">
      <c r="A11" s="56"/>
      <c r="B11" s="57"/>
      <c r="C11" s="57"/>
      <c r="D11" s="57"/>
      <c r="E11" s="57"/>
      <c r="F11" s="57"/>
    </row>
    <row r="12" spans="1:6" ht="14.25">
      <c r="A12" s="56"/>
      <c r="B12" s="57"/>
      <c r="C12" s="57"/>
      <c r="D12" s="57"/>
      <c r="E12" s="57"/>
      <c r="F12" s="57"/>
    </row>
    <row r="13" spans="1:6" ht="14.25">
      <c r="A13" s="56"/>
      <c r="B13" s="57"/>
      <c r="C13" s="57"/>
      <c r="D13" s="57"/>
      <c r="E13" s="57"/>
      <c r="F13" s="57"/>
    </row>
    <row r="14" spans="1:6" ht="14.25">
      <c r="A14" s="56"/>
      <c r="B14" s="57"/>
      <c r="C14" s="57"/>
      <c r="D14" s="57"/>
      <c r="E14" s="57"/>
      <c r="F14" s="57"/>
    </row>
    <row r="15" spans="1:6" ht="14.25">
      <c r="A15" s="56"/>
      <c r="B15" s="57"/>
      <c r="C15" s="57"/>
      <c r="D15" s="57"/>
      <c r="E15" s="57"/>
      <c r="F15" s="57"/>
    </row>
    <row r="16" spans="1:6" ht="14.25">
      <c r="A16" s="56"/>
      <c r="B16" s="57"/>
      <c r="C16" s="57"/>
      <c r="D16" s="57"/>
      <c r="E16" s="57"/>
      <c r="F16" s="57"/>
    </row>
    <row r="17" spans="1:6" ht="14.25">
      <c r="A17" s="56"/>
      <c r="B17" s="57"/>
      <c r="C17" s="57"/>
      <c r="D17" s="57"/>
      <c r="E17" s="57"/>
      <c r="F17" s="57"/>
    </row>
    <row r="18" spans="1:6" ht="14.25">
      <c r="A18" s="56"/>
      <c r="B18" s="57"/>
      <c r="C18" s="57"/>
      <c r="D18" s="57"/>
      <c r="E18" s="57"/>
      <c r="F18" s="57"/>
    </row>
    <row r="19" spans="1:6" ht="14.25">
      <c r="A19" s="56"/>
      <c r="B19" s="57"/>
      <c r="C19" s="57"/>
      <c r="D19" s="57"/>
      <c r="E19" s="57"/>
      <c r="F19" s="57"/>
    </row>
    <row r="20" spans="1:6" ht="14.25">
      <c r="A20" s="56"/>
      <c r="B20" s="57"/>
      <c r="C20" s="57"/>
      <c r="D20" s="57"/>
      <c r="E20" s="57"/>
      <c r="F20" s="57"/>
    </row>
    <row r="21" spans="1:6" ht="14.25">
      <c r="A21" s="56"/>
      <c r="B21" s="57"/>
      <c r="C21" s="57"/>
      <c r="D21" s="57"/>
      <c r="E21" s="57"/>
      <c r="F21" s="57"/>
    </row>
    <row r="22" spans="1:6" ht="14.25">
      <c r="A22" s="56"/>
      <c r="B22" s="57"/>
      <c r="C22" s="57"/>
      <c r="D22" s="57"/>
      <c r="E22" s="57"/>
      <c r="F22" s="57"/>
    </row>
    <row r="23" spans="1:6" ht="14.25">
      <c r="A23" s="56"/>
      <c r="B23" s="57"/>
      <c r="C23" s="57"/>
      <c r="D23" s="57"/>
      <c r="E23" s="57"/>
      <c r="F23" s="57"/>
    </row>
    <row r="24" spans="1:6" ht="14.25">
      <c r="A24" s="56"/>
      <c r="B24" s="57"/>
      <c r="C24" s="57"/>
      <c r="D24" s="57"/>
      <c r="E24" s="57"/>
      <c r="F24" s="57"/>
    </row>
    <row r="25" spans="1:6" ht="14.25">
      <c r="A25" s="56"/>
      <c r="B25" s="57"/>
      <c r="C25" s="57"/>
      <c r="D25" s="57"/>
      <c r="E25" s="57"/>
      <c r="F25" s="57"/>
    </row>
    <row r="26" spans="1:6" ht="15" thickBot="1">
      <c r="A26" s="56"/>
      <c r="B26" s="57"/>
      <c r="C26" s="57"/>
      <c r="D26" s="57"/>
      <c r="E26" s="57"/>
      <c r="F26" s="57"/>
    </row>
    <row r="27" spans="1:6" ht="15.75" thickBot="1">
      <c r="A27" s="150" t="s">
        <v>51</v>
      </c>
      <c r="B27" s="151" t="s">
        <v>52</v>
      </c>
      <c r="C27" s="152" t="s">
        <v>53</v>
      </c>
      <c r="D27" s="60"/>
      <c r="E27" s="57"/>
      <c r="F27" s="57"/>
    </row>
    <row r="28" spans="1:6" ht="14.25">
      <c r="A28" s="153" t="s">
        <v>54</v>
      </c>
      <c r="B28" s="22">
        <v>-0.14723538466094133</v>
      </c>
      <c r="C28" s="52">
        <v>-0.3645286584766967</v>
      </c>
      <c r="D28" s="60"/>
      <c r="E28" s="57"/>
      <c r="F28" s="57"/>
    </row>
    <row r="29" spans="1:6" ht="14.25">
      <c r="A29" s="145" t="s">
        <v>55</v>
      </c>
      <c r="B29" s="22">
        <v>-0.04338604186913919</v>
      </c>
      <c r="C29" s="52">
        <v>-0.1619281572164949</v>
      </c>
      <c r="D29" s="60"/>
      <c r="E29" s="57"/>
      <c r="F29" s="57"/>
    </row>
    <row r="30" spans="1:6" ht="28.5">
      <c r="A30" s="145" t="s">
        <v>56</v>
      </c>
      <c r="B30" s="22">
        <v>-0.04328476155522265</v>
      </c>
      <c r="C30" s="52">
        <v>-0.20051724280847372</v>
      </c>
      <c r="D30" s="60"/>
      <c r="E30" s="57"/>
      <c r="F30" s="57"/>
    </row>
    <row r="31" spans="1:6" ht="14.25">
      <c r="A31" s="154" t="s">
        <v>42</v>
      </c>
      <c r="B31" s="22">
        <v>0</v>
      </c>
      <c r="C31" s="52">
        <v>-0.00682006602569174</v>
      </c>
      <c r="D31" s="60"/>
      <c r="E31" s="57"/>
      <c r="F31" s="57"/>
    </row>
    <row r="32" spans="1:6" ht="14.25">
      <c r="A32" s="155" t="s">
        <v>57</v>
      </c>
      <c r="B32" s="22">
        <v>0.02911597505588337</v>
      </c>
      <c r="C32" s="52">
        <v>-0.04166953712071175</v>
      </c>
      <c r="D32" s="60"/>
      <c r="E32" s="57"/>
      <c r="F32" s="57"/>
    </row>
    <row r="33" spans="1:6" ht="14.25">
      <c r="A33" s="145" t="s">
        <v>58</v>
      </c>
      <c r="B33" s="22">
        <v>0.06362480775688684</v>
      </c>
      <c r="C33" s="52">
        <v>-0.04182627568838393</v>
      </c>
      <c r="D33" s="60"/>
      <c r="E33" s="57"/>
      <c r="F33" s="57"/>
    </row>
    <row r="34" spans="1:6" ht="14.25">
      <c r="A34" s="145" t="s">
        <v>59</v>
      </c>
      <c r="B34" s="22">
        <v>0.07986345457689326</v>
      </c>
      <c r="C34" s="52">
        <v>-0.18974706668926677</v>
      </c>
      <c r="D34" s="60"/>
      <c r="E34" s="57"/>
      <c r="F34" s="57"/>
    </row>
    <row r="35" spans="1:6" ht="14.25">
      <c r="A35" s="145" t="s">
        <v>60</v>
      </c>
      <c r="B35" s="22">
        <v>0.08753909002245619</v>
      </c>
      <c r="C35" s="52">
        <v>-0.12636706197905256</v>
      </c>
      <c r="D35" s="60"/>
      <c r="E35" s="57"/>
      <c r="F35" s="57"/>
    </row>
    <row r="36" spans="1:6" ht="14.25">
      <c r="A36" s="156" t="s">
        <v>61</v>
      </c>
      <c r="B36" s="22">
        <v>0.09405201760555237</v>
      </c>
      <c r="C36" s="52">
        <v>-0.16563696500944924</v>
      </c>
      <c r="D36" s="60"/>
      <c r="E36" s="57"/>
      <c r="F36" s="57"/>
    </row>
    <row r="37" spans="1:6" ht="14.25">
      <c r="A37" s="145" t="s">
        <v>62</v>
      </c>
      <c r="B37" s="22">
        <v>0.11493493769549534</v>
      </c>
      <c r="C37" s="52">
        <v>-0.3223051541298326</v>
      </c>
      <c r="D37" s="60"/>
      <c r="E37" s="57"/>
      <c r="F37" s="57"/>
    </row>
    <row r="38" spans="1:6" ht="15" thickBot="1">
      <c r="A38" s="157" t="s">
        <v>63</v>
      </c>
      <c r="B38" s="158">
        <v>0.1395080539910345</v>
      </c>
      <c r="C38" s="159">
        <v>-0.10069569603671402</v>
      </c>
      <c r="D38" s="60"/>
      <c r="E38" s="57"/>
      <c r="F38" s="57"/>
    </row>
    <row r="39" spans="1:6" ht="14.25">
      <c r="A39" s="56"/>
      <c r="B39" s="57"/>
      <c r="C39" s="57"/>
      <c r="D39" s="60"/>
      <c r="E39" s="57"/>
      <c r="F39" s="57"/>
    </row>
    <row r="40" spans="1:6" ht="14.25">
      <c r="A40" s="56"/>
      <c r="B40" s="57"/>
      <c r="C40" s="57"/>
      <c r="D40" s="60"/>
      <c r="E40" s="57"/>
      <c r="F40" s="57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D5" sqref="D5"/>
    </sheetView>
  </sheetViews>
  <sheetFormatPr defaultColWidth="9.00390625" defaultRowHeight="12.75"/>
  <cols>
    <col min="1" max="1" width="4.75390625" style="25" customWidth="1"/>
    <col min="2" max="2" width="37.00390625" style="23" bestFit="1" customWidth="1"/>
    <col min="3" max="4" width="12.75390625" style="25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3" bestFit="1" customWidth="1"/>
    <col min="10" max="10" width="34.75390625" style="23" customWidth="1"/>
    <col min="11" max="11" width="35.875" style="23" customWidth="1"/>
    <col min="12" max="16384" width="9.125" style="23" customWidth="1"/>
  </cols>
  <sheetData>
    <row r="1" spans="1:10" ht="16.5" thickBot="1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45.75" thickBot="1">
      <c r="A2" s="150" t="s">
        <v>65</v>
      </c>
      <c r="B2" s="142" t="s">
        <v>15</v>
      </c>
      <c r="C2" s="160" t="s">
        <v>105</v>
      </c>
      <c r="D2" s="181" t="s">
        <v>106</v>
      </c>
      <c r="E2" s="181" t="s">
        <v>67</v>
      </c>
      <c r="F2" s="181" t="s">
        <v>113</v>
      </c>
      <c r="G2" s="181" t="s">
        <v>114</v>
      </c>
      <c r="H2" s="181" t="s">
        <v>115</v>
      </c>
      <c r="I2" s="162" t="s">
        <v>71</v>
      </c>
      <c r="J2" s="140" t="s">
        <v>72</v>
      </c>
    </row>
    <row r="3" spans="1:11" ht="14.25" customHeight="1">
      <c r="A3" s="182">
        <v>1</v>
      </c>
      <c r="B3" s="165" t="s">
        <v>116</v>
      </c>
      <c r="C3" s="204" t="s">
        <v>117</v>
      </c>
      <c r="D3" s="205" t="s">
        <v>118</v>
      </c>
      <c r="E3" s="88">
        <v>6248739.05</v>
      </c>
      <c r="F3" s="89">
        <v>164425</v>
      </c>
      <c r="G3" s="88">
        <v>38.0036</v>
      </c>
      <c r="H3" s="40">
        <v>100</v>
      </c>
      <c r="I3" s="164" t="s">
        <v>75</v>
      </c>
      <c r="J3" s="189" t="s">
        <v>6</v>
      </c>
      <c r="K3" s="37"/>
    </row>
    <row r="4" spans="1:11" ht="14.25" customHeight="1">
      <c r="A4" s="17">
        <v>2</v>
      </c>
      <c r="B4" s="86" t="s">
        <v>119</v>
      </c>
      <c r="C4" s="204" t="s">
        <v>117</v>
      </c>
      <c r="D4" s="87" t="s">
        <v>124</v>
      </c>
      <c r="E4" s="88">
        <v>2842619.04</v>
      </c>
      <c r="F4" s="89">
        <v>173506</v>
      </c>
      <c r="G4" s="88">
        <v>16.3834</v>
      </c>
      <c r="H4" s="40">
        <v>10</v>
      </c>
      <c r="I4" s="164" t="s">
        <v>75</v>
      </c>
      <c r="J4" s="189" t="s">
        <v>6</v>
      </c>
      <c r="K4" s="37"/>
    </row>
    <row r="5" spans="1:10" ht="15.75" thickBot="1">
      <c r="A5" s="208" t="s">
        <v>35</v>
      </c>
      <c r="B5" s="209"/>
      <c r="C5" s="90" t="s">
        <v>3</v>
      </c>
      <c r="D5" s="90" t="s">
        <v>3</v>
      </c>
      <c r="E5" s="78">
        <f>SUM(E3:E4)</f>
        <v>9091358.09</v>
      </c>
      <c r="F5" s="79">
        <f>SUM(F3:F4)</f>
        <v>337931</v>
      </c>
      <c r="G5" s="90" t="s">
        <v>3</v>
      </c>
      <c r="H5" s="90" t="s">
        <v>3</v>
      </c>
      <c r="I5" s="90" t="s">
        <v>3</v>
      </c>
      <c r="J5" s="90" t="s">
        <v>3</v>
      </c>
    </row>
    <row r="6" spans="1:10" ht="15" thickBot="1">
      <c r="A6" s="199"/>
      <c r="B6" s="199"/>
      <c r="C6" s="199"/>
      <c r="D6" s="199"/>
      <c r="E6" s="199"/>
      <c r="F6" s="199"/>
      <c r="G6" s="199"/>
      <c r="H6" s="199"/>
      <c r="I6" s="130"/>
      <c r="J6" s="13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P21" sqref="P21"/>
    </sheetView>
  </sheetViews>
  <sheetFormatPr defaultColWidth="9.00390625" defaultRowHeight="12.75"/>
  <cols>
    <col min="1" max="1" width="4.375" style="25" customWidth="1"/>
    <col min="2" max="2" width="46.75390625" style="25" customWidth="1"/>
    <col min="3" max="4" width="14.75390625" style="24" customWidth="1"/>
    <col min="5" max="8" width="12.75390625" style="25" customWidth="1"/>
    <col min="9" max="9" width="16.125" style="25" bestFit="1" customWidth="1"/>
    <col min="10" max="10" width="19.125" style="25" customWidth="1"/>
    <col min="11" max="11" width="21.375" style="25" bestFit="1" customWidth="1"/>
    <col min="12" max="16384" width="9.125" style="25" customWidth="1"/>
  </cols>
  <sheetData>
    <row r="1" spans="1:10" s="38" customFormat="1" ht="16.5" thickBot="1">
      <c r="A1" s="228" t="s">
        <v>120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1" s="18" customFormat="1" ht="15.75" customHeight="1" thickBot="1">
      <c r="A2" s="214" t="s">
        <v>65</v>
      </c>
      <c r="B2" s="139"/>
      <c r="C2" s="168"/>
      <c r="D2" s="169"/>
      <c r="E2" s="229" t="s">
        <v>86</v>
      </c>
      <c r="F2" s="229"/>
      <c r="G2" s="229"/>
      <c r="H2" s="229"/>
      <c r="I2" s="229"/>
      <c r="J2" s="229"/>
      <c r="K2" s="229"/>
    </row>
    <row r="3" spans="1:11" s="18" customFormat="1" ht="51.75" thickBot="1">
      <c r="A3" s="214"/>
      <c r="B3" s="143" t="s">
        <v>15</v>
      </c>
      <c r="C3" s="170" t="s">
        <v>87</v>
      </c>
      <c r="D3" s="170" t="s">
        <v>88</v>
      </c>
      <c r="E3" s="162" t="s">
        <v>89</v>
      </c>
      <c r="F3" s="162" t="s">
        <v>90</v>
      </c>
      <c r="G3" s="162" t="s">
        <v>91</v>
      </c>
      <c r="H3" s="162" t="s">
        <v>92</v>
      </c>
      <c r="I3" s="162" t="s">
        <v>93</v>
      </c>
      <c r="J3" s="140" t="s">
        <v>94</v>
      </c>
      <c r="K3" s="171" t="s">
        <v>95</v>
      </c>
    </row>
    <row r="4" spans="1:11" s="18" customFormat="1" ht="14.25" collapsed="1">
      <c r="A4" s="182">
        <v>1</v>
      </c>
      <c r="B4" s="165" t="s">
        <v>116</v>
      </c>
      <c r="C4" s="82">
        <v>40555</v>
      </c>
      <c r="D4" s="82">
        <v>40626</v>
      </c>
      <c r="E4" s="80">
        <v>-0.019277120870386466</v>
      </c>
      <c r="F4" s="80">
        <v>-0.5279911966276924</v>
      </c>
      <c r="G4" s="80" t="s">
        <v>48</v>
      </c>
      <c r="H4" s="80">
        <v>-0.5218343715674421</v>
      </c>
      <c r="I4" s="80">
        <v>-0.5085910830661011</v>
      </c>
      <c r="J4" s="83">
        <v>-0.619964</v>
      </c>
      <c r="K4" s="93">
        <v>-0.07993031956580632</v>
      </c>
    </row>
    <row r="5" spans="1:11" s="18" customFormat="1" ht="14.25">
      <c r="A5" s="17">
        <v>2</v>
      </c>
      <c r="B5" s="86" t="s">
        <v>119</v>
      </c>
      <c r="C5" s="82">
        <v>41848</v>
      </c>
      <c r="D5" s="82">
        <v>42032</v>
      </c>
      <c r="E5" s="80" t="s">
        <v>48</v>
      </c>
      <c r="F5" s="80">
        <v>-0.058452343323467715</v>
      </c>
      <c r="G5" s="80" t="s">
        <v>48</v>
      </c>
      <c r="H5" s="80">
        <v>0.24435296440886534</v>
      </c>
      <c r="I5" s="80">
        <v>0.21588185090355871</v>
      </c>
      <c r="J5" s="83">
        <v>0.6383400000000001</v>
      </c>
      <c r="K5" s="137">
        <v>0.06567194905086837</v>
      </c>
    </row>
    <row r="6" spans="1:11" s="18" customFormat="1" ht="15.75" collapsed="1" thickBot="1">
      <c r="A6" s="131"/>
      <c r="B6" s="132" t="s">
        <v>96</v>
      </c>
      <c r="C6" s="133" t="s">
        <v>3</v>
      </c>
      <c r="D6" s="133" t="s">
        <v>3</v>
      </c>
      <c r="E6" s="134">
        <f>AVERAGE(E4:E5)</f>
        <v>-0.019277120870386466</v>
      </c>
      <c r="F6" s="134">
        <f>AVERAGE(F4:F5)</f>
        <v>-0.2932217699755801</v>
      </c>
      <c r="G6" s="206" t="s">
        <v>48</v>
      </c>
      <c r="H6" s="134">
        <f>AVERAGE(H4:H5)</f>
        <v>-0.13874070357928836</v>
      </c>
      <c r="I6" s="134">
        <f>AVERAGE(I4:I5)</f>
        <v>-0.1463546160812712</v>
      </c>
      <c r="J6" s="133" t="s">
        <v>3</v>
      </c>
      <c r="K6" s="134">
        <f>AVERAGE(K4:K5)</f>
        <v>-0.007129185257468973</v>
      </c>
    </row>
    <row r="7" spans="1:11" s="18" customFormat="1" ht="14.25" hidden="1">
      <c r="A7" s="233" t="s">
        <v>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s="18" customFormat="1" ht="15" hidden="1" thickBot="1">
      <c r="A8" s="232" t="s">
        <v>9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9" spans="3:4" s="18" customFormat="1" ht="15.75" customHeight="1" hidden="1">
      <c r="C9" s="51"/>
      <c r="D9" s="51"/>
    </row>
    <row r="10" spans="1:11" ht="15" thickBot="1">
      <c r="A10" s="172"/>
      <c r="B10" s="172"/>
      <c r="C10" s="172"/>
      <c r="D10" s="172"/>
      <c r="E10" s="172"/>
      <c r="F10" s="172"/>
      <c r="G10" s="172"/>
      <c r="H10" s="172"/>
      <c r="I10" s="135"/>
      <c r="J10" s="135"/>
      <c r="K10" s="135"/>
    </row>
    <row r="11" spans="2:5" ht="14.25">
      <c r="B11" s="23"/>
      <c r="C11" s="84"/>
      <c r="E11" s="84"/>
    </row>
    <row r="12" spans="5:6" ht="14.25">
      <c r="E12" s="84"/>
      <c r="F12" s="84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O38" sqref="O38"/>
    </sheetView>
  </sheetViews>
  <sheetFormatPr defaultColWidth="9.00390625" defaultRowHeight="12.75"/>
  <cols>
    <col min="1" max="1" width="4.00390625" style="16" customWidth="1"/>
    <col min="2" max="2" width="50.75390625" style="16" customWidth="1"/>
    <col min="3" max="3" width="24.75390625" style="16" customWidth="1"/>
    <col min="4" max="4" width="24.75390625" style="39" customWidth="1"/>
    <col min="5" max="7" width="24.75390625" style="16" customWidth="1"/>
    <col min="8" max="16384" width="9.125" style="16" customWidth="1"/>
  </cols>
  <sheetData>
    <row r="1" spans="1:7" s="23" customFormat="1" ht="16.5" thickBot="1">
      <c r="A1" s="231" t="s">
        <v>121</v>
      </c>
      <c r="B1" s="231"/>
      <c r="C1" s="231"/>
      <c r="D1" s="231"/>
      <c r="E1" s="231"/>
      <c r="F1" s="231"/>
      <c r="G1" s="231"/>
    </row>
    <row r="2" spans="1:7" s="23" customFormat="1" ht="15.75" customHeight="1" thickBot="1">
      <c r="A2" s="214" t="s">
        <v>65</v>
      </c>
      <c r="B2" s="139"/>
      <c r="C2" s="198" t="s">
        <v>13</v>
      </c>
      <c r="D2" s="198"/>
      <c r="E2" s="198" t="s">
        <v>122</v>
      </c>
      <c r="F2" s="198"/>
      <c r="G2" s="141"/>
    </row>
    <row r="3" spans="1:7" s="23" customFormat="1" ht="45.75" thickBot="1">
      <c r="A3" s="214"/>
      <c r="B3" s="162" t="s">
        <v>15</v>
      </c>
      <c r="C3" s="143" t="s">
        <v>16</v>
      </c>
      <c r="D3" s="143" t="s">
        <v>17</v>
      </c>
      <c r="E3" s="143" t="s">
        <v>18</v>
      </c>
      <c r="F3" s="143" t="s">
        <v>17</v>
      </c>
      <c r="G3" s="140" t="s">
        <v>110</v>
      </c>
    </row>
    <row r="4" spans="1:7" s="23" customFormat="1" ht="14.25">
      <c r="A4" s="182">
        <v>1</v>
      </c>
      <c r="B4" s="165" t="s">
        <v>116</v>
      </c>
      <c r="C4" s="30">
        <v>-122.82087999999989</v>
      </c>
      <c r="D4" s="80">
        <v>-0.019276422312486965</v>
      </c>
      <c r="E4" s="31">
        <v>0</v>
      </c>
      <c r="F4" s="80">
        <v>0</v>
      </c>
      <c r="G4" s="32">
        <v>0</v>
      </c>
    </row>
    <row r="5" spans="1:7" s="23" customFormat="1" ht="14.25">
      <c r="A5" s="17">
        <v>2</v>
      </c>
      <c r="B5" s="86" t="s">
        <v>119</v>
      </c>
      <c r="C5" s="30" t="s">
        <v>48</v>
      </c>
      <c r="D5" s="80" t="s">
        <v>48</v>
      </c>
      <c r="E5" s="31" t="s">
        <v>48</v>
      </c>
      <c r="F5" s="80" t="s">
        <v>48</v>
      </c>
      <c r="G5" s="32" t="s">
        <v>48</v>
      </c>
    </row>
    <row r="6" spans="1:7" s="23" customFormat="1" ht="15.75" thickBot="1">
      <c r="A6" s="208" t="s">
        <v>35</v>
      </c>
      <c r="B6" s="209"/>
      <c r="C6" s="73">
        <v>-122.82087999999989</v>
      </c>
      <c r="D6" s="77">
        <v>-0.019276422312486965</v>
      </c>
      <c r="E6" s="74">
        <v>0</v>
      </c>
      <c r="F6" s="77">
        <v>0</v>
      </c>
      <c r="G6" s="91">
        <v>0</v>
      </c>
    </row>
    <row r="7" spans="1:8" s="23" customFormat="1" ht="15" customHeight="1" thickBot="1">
      <c r="A7" s="210"/>
      <c r="B7" s="210"/>
      <c r="C7" s="210"/>
      <c r="D7" s="210"/>
      <c r="E7" s="210"/>
      <c r="F7" s="210"/>
      <c r="G7" s="210"/>
      <c r="H7" s="7"/>
    </row>
    <row r="8" s="23" customFormat="1" ht="14.25">
      <c r="D8" s="6"/>
    </row>
    <row r="9" s="23" customFormat="1" ht="14.25">
      <c r="D9" s="6"/>
    </row>
    <row r="10" s="23" customFormat="1" ht="14.25">
      <c r="D10" s="6"/>
    </row>
    <row r="11" s="23" customFormat="1" ht="14.25">
      <c r="D11" s="6"/>
    </row>
    <row r="12" s="23" customFormat="1" ht="14.25">
      <c r="D12" s="6"/>
    </row>
    <row r="13" s="23" customFormat="1" ht="14.25">
      <c r="D13" s="6"/>
    </row>
    <row r="14" s="23" customFormat="1" ht="14.25">
      <c r="D14" s="6"/>
    </row>
    <row r="15" s="23" customFormat="1" ht="14.25">
      <c r="D15" s="6"/>
    </row>
    <row r="16" s="23" customFormat="1" ht="14.25">
      <c r="D16" s="6"/>
    </row>
    <row r="17" s="23" customFormat="1" ht="14.25">
      <c r="D17" s="6"/>
    </row>
    <row r="18" s="23" customFormat="1" ht="14.25">
      <c r="D18" s="6"/>
    </row>
    <row r="19" s="23" customFormat="1" ht="14.25">
      <c r="D19" s="6"/>
    </row>
    <row r="20" s="23" customFormat="1" ht="14.25">
      <c r="D20" s="6"/>
    </row>
    <row r="21" s="23" customFormat="1" ht="14.25">
      <c r="D21" s="6"/>
    </row>
    <row r="22" s="23" customFormat="1" ht="14.25">
      <c r="D22" s="6"/>
    </row>
    <row r="23" s="23" customFormat="1" ht="14.25">
      <c r="D23" s="6"/>
    </row>
    <row r="24" s="23" customFormat="1" ht="14.25">
      <c r="D24" s="6"/>
    </row>
    <row r="25" s="23" customFormat="1" ht="14.25">
      <c r="D25" s="6"/>
    </row>
    <row r="26" s="23" customFormat="1" ht="14.25">
      <c r="D26" s="6"/>
    </row>
    <row r="27" s="23" customFormat="1" ht="14.25">
      <c r="D27" s="6"/>
    </row>
    <row r="28" s="23" customFormat="1" ht="14.25">
      <c r="D28" s="6"/>
    </row>
    <row r="29" spans="2:5" s="23" customFormat="1" ht="15" thickBot="1">
      <c r="B29" s="64"/>
      <c r="C29" s="64"/>
      <c r="D29" s="65"/>
      <c r="E29" s="64"/>
    </row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pans="2:5" s="23" customFormat="1" ht="30.75" thickBot="1">
      <c r="B35" s="147" t="s">
        <v>15</v>
      </c>
      <c r="C35" s="143" t="s">
        <v>37</v>
      </c>
      <c r="D35" s="143" t="s">
        <v>38</v>
      </c>
      <c r="E35" s="148" t="s">
        <v>39</v>
      </c>
    </row>
    <row r="36" spans="2:5" s="23" customFormat="1" ht="14.25">
      <c r="B36" s="138" t="str">
        <f>B4</f>
        <v>Іndeks Ukrainskoi Birzhi</v>
      </c>
      <c r="C36" s="101">
        <f>C4</f>
        <v>-122.82087999999989</v>
      </c>
      <c r="D36" s="101">
        <f>D4</f>
        <v>-0.019276422312486965</v>
      </c>
      <c r="E36" s="101">
        <f>G4</f>
        <v>0</v>
      </c>
    </row>
    <row r="37" spans="2:6" ht="14.25">
      <c r="B37" s="122"/>
      <c r="C37" s="123"/>
      <c r="D37" s="124"/>
      <c r="E37" s="125"/>
      <c r="F37" s="15"/>
    </row>
    <row r="38" spans="2:6" ht="14.25">
      <c r="B38" s="23"/>
      <c r="C38" s="126"/>
      <c r="D38" s="6"/>
      <c r="F38" s="15"/>
    </row>
    <row r="39" spans="2:6" ht="14.25">
      <c r="B39" s="23"/>
      <c r="C39" s="23"/>
      <c r="D39" s="6"/>
      <c r="F39" s="15"/>
    </row>
    <row r="40" spans="2:6" ht="14.25">
      <c r="B40" s="23"/>
      <c r="C40" s="23"/>
      <c r="D40" s="6"/>
      <c r="F40" s="15"/>
    </row>
    <row r="41" spans="2:6" ht="14.25">
      <c r="B41" s="23"/>
      <c r="C41" s="23"/>
      <c r="D41" s="6"/>
      <c r="F41" s="15"/>
    </row>
    <row r="42" spans="2:6" ht="14.25">
      <c r="B42" s="23"/>
      <c r="C42" s="23"/>
      <c r="D42" s="6"/>
      <c r="F42" s="15"/>
    </row>
    <row r="43" spans="2:6" ht="14.25">
      <c r="B43" s="23"/>
      <c r="C43" s="23"/>
      <c r="D43" s="6"/>
      <c r="F43" s="15"/>
    </row>
    <row r="44" spans="2:6" ht="14.25">
      <c r="B44" s="23"/>
      <c r="C44" s="23"/>
      <c r="D44" s="6"/>
      <c r="F44" s="15"/>
    </row>
    <row r="45" spans="2:4" ht="14.25">
      <c r="B45" s="23"/>
      <c r="C45" s="23"/>
      <c r="D45" s="6"/>
    </row>
    <row r="46" spans="2:4" ht="14.25">
      <c r="B46" s="23"/>
      <c r="C46" s="23"/>
      <c r="D46" s="6"/>
    </row>
    <row r="47" spans="2:4" ht="14.25">
      <c r="B47" s="23"/>
      <c r="C47" s="23"/>
      <c r="D47" s="6"/>
    </row>
    <row r="48" spans="2:4" ht="14.25">
      <c r="B48" s="23"/>
      <c r="C48" s="23"/>
      <c r="D48" s="6"/>
    </row>
    <row r="49" spans="2:4" ht="14.25">
      <c r="B49" s="23"/>
      <c r="C49" s="23"/>
      <c r="D49" s="6"/>
    </row>
    <row r="50" spans="2:4" ht="14.25">
      <c r="B50" s="23"/>
      <c r="C50" s="23"/>
      <c r="D50" s="6"/>
    </row>
    <row r="51" spans="2:4" ht="14.25">
      <c r="B51" s="23"/>
      <c r="C51" s="23"/>
      <c r="D51" s="6"/>
    </row>
    <row r="52" spans="2:4" ht="14.25">
      <c r="B52" s="23"/>
      <c r="C52" s="23"/>
      <c r="D52" s="6"/>
    </row>
    <row r="53" spans="2:4" ht="14.25">
      <c r="B53" s="23"/>
      <c r="C53" s="23"/>
      <c r="D53" s="6"/>
    </row>
    <row r="54" spans="2:4" ht="14.25">
      <c r="B54" s="23"/>
      <c r="C54" s="23"/>
      <c r="D54" s="6"/>
    </row>
    <row r="55" spans="2:4" ht="14.25">
      <c r="B55" s="23"/>
      <c r="C55" s="23"/>
      <c r="D55" s="6"/>
    </row>
    <row r="56" spans="2:4" ht="14.25">
      <c r="B56" s="23"/>
      <c r="C56" s="23"/>
      <c r="D56" s="6"/>
    </row>
    <row r="57" spans="2:4" ht="14.25">
      <c r="B57" s="23"/>
      <c r="C57" s="23"/>
      <c r="D57" s="6"/>
    </row>
    <row r="58" spans="2:4" ht="14.25">
      <c r="B58" s="23"/>
      <c r="C58" s="23"/>
      <c r="D58" s="6"/>
    </row>
    <row r="59" spans="2:4" ht="14.25">
      <c r="B59" s="23"/>
      <c r="C59" s="23"/>
      <c r="D59" s="6"/>
    </row>
    <row r="60" spans="2:4" ht="14.25">
      <c r="B60" s="23"/>
      <c r="C60" s="23"/>
      <c r="D60" s="6"/>
    </row>
    <row r="61" spans="2:4" ht="14.25">
      <c r="B61" s="23"/>
      <c r="C61" s="23"/>
      <c r="D61" s="6"/>
    </row>
    <row r="62" spans="2:4" ht="14.25">
      <c r="B62" s="23"/>
      <c r="C62" s="23"/>
      <c r="D62" s="6"/>
    </row>
    <row r="63" spans="2:4" ht="14.25">
      <c r="B63" s="23"/>
      <c r="C63" s="23"/>
      <c r="D63" s="6"/>
    </row>
    <row r="64" spans="2:4" ht="14.25">
      <c r="B64" s="23"/>
      <c r="C64" s="23"/>
      <c r="D64" s="6"/>
    </row>
    <row r="65" spans="2:4" ht="14.25">
      <c r="B65" s="23"/>
      <c r="C65" s="23"/>
      <c r="D65" s="6"/>
    </row>
    <row r="66" spans="2:4" ht="14.25">
      <c r="B66" s="23"/>
      <c r="C66" s="23"/>
      <c r="D66" s="6"/>
    </row>
    <row r="67" spans="2:4" ht="14.25">
      <c r="B67" s="23"/>
      <c r="C67" s="23"/>
      <c r="D67" s="6"/>
    </row>
    <row r="68" spans="2:4" ht="14.25">
      <c r="B68" s="23"/>
      <c r="C68" s="23"/>
      <c r="D68" s="6"/>
    </row>
    <row r="69" spans="2:4" ht="14.25">
      <c r="B69" s="23"/>
      <c r="C69" s="23"/>
      <c r="D69" s="6"/>
    </row>
    <row r="70" spans="2:4" ht="14.25">
      <c r="B70" s="23"/>
      <c r="C70" s="23"/>
      <c r="D70" s="6"/>
    </row>
    <row r="71" spans="2:4" ht="14.25">
      <c r="B71" s="23"/>
      <c r="C71" s="23"/>
      <c r="D71" s="6"/>
    </row>
    <row r="72" spans="2:4" ht="14.25">
      <c r="B72" s="23"/>
      <c r="C72" s="23"/>
      <c r="D72" s="6"/>
    </row>
    <row r="73" spans="2:4" ht="14.25">
      <c r="B73" s="23"/>
      <c r="C73" s="23"/>
      <c r="D73" s="6"/>
    </row>
    <row r="74" spans="2:4" ht="14.25">
      <c r="B74" s="23"/>
      <c r="C74" s="23"/>
      <c r="D74" s="6"/>
    </row>
    <row r="75" spans="2:4" ht="14.25">
      <c r="B75" s="23"/>
      <c r="C75" s="23"/>
      <c r="D75" s="6"/>
    </row>
    <row r="76" spans="2:4" ht="14.25">
      <c r="B76" s="23"/>
      <c r="C76" s="23"/>
      <c r="D76" s="6"/>
    </row>
    <row r="77" spans="2:4" ht="14.25">
      <c r="B77" s="23"/>
      <c r="C77" s="23"/>
      <c r="D77" s="6"/>
    </row>
    <row r="78" spans="2:4" ht="14.25">
      <c r="B78" s="23"/>
      <c r="C78" s="23"/>
      <c r="D78" s="6"/>
    </row>
    <row r="79" spans="2:4" ht="14.25">
      <c r="B79" s="23"/>
      <c r="C79" s="23"/>
      <c r="D79" s="6"/>
    </row>
    <row r="80" spans="2:4" ht="14.25">
      <c r="B80" s="23"/>
      <c r="C80" s="23"/>
      <c r="D80" s="6"/>
    </row>
    <row r="81" spans="2:4" ht="14.25">
      <c r="B81" s="23"/>
      <c r="C81" s="23"/>
      <c r="D81" s="6"/>
    </row>
    <row r="82" spans="2:4" ht="14.25">
      <c r="B82" s="23"/>
      <c r="C82" s="23"/>
      <c r="D82" s="6"/>
    </row>
    <row r="83" spans="2:4" ht="14.25">
      <c r="B83" s="23"/>
      <c r="C83" s="23"/>
      <c r="D83" s="6"/>
    </row>
    <row r="84" spans="2:4" ht="14.25">
      <c r="B84" s="23"/>
      <c r="C84" s="23"/>
      <c r="D84" s="6"/>
    </row>
    <row r="85" spans="2:4" ht="14.25">
      <c r="B85" s="23"/>
      <c r="C85" s="23"/>
      <c r="D85" s="6"/>
    </row>
    <row r="86" spans="2:4" ht="14.25">
      <c r="B86" s="23"/>
      <c r="C86" s="23"/>
      <c r="D86" s="6"/>
    </row>
    <row r="87" spans="2:4" ht="14.25">
      <c r="B87" s="23"/>
      <c r="C87" s="23"/>
      <c r="D87" s="6"/>
    </row>
    <row r="88" spans="2:4" ht="14.25">
      <c r="B88" s="23"/>
      <c r="C88" s="23"/>
      <c r="D88" s="6"/>
    </row>
    <row r="89" spans="2:4" ht="14.25">
      <c r="B89" s="23"/>
      <c r="C89" s="23"/>
      <c r="D89" s="6"/>
    </row>
    <row r="90" spans="2:4" ht="14.25">
      <c r="B90" s="23"/>
      <c r="C90" s="23"/>
      <c r="D90" s="6"/>
    </row>
    <row r="91" spans="2:4" ht="14.25">
      <c r="B91" s="23"/>
      <c r="C91" s="23"/>
      <c r="D91" s="6"/>
    </row>
    <row r="92" spans="2:4" ht="14.25">
      <c r="B92" s="23"/>
      <c r="C92" s="23"/>
      <c r="D92" s="6"/>
    </row>
    <row r="93" spans="2:4" ht="14.25">
      <c r="B93" s="23"/>
      <c r="C93" s="23"/>
      <c r="D93" s="6"/>
    </row>
    <row r="94" spans="2:4" ht="14.25">
      <c r="B94" s="23"/>
      <c r="C94" s="23"/>
      <c r="D94" s="6"/>
    </row>
    <row r="95" spans="2:4" ht="14.25">
      <c r="B95" s="23"/>
      <c r="C95" s="23"/>
      <c r="D95" s="6"/>
    </row>
    <row r="96" spans="2:4" ht="14.25">
      <c r="B96" s="23"/>
      <c r="C96" s="23"/>
      <c r="D96" s="6"/>
    </row>
    <row r="97" spans="2:4" ht="14.25">
      <c r="B97" s="23"/>
      <c r="C97" s="23"/>
      <c r="D97" s="6"/>
    </row>
    <row r="98" spans="2:4" ht="14.25">
      <c r="B98" s="23"/>
      <c r="C98" s="23"/>
      <c r="D98" s="6"/>
    </row>
    <row r="99" spans="2:4" ht="14.25">
      <c r="B99" s="23"/>
      <c r="C99" s="23"/>
      <c r="D99" s="6"/>
    </row>
    <row r="100" spans="2:4" ht="14.25">
      <c r="B100" s="23"/>
      <c r="C100" s="23"/>
      <c r="D100" s="6"/>
    </row>
    <row r="101" spans="2:4" ht="14.25">
      <c r="B101" s="23"/>
      <c r="C101" s="23"/>
      <c r="D101" s="6"/>
    </row>
    <row r="102" spans="2:4" ht="14.25">
      <c r="B102" s="23"/>
      <c r="C102" s="23"/>
      <c r="D102" s="6"/>
    </row>
    <row r="103" spans="2:4" ht="14.25">
      <c r="B103" s="23"/>
      <c r="C103" s="23"/>
      <c r="D103" s="6"/>
    </row>
    <row r="104" spans="2:4" ht="14.25">
      <c r="B104" s="23"/>
      <c r="C104" s="23"/>
      <c r="D104" s="6"/>
    </row>
    <row r="105" spans="2:4" ht="14.25">
      <c r="B105" s="23"/>
      <c r="C105" s="23"/>
      <c r="D105" s="6"/>
    </row>
    <row r="106" spans="2:4" ht="14.25">
      <c r="B106" s="23"/>
      <c r="C106" s="23"/>
      <c r="D106" s="6"/>
    </row>
    <row r="107" spans="2:4" ht="14.25">
      <c r="B107" s="23"/>
      <c r="C107" s="23"/>
      <c r="D107" s="6"/>
    </row>
    <row r="108" spans="2:4" ht="14.25">
      <c r="B108" s="23"/>
      <c r="C108" s="23"/>
      <c r="D108" s="6"/>
    </row>
    <row r="109" spans="2:4" ht="14.25">
      <c r="B109" s="23"/>
      <c r="C109" s="23"/>
      <c r="D109" s="6"/>
    </row>
    <row r="110" spans="2:4" ht="14.25">
      <c r="B110" s="23"/>
      <c r="C110" s="23"/>
      <c r="D110" s="6"/>
    </row>
    <row r="111" spans="2:4" ht="14.25">
      <c r="B111" s="23"/>
      <c r="C111" s="23"/>
      <c r="D111" s="6"/>
    </row>
    <row r="112" spans="2:4" ht="14.25">
      <c r="B112" s="23"/>
      <c r="C112" s="23"/>
      <c r="D112" s="6"/>
    </row>
    <row r="113" spans="2:4" ht="14.25">
      <c r="B113" s="23"/>
      <c r="C113" s="23"/>
      <c r="D113" s="6"/>
    </row>
    <row r="114" spans="2:4" ht="14.25">
      <c r="B114" s="23"/>
      <c r="C114" s="23"/>
      <c r="D114" s="6"/>
    </row>
    <row r="115" spans="2:4" ht="14.25">
      <c r="B115" s="23"/>
      <c r="C115" s="23"/>
      <c r="D115" s="6"/>
    </row>
    <row r="116" spans="2:4" ht="14.25">
      <c r="B116" s="23"/>
      <c r="C116" s="23"/>
      <c r="D116" s="6"/>
    </row>
    <row r="117" spans="2:4" ht="14.25">
      <c r="B117" s="23"/>
      <c r="C117" s="23"/>
      <c r="D117" s="6"/>
    </row>
  </sheetData>
  <mergeCells count="6">
    <mergeCell ref="A1:G1"/>
    <mergeCell ref="A7:G7"/>
    <mergeCell ref="C2:D2"/>
    <mergeCell ref="E2:F2"/>
    <mergeCell ref="A2:A3"/>
    <mergeCell ref="A6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3"/>
  <sheetViews>
    <sheetView zoomScale="85" zoomScaleNormal="85" workbookViewId="0" topLeftCell="A1">
      <selection activeCell="W46" sqref="W4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174" t="s">
        <v>15</v>
      </c>
      <c r="B1" s="175" t="s">
        <v>98</v>
      </c>
      <c r="C1" s="10"/>
      <c r="D1" s="10"/>
    </row>
    <row r="2" spans="1:4" ht="14.25">
      <c r="A2" s="153" t="s">
        <v>123</v>
      </c>
      <c r="B2" s="107">
        <v>-0.019277120870386466</v>
      </c>
      <c r="C2" s="10"/>
      <c r="D2" s="10"/>
    </row>
    <row r="3" spans="1:4" ht="14.25">
      <c r="A3" s="179" t="s">
        <v>99</v>
      </c>
      <c r="B3" s="108">
        <v>-0.019277120870386466</v>
      </c>
      <c r="C3" s="10"/>
      <c r="D3" s="10"/>
    </row>
    <row r="4" spans="1:4" ht="14.25">
      <c r="A4" s="179" t="s">
        <v>43</v>
      </c>
      <c r="B4" s="108">
        <v>-0.04338604186913919</v>
      </c>
      <c r="C4" s="10"/>
      <c r="D4" s="10"/>
    </row>
    <row r="5" spans="1:4" ht="14.25">
      <c r="A5" s="179" t="s">
        <v>42</v>
      </c>
      <c r="B5" s="108">
        <v>0</v>
      </c>
      <c r="C5" s="10"/>
      <c r="D5" s="10"/>
    </row>
    <row r="6" spans="1:4" ht="14.25">
      <c r="A6" s="179" t="s">
        <v>100</v>
      </c>
      <c r="B6" s="108">
        <v>0.023866225492739535</v>
      </c>
      <c r="C6" s="10"/>
      <c r="D6" s="10"/>
    </row>
    <row r="7" spans="1:4" ht="14.25">
      <c r="A7" s="179" t="s">
        <v>101</v>
      </c>
      <c r="B7" s="108">
        <v>8.493150684940609E-05</v>
      </c>
      <c r="C7" s="10"/>
      <c r="D7" s="10"/>
    </row>
    <row r="8" spans="1:4" ht="14.25">
      <c r="A8" s="179" t="s">
        <v>102</v>
      </c>
      <c r="B8" s="108">
        <v>0.011465753424657535</v>
      </c>
      <c r="C8" s="10"/>
      <c r="D8" s="10"/>
    </row>
    <row r="9" spans="1:4" ht="15" thickBot="1">
      <c r="A9" s="180" t="s">
        <v>103</v>
      </c>
      <c r="B9" s="109">
        <v>-0.000507364012173328</v>
      </c>
      <c r="C9" s="10"/>
      <c r="D9" s="10"/>
    </row>
    <row r="10" spans="3:4" ht="12.75">
      <c r="C10" s="10"/>
      <c r="D10" s="10"/>
    </row>
    <row r="11" spans="1:4" ht="12.75">
      <c r="A11" s="10"/>
      <c r="B11" s="10"/>
      <c r="C11" s="10"/>
      <c r="D11" s="10"/>
    </row>
    <row r="12" spans="2:4" ht="12.75">
      <c r="B12" s="10"/>
      <c r="C12" s="10"/>
      <c r="D12" s="10"/>
    </row>
    <row r="13" ht="12.75">
      <c r="C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8" customWidth="1"/>
    <col min="2" max="2" width="64.375" style="16" bestFit="1" customWidth="1"/>
    <col min="3" max="3" width="18.75390625" style="19" customWidth="1"/>
    <col min="4" max="4" width="14.75390625" style="20" customWidth="1"/>
    <col min="5" max="5" width="14.75390625" style="19" customWidth="1"/>
    <col min="6" max="6" width="14.75390625" style="20" customWidth="1"/>
    <col min="7" max="7" width="43.125" style="16" bestFit="1" customWidth="1"/>
    <col min="8" max="8" width="34.75390625" style="16" customWidth="1"/>
    <col min="9" max="18" width="4.75390625" style="16" customWidth="1"/>
    <col min="19" max="16384" width="9.125" style="16" customWidth="1"/>
  </cols>
  <sheetData>
    <row r="1" spans="1:9" s="14" customFormat="1" ht="16.5" thickBot="1">
      <c r="A1" s="207" t="s">
        <v>64</v>
      </c>
      <c r="B1" s="207"/>
      <c r="C1" s="207"/>
      <c r="D1" s="207"/>
      <c r="E1" s="207"/>
      <c r="F1" s="207"/>
      <c r="G1" s="207"/>
      <c r="H1" s="207"/>
      <c r="I1" s="13"/>
    </row>
    <row r="2" spans="1:9" ht="30.75" thickBot="1">
      <c r="A2" s="160" t="s">
        <v>65</v>
      </c>
      <c r="B2" s="161" t="s">
        <v>66</v>
      </c>
      <c r="C2" s="162" t="s">
        <v>67</v>
      </c>
      <c r="D2" s="162" t="s">
        <v>68</v>
      </c>
      <c r="E2" s="162" t="s">
        <v>69</v>
      </c>
      <c r="F2" s="162" t="s">
        <v>70</v>
      </c>
      <c r="G2" s="162" t="s">
        <v>71</v>
      </c>
      <c r="H2" s="140" t="s">
        <v>72</v>
      </c>
      <c r="I2" s="15"/>
    </row>
    <row r="3" spans="1:9" ht="14.25">
      <c r="A3" s="17">
        <v>1</v>
      </c>
      <c r="B3" s="163" t="s">
        <v>34</v>
      </c>
      <c r="C3" s="67">
        <v>84623797.52</v>
      </c>
      <c r="D3" s="68">
        <v>15821</v>
      </c>
      <c r="E3" s="67">
        <v>5348.83</v>
      </c>
      <c r="F3" s="68">
        <v>1000</v>
      </c>
      <c r="G3" s="163" t="s">
        <v>73</v>
      </c>
      <c r="H3" s="69" t="s">
        <v>2</v>
      </c>
      <c r="I3" s="15"/>
    </row>
    <row r="4" spans="1:9" ht="14.25">
      <c r="A4" s="17">
        <v>2</v>
      </c>
      <c r="B4" s="163" t="s">
        <v>74</v>
      </c>
      <c r="C4" s="67">
        <v>23099536.02</v>
      </c>
      <c r="D4" s="68">
        <v>44757</v>
      </c>
      <c r="E4" s="67">
        <v>516.11</v>
      </c>
      <c r="F4" s="68">
        <v>100</v>
      </c>
      <c r="G4" s="164" t="s">
        <v>75</v>
      </c>
      <c r="H4" s="69" t="s">
        <v>6</v>
      </c>
      <c r="I4" s="15"/>
    </row>
    <row r="5" spans="1:9" ht="14.25" customHeight="1">
      <c r="A5" s="17">
        <v>3</v>
      </c>
      <c r="B5" s="163" t="s">
        <v>76</v>
      </c>
      <c r="C5" s="67">
        <v>12074804.86</v>
      </c>
      <c r="D5" s="68">
        <v>7348761</v>
      </c>
      <c r="E5" s="67">
        <v>1.64</v>
      </c>
      <c r="F5" s="68">
        <v>1</v>
      </c>
      <c r="G5" s="163" t="s">
        <v>73</v>
      </c>
      <c r="H5" s="69" t="s">
        <v>2</v>
      </c>
      <c r="I5" s="15"/>
    </row>
    <row r="6" spans="1:9" ht="14.25">
      <c r="A6" s="17">
        <v>4</v>
      </c>
      <c r="B6" s="163" t="s">
        <v>20</v>
      </c>
      <c r="C6" s="67">
        <v>9736425.97</v>
      </c>
      <c r="D6" s="68">
        <v>9097</v>
      </c>
      <c r="E6" s="67">
        <v>1070.2898</v>
      </c>
      <c r="F6" s="68">
        <v>1000</v>
      </c>
      <c r="G6" s="165" t="s">
        <v>77</v>
      </c>
      <c r="H6" s="69" t="s">
        <v>1</v>
      </c>
      <c r="I6" s="15"/>
    </row>
    <row r="7" spans="1:9" ht="14.25" customHeight="1">
      <c r="A7" s="17">
        <v>5</v>
      </c>
      <c r="B7" s="163" t="s">
        <v>23</v>
      </c>
      <c r="C7" s="67">
        <v>5448100.25</v>
      </c>
      <c r="D7" s="68">
        <v>1256</v>
      </c>
      <c r="E7" s="67">
        <v>4337.66</v>
      </c>
      <c r="F7" s="68">
        <v>1000</v>
      </c>
      <c r="G7" s="166" t="s">
        <v>78</v>
      </c>
      <c r="H7" s="69" t="s">
        <v>4</v>
      </c>
      <c r="I7" s="15"/>
    </row>
    <row r="8" spans="1:9" ht="14.25" customHeight="1">
      <c r="A8" s="17">
        <v>6</v>
      </c>
      <c r="B8" s="163" t="s">
        <v>33</v>
      </c>
      <c r="C8" s="67">
        <v>4454408.97</v>
      </c>
      <c r="D8" s="68">
        <v>15615</v>
      </c>
      <c r="E8" s="67">
        <v>285.2647</v>
      </c>
      <c r="F8" s="68">
        <v>100</v>
      </c>
      <c r="G8" s="164" t="s">
        <v>75</v>
      </c>
      <c r="H8" s="69" t="s">
        <v>6</v>
      </c>
      <c r="I8" s="15"/>
    </row>
    <row r="9" spans="1:9" ht="14.25">
      <c r="A9" s="17">
        <v>7</v>
      </c>
      <c r="B9" s="163" t="s">
        <v>24</v>
      </c>
      <c r="C9" s="67">
        <v>4297832.01</v>
      </c>
      <c r="D9" s="68">
        <v>1085</v>
      </c>
      <c r="E9" s="67">
        <v>3961.1355</v>
      </c>
      <c r="F9" s="68">
        <v>1000</v>
      </c>
      <c r="G9" s="165" t="s">
        <v>77</v>
      </c>
      <c r="H9" s="69" t="s">
        <v>1</v>
      </c>
      <c r="I9" s="15"/>
    </row>
    <row r="10" spans="1:9" ht="14.25">
      <c r="A10" s="17">
        <v>8</v>
      </c>
      <c r="B10" s="163" t="s">
        <v>22</v>
      </c>
      <c r="C10" s="67">
        <v>4147688.25</v>
      </c>
      <c r="D10" s="68">
        <v>675</v>
      </c>
      <c r="E10" s="67">
        <v>6144.72</v>
      </c>
      <c r="F10" s="68">
        <v>1000</v>
      </c>
      <c r="G10" s="166" t="s">
        <v>79</v>
      </c>
      <c r="H10" s="69" t="s">
        <v>4</v>
      </c>
      <c r="I10" s="15"/>
    </row>
    <row r="11" spans="1:9" ht="14.25">
      <c r="A11" s="17">
        <v>9</v>
      </c>
      <c r="B11" s="163" t="s">
        <v>30</v>
      </c>
      <c r="C11" s="67">
        <v>3395895.7701</v>
      </c>
      <c r="D11" s="68">
        <v>2678</v>
      </c>
      <c r="E11" s="67">
        <v>1268.0716</v>
      </c>
      <c r="F11" s="68">
        <v>1000</v>
      </c>
      <c r="G11" s="167" t="s">
        <v>80</v>
      </c>
      <c r="H11" s="69" t="s">
        <v>7</v>
      </c>
      <c r="I11" s="15"/>
    </row>
    <row r="12" spans="1:9" ht="14.25">
      <c r="A12" s="17">
        <v>10</v>
      </c>
      <c r="B12" s="163" t="s">
        <v>26</v>
      </c>
      <c r="C12" s="67">
        <v>2638722.78</v>
      </c>
      <c r="D12" s="68">
        <v>1588</v>
      </c>
      <c r="E12" s="67">
        <v>1661.6642</v>
      </c>
      <c r="F12" s="68">
        <v>1000</v>
      </c>
      <c r="G12" s="167" t="s">
        <v>81</v>
      </c>
      <c r="H12" s="69" t="s">
        <v>5</v>
      </c>
      <c r="I12" s="15"/>
    </row>
    <row r="13" spans="1:9" ht="14.25">
      <c r="A13" s="17">
        <v>11</v>
      </c>
      <c r="B13" s="163" t="s">
        <v>21</v>
      </c>
      <c r="C13" s="67">
        <v>2069842.06</v>
      </c>
      <c r="D13" s="68">
        <v>3281</v>
      </c>
      <c r="E13" s="67">
        <v>630.8571</v>
      </c>
      <c r="F13" s="68">
        <v>1000</v>
      </c>
      <c r="G13" s="164" t="s">
        <v>75</v>
      </c>
      <c r="H13" s="69" t="s">
        <v>6</v>
      </c>
      <c r="I13" s="15"/>
    </row>
    <row r="14" spans="1:9" ht="14.25">
      <c r="A14" s="17">
        <v>12</v>
      </c>
      <c r="B14" s="163" t="s">
        <v>29</v>
      </c>
      <c r="C14" s="67">
        <v>1467860.06</v>
      </c>
      <c r="D14" s="68">
        <v>529</v>
      </c>
      <c r="E14" s="67">
        <v>2774.7827</v>
      </c>
      <c r="F14" s="68">
        <v>1000</v>
      </c>
      <c r="G14" s="165" t="s">
        <v>77</v>
      </c>
      <c r="H14" s="69" t="s">
        <v>1</v>
      </c>
      <c r="I14" s="15"/>
    </row>
    <row r="15" spans="1:9" ht="14.25">
      <c r="A15" s="17">
        <v>13</v>
      </c>
      <c r="B15" s="163" t="s">
        <v>25</v>
      </c>
      <c r="C15" s="67">
        <v>1341701.1</v>
      </c>
      <c r="D15" s="68">
        <v>366</v>
      </c>
      <c r="E15" s="67">
        <v>3665.85</v>
      </c>
      <c r="F15" s="68">
        <v>1000</v>
      </c>
      <c r="G15" s="165" t="s">
        <v>77</v>
      </c>
      <c r="H15" s="69" t="s">
        <v>1</v>
      </c>
      <c r="I15" s="15"/>
    </row>
    <row r="16" spans="1:9" ht="14.25">
      <c r="A16" s="17">
        <v>14</v>
      </c>
      <c r="B16" s="163" t="s">
        <v>27</v>
      </c>
      <c r="C16" s="67">
        <v>1035885.0001</v>
      </c>
      <c r="D16" s="68">
        <v>953</v>
      </c>
      <c r="E16" s="67">
        <v>1086.9727</v>
      </c>
      <c r="F16" s="68">
        <v>1000</v>
      </c>
      <c r="G16" s="167" t="s">
        <v>82</v>
      </c>
      <c r="H16" s="69" t="s">
        <v>0</v>
      </c>
      <c r="I16" s="15"/>
    </row>
    <row r="17" spans="1:9" ht="14.25">
      <c r="A17" s="17">
        <v>15</v>
      </c>
      <c r="B17" s="163" t="s">
        <v>28</v>
      </c>
      <c r="C17" s="67">
        <v>813720.13</v>
      </c>
      <c r="D17" s="68">
        <v>7881</v>
      </c>
      <c r="E17" s="67">
        <v>103.2509</v>
      </c>
      <c r="F17" s="68">
        <v>100</v>
      </c>
      <c r="G17" s="167" t="s">
        <v>83</v>
      </c>
      <c r="H17" s="69" t="s">
        <v>10</v>
      </c>
      <c r="I17" s="15"/>
    </row>
    <row r="18" spans="1:8" ht="15" customHeight="1" thickBot="1">
      <c r="A18" s="208" t="s">
        <v>35</v>
      </c>
      <c r="B18" s="209"/>
      <c r="C18" s="78">
        <f>SUM(C3:C17)</f>
        <v>160646220.75019997</v>
      </c>
      <c r="D18" s="79">
        <f>SUM(D3:D17)</f>
        <v>7454343</v>
      </c>
      <c r="E18" s="44" t="s">
        <v>3</v>
      </c>
      <c r="F18" s="44" t="s">
        <v>3</v>
      </c>
      <c r="G18" s="44" t="s">
        <v>3</v>
      </c>
      <c r="H18" s="44" t="s">
        <v>3</v>
      </c>
    </row>
    <row r="19" spans="1:8" ht="15" customHeight="1">
      <c r="A19" s="211" t="s">
        <v>84</v>
      </c>
      <c r="B19" s="211"/>
      <c r="C19" s="211"/>
      <c r="D19" s="211"/>
      <c r="E19" s="211"/>
      <c r="F19" s="211"/>
      <c r="G19" s="211"/>
      <c r="H19" s="211"/>
    </row>
    <row r="20" spans="1:8" ht="15" customHeight="1" thickBot="1">
      <c r="A20" s="210"/>
      <c r="B20" s="210"/>
      <c r="C20" s="210"/>
      <c r="D20" s="210"/>
      <c r="E20" s="210"/>
      <c r="F20" s="210"/>
      <c r="G20" s="210"/>
      <c r="H20" s="210"/>
    </row>
    <row r="22" spans="2:4" ht="14.25">
      <c r="B22" s="16" t="s">
        <v>36</v>
      </c>
      <c r="C22" s="19">
        <f>C18-SUM(C3:C15)</f>
        <v>1849605.130099982</v>
      </c>
      <c r="D22" s="100">
        <f>C22/$C$18</f>
        <v>0.011513530299452623</v>
      </c>
    </row>
    <row r="23" spans="2:8" ht="14.25">
      <c r="B23" s="66" t="str">
        <f aca="true" t="shared" si="0" ref="B23:C27">B3</f>
        <v>ОТP Klasychnyi</v>
      </c>
      <c r="C23" s="67">
        <f t="shared" si="0"/>
        <v>84623797.52</v>
      </c>
      <c r="D23" s="100">
        <f>C23/$C$18</f>
        <v>0.5267711691244044</v>
      </c>
      <c r="G23" s="163"/>
      <c r="H23" s="15"/>
    </row>
    <row r="24" spans="2:8" ht="14.25">
      <c r="B24" s="66" t="str">
        <f t="shared" si="0"/>
        <v>КІNТО-Кlasychnyi</v>
      </c>
      <c r="C24" s="67">
        <f t="shared" si="0"/>
        <v>23099536.02</v>
      </c>
      <c r="D24" s="100">
        <f aca="true" t="shared" si="1" ref="D24:D32">C24/$C$18</f>
        <v>0.14379134418555095</v>
      </c>
      <c r="G24" s="164"/>
      <c r="H24" s="15"/>
    </row>
    <row r="25" spans="2:8" ht="14.25">
      <c r="B25" s="66" t="str">
        <f t="shared" si="0"/>
        <v>ОТP Fond Aktsii</v>
      </c>
      <c r="C25" s="67">
        <f t="shared" si="0"/>
        <v>12074804.86</v>
      </c>
      <c r="D25" s="100">
        <f t="shared" si="1"/>
        <v>0.07516395221507238</v>
      </c>
      <c r="G25" s="163"/>
      <c r="H25" s="15"/>
    </row>
    <row r="26" spans="2:8" ht="14.25">
      <c r="B26" s="66" t="str">
        <f t="shared" si="0"/>
        <v>UNIVER.UA/Yaroslav Mudryi: Fond Aktsii</v>
      </c>
      <c r="C26" s="67">
        <f t="shared" si="0"/>
        <v>9736425.97</v>
      </c>
      <c r="D26" s="100">
        <f t="shared" si="1"/>
        <v>0.06060787439960912</v>
      </c>
      <c r="G26" s="165"/>
      <c r="H26" s="15"/>
    </row>
    <row r="27" spans="2:8" ht="14.25">
      <c r="B27" s="66" t="str">
        <f t="shared" si="0"/>
        <v>Altus – Depozyt</v>
      </c>
      <c r="C27" s="67">
        <f t="shared" si="0"/>
        <v>5448100.25</v>
      </c>
      <c r="D27" s="100">
        <f t="shared" si="1"/>
        <v>0.03391365339662507</v>
      </c>
      <c r="G27" s="166"/>
      <c r="H27" s="15"/>
    </row>
    <row r="28" spans="2:8" ht="14.25">
      <c r="B28" s="66" t="str">
        <f>B9</f>
        <v>UNIVER.UA/Мykhailo Hrushevskyi: Fond Derzhavnykh Paperiv</v>
      </c>
      <c r="C28" s="67">
        <f>C9</f>
        <v>4297832.01</v>
      </c>
      <c r="D28" s="100">
        <f t="shared" si="1"/>
        <v>0.02675339631352423</v>
      </c>
      <c r="G28" s="164"/>
      <c r="H28" s="15"/>
    </row>
    <row r="29" spans="2:8" ht="14.25">
      <c r="B29" s="66" t="str">
        <f aca="true" t="shared" si="2" ref="B29:C31">B11</f>
        <v>Sofiivskyi</v>
      </c>
      <c r="C29" s="67">
        <f t="shared" si="2"/>
        <v>3395895.7701</v>
      </c>
      <c r="D29" s="100">
        <f t="shared" si="1"/>
        <v>0.02113897080330645</v>
      </c>
      <c r="G29" s="165"/>
      <c r="H29" s="15"/>
    </row>
    <row r="30" spans="2:8" ht="14.25">
      <c r="B30" s="66" t="str">
        <f t="shared" si="2"/>
        <v>VSI</v>
      </c>
      <c r="C30" s="67">
        <f t="shared" si="2"/>
        <v>2638722.78</v>
      </c>
      <c r="D30" s="100">
        <f t="shared" si="1"/>
        <v>0.01642567604564526</v>
      </c>
      <c r="G30" s="166"/>
      <c r="H30" s="15"/>
    </row>
    <row r="31" spans="2:7" ht="14.25">
      <c r="B31" s="66" t="str">
        <f t="shared" si="2"/>
        <v>КІNTO-Ekviti</v>
      </c>
      <c r="C31" s="67">
        <f t="shared" si="2"/>
        <v>2069842.06</v>
      </c>
      <c r="D31" s="100">
        <f t="shared" si="1"/>
        <v>0.012884474034521746</v>
      </c>
      <c r="G31" s="167"/>
    </row>
    <row r="32" spans="2:7" ht="14.25">
      <c r="B32" s="66" t="str">
        <f>B15</f>
        <v>UNIVER.UA/Taras Shevchenko: Fond Zaoshchadzhen</v>
      </c>
      <c r="C32" s="67">
        <f>C15</f>
        <v>1341701.1</v>
      </c>
      <c r="D32" s="100">
        <f t="shared" si="1"/>
        <v>0.008351899557514676</v>
      </c>
      <c r="G32" s="167"/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6" customWidth="1"/>
    <col min="2" max="2" width="61.75390625" style="26" bestFit="1" customWidth="1"/>
    <col min="3" max="4" width="14.75390625" style="27" customWidth="1"/>
    <col min="5" max="8" width="12.75390625" style="28" customWidth="1"/>
    <col min="9" max="9" width="16.125" style="26" bestFit="1" customWidth="1"/>
    <col min="10" max="10" width="18.625" style="26" customWidth="1"/>
    <col min="11" max="11" width="20.75390625" style="26" customWidth="1"/>
    <col min="12" max="16384" width="9.125" style="26" customWidth="1"/>
  </cols>
  <sheetData>
    <row r="1" spans="1:10" s="14" customFormat="1" ht="16.5" thickBot="1">
      <c r="A1" s="213" t="s">
        <v>85</v>
      </c>
      <c r="B1" s="213"/>
      <c r="C1" s="213"/>
      <c r="D1" s="213"/>
      <c r="E1" s="213"/>
      <c r="F1" s="213"/>
      <c r="G1" s="213"/>
      <c r="H1" s="213"/>
      <c r="I1" s="213"/>
      <c r="J1" s="81"/>
    </row>
    <row r="2" spans="1:11" s="16" customFormat="1" ht="15.75" customHeight="1" thickBot="1">
      <c r="A2" s="214" t="s">
        <v>65</v>
      </c>
      <c r="B2" s="139"/>
      <c r="C2" s="168"/>
      <c r="D2" s="169"/>
      <c r="E2" s="215" t="s">
        <v>86</v>
      </c>
      <c r="F2" s="215"/>
      <c r="G2" s="215"/>
      <c r="H2" s="215"/>
      <c r="I2" s="215"/>
      <c r="J2" s="215"/>
      <c r="K2" s="215"/>
    </row>
    <row r="3" spans="1:11" s="18" customFormat="1" ht="51.75" thickBot="1">
      <c r="A3" s="214"/>
      <c r="B3" s="143" t="s">
        <v>15</v>
      </c>
      <c r="C3" s="170" t="s">
        <v>87</v>
      </c>
      <c r="D3" s="170" t="s">
        <v>88</v>
      </c>
      <c r="E3" s="162" t="s">
        <v>89</v>
      </c>
      <c r="F3" s="162" t="s">
        <v>90</v>
      </c>
      <c r="G3" s="162" t="s">
        <v>91</v>
      </c>
      <c r="H3" s="162" t="s">
        <v>92</v>
      </c>
      <c r="I3" s="162" t="s">
        <v>93</v>
      </c>
      <c r="J3" s="140" t="s">
        <v>94</v>
      </c>
      <c r="K3" s="171" t="s">
        <v>95</v>
      </c>
    </row>
    <row r="4" spans="1:11" s="16" customFormat="1" ht="14.25" collapsed="1">
      <c r="A4" s="17">
        <v>1</v>
      </c>
      <c r="B4" s="145" t="s">
        <v>74</v>
      </c>
      <c r="C4" s="115">
        <v>38118</v>
      </c>
      <c r="D4" s="115">
        <v>38182</v>
      </c>
      <c r="E4" s="116">
        <v>-0.004484650920540956</v>
      </c>
      <c r="F4" s="116">
        <v>-0.26834399442683765</v>
      </c>
      <c r="G4" s="116" t="s">
        <v>48</v>
      </c>
      <c r="H4" s="116" t="s">
        <v>48</v>
      </c>
      <c r="I4" s="116">
        <v>-0.26734430445416213</v>
      </c>
      <c r="J4" s="117">
        <v>4.161100000000021</v>
      </c>
      <c r="K4" s="93">
        <v>0.0937731741905512</v>
      </c>
    </row>
    <row r="5" spans="1:11" s="16" customFormat="1" ht="14.25" collapsed="1">
      <c r="A5" s="17">
        <v>2</v>
      </c>
      <c r="B5" s="145" t="s">
        <v>22</v>
      </c>
      <c r="C5" s="115">
        <v>38828</v>
      </c>
      <c r="D5" s="115">
        <v>39028</v>
      </c>
      <c r="E5" s="116">
        <v>0.007546696465405178</v>
      </c>
      <c r="F5" s="116">
        <v>0.013573764975512104</v>
      </c>
      <c r="G5" s="116">
        <v>0.04163156262035339</v>
      </c>
      <c r="H5" s="116">
        <v>0.06043275221173272</v>
      </c>
      <c r="I5" s="116">
        <v>0.0502879236169993</v>
      </c>
      <c r="J5" s="117">
        <v>5.144720000000288</v>
      </c>
      <c r="K5" s="94">
        <v>0.12022873846013882</v>
      </c>
    </row>
    <row r="6" spans="1:11" s="16" customFormat="1" ht="14.25" collapsed="1">
      <c r="A6" s="17">
        <v>3</v>
      </c>
      <c r="B6" s="165" t="s">
        <v>29</v>
      </c>
      <c r="C6" s="115">
        <v>38919</v>
      </c>
      <c r="D6" s="115">
        <v>39092</v>
      </c>
      <c r="E6" s="116">
        <v>-0.0006292386996139543</v>
      </c>
      <c r="F6" s="116">
        <v>-0.10692051121383894</v>
      </c>
      <c r="G6" s="116">
        <v>-0.07603203566225258</v>
      </c>
      <c r="H6" s="116">
        <v>-0.11395158788821191</v>
      </c>
      <c r="I6" s="116">
        <v>-0.10411430033368874</v>
      </c>
      <c r="J6" s="117">
        <v>1.7747826999996046</v>
      </c>
      <c r="K6" s="94">
        <v>0.06665337402436777</v>
      </c>
    </row>
    <row r="7" spans="1:11" s="16" customFormat="1" ht="14.25" collapsed="1">
      <c r="A7" s="17">
        <v>4</v>
      </c>
      <c r="B7" s="165" t="s">
        <v>20</v>
      </c>
      <c r="C7" s="115">
        <v>38919</v>
      </c>
      <c r="D7" s="115">
        <v>39092</v>
      </c>
      <c r="E7" s="116">
        <v>0.007843228835540561</v>
      </c>
      <c r="F7" s="116">
        <v>-0.008407079686885699</v>
      </c>
      <c r="G7" s="116">
        <v>0.19989798023270677</v>
      </c>
      <c r="H7" s="116">
        <v>0.209225997601449</v>
      </c>
      <c r="I7" s="116">
        <v>0.1416976201625293</v>
      </c>
      <c r="J7" s="117">
        <v>0.07028980000003893</v>
      </c>
      <c r="K7" s="94">
        <v>0.004304100223812002</v>
      </c>
    </row>
    <row r="8" spans="1:11" s="16" customFormat="1" ht="14.25" collapsed="1">
      <c r="A8" s="17">
        <v>5</v>
      </c>
      <c r="B8" s="145" t="s">
        <v>34</v>
      </c>
      <c r="C8" s="115">
        <v>39413</v>
      </c>
      <c r="D8" s="115">
        <v>39589</v>
      </c>
      <c r="E8" s="116">
        <v>0.008353253451303111</v>
      </c>
      <c r="F8" s="116">
        <v>0.00746250383728686</v>
      </c>
      <c r="G8" s="116">
        <v>0.045068931022125946</v>
      </c>
      <c r="H8" s="116">
        <v>0.09428677812377906</v>
      </c>
      <c r="I8" s="116">
        <v>0.0755070566681113</v>
      </c>
      <c r="J8" s="117">
        <v>4.34882999999873</v>
      </c>
      <c r="K8" s="94">
        <v>0.1230053255956911</v>
      </c>
    </row>
    <row r="9" spans="1:11" s="16" customFormat="1" ht="14.25" collapsed="1">
      <c r="A9" s="17">
        <v>6</v>
      </c>
      <c r="B9" s="165" t="s">
        <v>27</v>
      </c>
      <c r="C9" s="115">
        <v>39429</v>
      </c>
      <c r="D9" s="115">
        <v>39618</v>
      </c>
      <c r="E9" s="116">
        <v>0.0005737564727268385</v>
      </c>
      <c r="F9" s="116">
        <v>0.0020678886239307026</v>
      </c>
      <c r="G9" s="116">
        <v>-0.0014824729134691461</v>
      </c>
      <c r="H9" s="116">
        <v>-0.0026787052885416385</v>
      </c>
      <c r="I9" s="116">
        <v>-0.0025625701241819288</v>
      </c>
      <c r="J9" s="117">
        <v>0.0869726999998981</v>
      </c>
      <c r="K9" s="94">
        <v>0.005818217403390946</v>
      </c>
    </row>
    <row r="10" spans="1:11" s="16" customFormat="1" ht="14.25">
      <c r="A10" s="17">
        <v>7</v>
      </c>
      <c r="B10" s="165" t="s">
        <v>28</v>
      </c>
      <c r="C10" s="115">
        <v>39560</v>
      </c>
      <c r="D10" s="115">
        <v>39770</v>
      </c>
      <c r="E10" s="116">
        <v>-0.0007780798268266498</v>
      </c>
      <c r="F10" s="116">
        <v>-0.15288611032479693</v>
      </c>
      <c r="G10" s="116">
        <v>-0.15546090983671235</v>
      </c>
      <c r="H10" s="116">
        <v>-0.18192485659054825</v>
      </c>
      <c r="I10" s="116">
        <v>-0.17255768404724214</v>
      </c>
      <c r="J10" s="117">
        <v>0.032508999999969035</v>
      </c>
      <c r="K10" s="94">
        <v>0.002294481752213695</v>
      </c>
    </row>
    <row r="11" spans="1:11" s="16" customFormat="1" ht="14.25" collapsed="1">
      <c r="A11" s="17">
        <v>8</v>
      </c>
      <c r="B11" s="165" t="s">
        <v>21</v>
      </c>
      <c r="C11" s="115">
        <v>39884</v>
      </c>
      <c r="D11" s="115">
        <v>40001</v>
      </c>
      <c r="E11" s="116">
        <v>0.019526825931879044</v>
      </c>
      <c r="F11" s="116">
        <v>-0.5618932609406471</v>
      </c>
      <c r="G11" s="116" t="s">
        <v>48</v>
      </c>
      <c r="H11" s="116">
        <v>-0.5729594769945429</v>
      </c>
      <c r="I11" s="116">
        <v>-0.5654922864986955</v>
      </c>
      <c r="J11" s="117">
        <v>-0.3691429000000205</v>
      </c>
      <c r="K11" s="94">
        <v>-0.03397893188743062</v>
      </c>
    </row>
    <row r="12" spans="1:11" s="16" customFormat="1" ht="14.25">
      <c r="A12" s="17">
        <v>9</v>
      </c>
      <c r="B12" s="165" t="s">
        <v>32</v>
      </c>
      <c r="C12" s="115">
        <v>40253</v>
      </c>
      <c r="D12" s="115">
        <v>40366</v>
      </c>
      <c r="E12" s="116">
        <v>-0.03529411764704038</v>
      </c>
      <c r="F12" s="116">
        <v>-0.04651162790695118</v>
      </c>
      <c r="G12" s="116">
        <v>-0.18407960199010343</v>
      </c>
      <c r="H12" s="116">
        <v>-0.16751269035530492</v>
      </c>
      <c r="I12" s="116">
        <v>-0.1502590673574946</v>
      </c>
      <c r="J12" s="117">
        <v>0.6399999999999779</v>
      </c>
      <c r="K12" s="94">
        <v>0.04095054423710143</v>
      </c>
    </row>
    <row r="13" spans="1:11" s="16" customFormat="1" ht="14.25" collapsed="1">
      <c r="A13" s="17">
        <v>10</v>
      </c>
      <c r="B13" s="165" t="s">
        <v>30</v>
      </c>
      <c r="C13" s="115">
        <v>40114</v>
      </c>
      <c r="D13" s="115">
        <v>40401</v>
      </c>
      <c r="E13" s="116">
        <v>-0.008652846233071054</v>
      </c>
      <c r="F13" s="116">
        <v>-0.05885016092902351</v>
      </c>
      <c r="G13" s="116">
        <v>-0.21134798704518187</v>
      </c>
      <c r="H13" s="116">
        <v>-0.2830383751265053</v>
      </c>
      <c r="I13" s="116">
        <v>-0.2152345805551239</v>
      </c>
      <c r="J13" s="117">
        <v>0.26807160000000274</v>
      </c>
      <c r="K13" s="94">
        <v>0.01960879947860583</v>
      </c>
    </row>
    <row r="14" spans="1:11" s="16" customFormat="1" ht="14.25" collapsed="1">
      <c r="A14" s="17">
        <v>11</v>
      </c>
      <c r="B14" s="165" t="s">
        <v>23</v>
      </c>
      <c r="C14" s="115">
        <v>40226</v>
      </c>
      <c r="D14" s="115">
        <v>40430</v>
      </c>
      <c r="E14" s="116">
        <v>0.005779395209857041</v>
      </c>
      <c r="F14" s="116">
        <v>0.01034649821578526</v>
      </c>
      <c r="G14" s="116">
        <v>0.07914069982954652</v>
      </c>
      <c r="H14" s="116">
        <v>0.11764827134854805</v>
      </c>
      <c r="I14" s="116">
        <v>0.1019021877191737</v>
      </c>
      <c r="J14" s="117">
        <v>3.337660000000098</v>
      </c>
      <c r="K14" s="94">
        <v>0.12835577613729532</v>
      </c>
    </row>
    <row r="15" spans="1:11" s="16" customFormat="1" ht="14.25">
      <c r="A15" s="17">
        <v>12</v>
      </c>
      <c r="B15" s="165" t="s">
        <v>25</v>
      </c>
      <c r="C15" s="115">
        <v>40427</v>
      </c>
      <c r="D15" s="115">
        <v>40543</v>
      </c>
      <c r="E15" s="116">
        <v>0.005107283553293929</v>
      </c>
      <c r="F15" s="116">
        <v>-0.11872394467768599</v>
      </c>
      <c r="G15" s="116">
        <v>-0.09294169905236793</v>
      </c>
      <c r="H15" s="116">
        <v>-0.07641811522014552</v>
      </c>
      <c r="I15" s="116">
        <v>-0.08633393488350294</v>
      </c>
      <c r="J15" s="117">
        <v>2.6658500000010164</v>
      </c>
      <c r="K15" s="94">
        <v>0.11595190889009</v>
      </c>
    </row>
    <row r="16" spans="1:11" s="16" customFormat="1" ht="14.25" collapsed="1">
      <c r="A16" s="17">
        <v>13</v>
      </c>
      <c r="B16" s="165" t="s">
        <v>26</v>
      </c>
      <c r="C16" s="115">
        <v>40444</v>
      </c>
      <c r="D16" s="115">
        <v>40638</v>
      </c>
      <c r="E16" s="116">
        <v>0.0012215925797827154</v>
      </c>
      <c r="F16" s="116">
        <v>-0.0012567354414020349</v>
      </c>
      <c r="G16" s="116">
        <v>0.18881937683544447</v>
      </c>
      <c r="H16" s="116">
        <v>0.26130197830638235</v>
      </c>
      <c r="I16" s="116">
        <v>0.23525108020822438</v>
      </c>
      <c r="J16" s="117">
        <v>0.6616641999999995</v>
      </c>
      <c r="K16" s="94">
        <v>0.04482567244807578</v>
      </c>
    </row>
    <row r="17" spans="1:11" s="16" customFormat="1" ht="14.25">
      <c r="A17" s="17">
        <v>14</v>
      </c>
      <c r="B17" s="145" t="s">
        <v>24</v>
      </c>
      <c r="C17" s="115">
        <v>40427</v>
      </c>
      <c r="D17" s="115">
        <v>40708</v>
      </c>
      <c r="E17" s="116">
        <v>0.0067747702279361555</v>
      </c>
      <c r="F17" s="116">
        <v>-0.21834952204812808</v>
      </c>
      <c r="G17" s="116">
        <v>-0.16575419106788636</v>
      </c>
      <c r="H17" s="116">
        <v>-0.1562162982675135</v>
      </c>
      <c r="I17" s="116">
        <v>-0.15873967160500368</v>
      </c>
      <c r="J17" s="117">
        <v>2.9611354999996693</v>
      </c>
      <c r="K17" s="94">
        <v>0.12847199098586937</v>
      </c>
    </row>
    <row r="18" spans="1:11" s="16" customFormat="1" ht="14.25">
      <c r="A18" s="17">
        <v>15</v>
      </c>
      <c r="B18" s="165" t="s">
        <v>33</v>
      </c>
      <c r="C18" s="115">
        <v>41026</v>
      </c>
      <c r="D18" s="115">
        <v>41242</v>
      </c>
      <c r="E18" s="116">
        <v>0.025949705340133855</v>
      </c>
      <c r="F18" s="116">
        <v>-0.1438033163193465</v>
      </c>
      <c r="G18" s="116" t="s">
        <v>48</v>
      </c>
      <c r="H18" s="116">
        <v>-0.046692133685487525</v>
      </c>
      <c r="I18" s="116">
        <v>-0.05019601079573466</v>
      </c>
      <c r="J18" s="117">
        <v>1.852646999999998</v>
      </c>
      <c r="K18" s="94">
        <v>0.11138382501267041</v>
      </c>
    </row>
    <row r="19" spans="1:12" s="16" customFormat="1" ht="15.75" thickBot="1">
      <c r="A19" s="114"/>
      <c r="B19" s="173" t="s">
        <v>96</v>
      </c>
      <c r="C19" s="119" t="s">
        <v>3</v>
      </c>
      <c r="D19" s="119" t="s">
        <v>3</v>
      </c>
      <c r="E19" s="120">
        <f>AVERAGE(E4:E18)</f>
        <v>0.002589171649384362</v>
      </c>
      <c r="F19" s="120">
        <f>AVERAGE(F4:F18)</f>
        <v>-0.11016637388420193</v>
      </c>
      <c r="G19" s="120">
        <f>AVERAGE(G4:G18)</f>
        <v>-0.027711695585649714</v>
      </c>
      <c r="H19" s="120">
        <f>AVERAGE(H4:H18)</f>
        <v>-0.06132117584463644</v>
      </c>
      <c r="I19" s="120">
        <f>AVERAGE(I4:I18)</f>
        <v>-0.07787923615198616</v>
      </c>
      <c r="J19" s="119" t="s">
        <v>3</v>
      </c>
      <c r="K19" s="120">
        <f>AVERAGE(K4:K18)</f>
        <v>0.0647764664634962</v>
      </c>
      <c r="L19" s="121"/>
    </row>
    <row r="20" spans="1:11" s="16" customFormat="1" ht="14.25">
      <c r="A20" s="216" t="s">
        <v>97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</row>
    <row r="21" spans="1:11" s="16" customFormat="1" ht="15" collapsed="1" thickBot="1">
      <c r="A21" s="212"/>
      <c r="B21" s="212"/>
      <c r="C21" s="212"/>
      <c r="D21" s="212"/>
      <c r="E21" s="212"/>
      <c r="F21" s="212"/>
      <c r="G21" s="212"/>
      <c r="H21" s="212"/>
      <c r="I21" s="129"/>
      <c r="J21" s="129"/>
      <c r="K21" s="129"/>
    </row>
    <row r="22" spans="5:10" s="16" customFormat="1" ht="14.25" collapsed="1">
      <c r="E22" s="84"/>
      <c r="J22" s="15"/>
    </row>
    <row r="23" spans="5:10" s="16" customFormat="1" ht="14.25" collapsed="1">
      <c r="E23" s="85"/>
      <c r="J23" s="15"/>
    </row>
    <row r="24" spans="5:10" s="16" customFormat="1" ht="14.25">
      <c r="E24" s="84"/>
      <c r="F24" s="84"/>
      <c r="J24" s="15"/>
    </row>
    <row r="25" spans="5:10" s="16" customFormat="1" ht="14.25" collapsed="1">
      <c r="E25" s="85"/>
      <c r="I25" s="85"/>
      <c r="J25" s="15"/>
    </row>
    <row r="26" s="16" customFormat="1" ht="14.25" collapsed="1"/>
    <row r="27" s="16" customFormat="1" ht="14.25" collapsed="1"/>
    <row r="28" s="16" customFormat="1" ht="14.25" collapsed="1"/>
    <row r="29" s="16" customFormat="1" ht="14.25" collapsed="1"/>
    <row r="30" s="16" customFormat="1" ht="14.25" collapsed="1"/>
    <row r="31" s="16" customFormat="1" ht="14.25" collapsed="1"/>
    <row r="32" s="16" customFormat="1" ht="14.25" collapsed="1"/>
    <row r="33" s="16" customFormat="1" ht="14.25" collapsed="1"/>
    <row r="34" s="16" customFormat="1" ht="14.25" collapsed="1"/>
    <row r="35" s="16" customFormat="1" ht="14.25" collapsed="1"/>
    <row r="36" s="16" customFormat="1" ht="14.25" collapsed="1"/>
    <row r="37" s="16" customFormat="1" ht="14.25" collapsed="1"/>
    <row r="38" s="16" customFormat="1" ht="14.25" collapsed="1"/>
    <row r="39" s="16" customFormat="1" ht="14.25"/>
    <row r="40" s="16" customFormat="1" ht="14.25"/>
    <row r="41" spans="3:8" s="23" customFormat="1" ht="14.25">
      <c r="C41" s="24"/>
      <c r="D41" s="24"/>
      <c r="E41" s="25"/>
      <c r="F41" s="25"/>
      <c r="G41" s="25"/>
      <c r="H41" s="25"/>
    </row>
    <row r="42" spans="3:8" s="23" customFormat="1" ht="14.25">
      <c r="C42" s="24"/>
      <c r="D42" s="24"/>
      <c r="E42" s="25"/>
      <c r="F42" s="25"/>
      <c r="G42" s="25"/>
      <c r="H42" s="25"/>
    </row>
    <row r="43" spans="3:8" s="23" customFormat="1" ht="14.25">
      <c r="C43" s="24"/>
      <c r="D43" s="24"/>
      <c r="E43" s="25"/>
      <c r="F43" s="25"/>
      <c r="G43" s="25"/>
      <c r="H43" s="25"/>
    </row>
    <row r="44" spans="3:8" s="23" customFormat="1" ht="14.25">
      <c r="C44" s="24"/>
      <c r="D44" s="24"/>
      <c r="E44" s="25"/>
      <c r="F44" s="25"/>
      <c r="G44" s="25"/>
      <c r="H44" s="25"/>
    </row>
    <row r="45" spans="3:8" s="23" customFormat="1" ht="14.25">
      <c r="C45" s="24"/>
      <c r="D45" s="24"/>
      <c r="E45" s="25"/>
      <c r="F45" s="25"/>
      <c r="G45" s="25"/>
      <c r="H45" s="25"/>
    </row>
    <row r="46" spans="3:8" s="23" customFormat="1" ht="14.25">
      <c r="C46" s="24"/>
      <c r="D46" s="24"/>
      <c r="E46" s="25"/>
      <c r="F46" s="25"/>
      <c r="G46" s="25"/>
      <c r="H46" s="25"/>
    </row>
    <row r="47" spans="3:8" s="23" customFormat="1" ht="14.25">
      <c r="C47" s="24"/>
      <c r="D47" s="24"/>
      <c r="E47" s="25"/>
      <c r="F47" s="25"/>
      <c r="G47" s="25"/>
      <c r="H47" s="25"/>
    </row>
    <row r="48" spans="3:8" s="23" customFormat="1" ht="14.25">
      <c r="C48" s="24"/>
      <c r="D48" s="24"/>
      <c r="E48" s="25"/>
      <c r="F48" s="25"/>
      <c r="G48" s="25"/>
      <c r="H48" s="25"/>
    </row>
    <row r="49" spans="3:8" s="23" customFormat="1" ht="14.25">
      <c r="C49" s="24"/>
      <c r="D49" s="24"/>
      <c r="E49" s="25"/>
      <c r="F49" s="25"/>
      <c r="G49" s="25"/>
      <c r="H49" s="25"/>
    </row>
    <row r="50" spans="3:8" s="23" customFormat="1" ht="14.25">
      <c r="C50" s="24"/>
      <c r="D50" s="24"/>
      <c r="E50" s="25"/>
      <c r="F50" s="25"/>
      <c r="G50" s="25"/>
      <c r="H50" s="25"/>
    </row>
    <row r="51" spans="3:8" s="23" customFormat="1" ht="14.25">
      <c r="C51" s="24"/>
      <c r="D51" s="24"/>
      <c r="E51" s="25"/>
      <c r="F51" s="25"/>
      <c r="G51" s="25"/>
      <c r="H51" s="25"/>
    </row>
    <row r="52" spans="3:8" s="23" customFormat="1" ht="14.25">
      <c r="C52" s="24"/>
      <c r="D52" s="24"/>
      <c r="E52" s="25"/>
      <c r="F52" s="25"/>
      <c r="G52" s="25"/>
      <c r="H52" s="25"/>
    </row>
    <row r="53" spans="3:8" s="23" customFormat="1" ht="14.25">
      <c r="C53" s="24"/>
      <c r="D53" s="24"/>
      <c r="E53" s="25"/>
      <c r="F53" s="25"/>
      <c r="G53" s="25"/>
      <c r="H53" s="25"/>
    </row>
    <row r="54" spans="3:8" s="23" customFormat="1" ht="14.25">
      <c r="C54" s="24"/>
      <c r="D54" s="24"/>
      <c r="E54" s="25"/>
      <c r="F54" s="25"/>
      <c r="G54" s="25"/>
      <c r="H54" s="25"/>
    </row>
    <row r="55" spans="3:8" s="23" customFormat="1" ht="14.25">
      <c r="C55" s="24"/>
      <c r="D55" s="24"/>
      <c r="E55" s="25"/>
      <c r="F55" s="25"/>
      <c r="G55" s="25"/>
      <c r="H55" s="25"/>
    </row>
    <row r="56" spans="3:8" s="23" customFormat="1" ht="14.25">
      <c r="C56" s="24"/>
      <c r="D56" s="24"/>
      <c r="E56" s="25"/>
      <c r="F56" s="25"/>
      <c r="G56" s="25"/>
      <c r="H56" s="25"/>
    </row>
    <row r="57" spans="3:8" s="23" customFormat="1" ht="14.25">
      <c r="C57" s="24"/>
      <c r="D57" s="24"/>
      <c r="E57" s="25"/>
      <c r="F57" s="25"/>
      <c r="G57" s="25"/>
      <c r="H57" s="25"/>
    </row>
    <row r="58" spans="3:8" s="23" customFormat="1" ht="14.25">
      <c r="C58" s="24"/>
      <c r="D58" s="24"/>
      <c r="E58" s="25"/>
      <c r="F58" s="25"/>
      <c r="G58" s="25"/>
      <c r="H58" s="25"/>
    </row>
    <row r="59" spans="3:8" s="23" customFormat="1" ht="14.25">
      <c r="C59" s="24"/>
      <c r="D59" s="24"/>
      <c r="E59" s="25"/>
      <c r="F59" s="25"/>
      <c r="G59" s="25"/>
      <c r="H59" s="25"/>
    </row>
    <row r="60" spans="3:8" s="23" customFormat="1" ht="14.25">
      <c r="C60" s="24"/>
      <c r="D60" s="24"/>
      <c r="E60" s="25"/>
      <c r="F60" s="25"/>
      <c r="G60" s="25"/>
      <c r="H60" s="25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3" customWidth="1"/>
    <col min="2" max="2" width="61.875" style="23" bestFit="1" customWidth="1"/>
    <col min="3" max="3" width="24.75390625" style="23" customWidth="1"/>
    <col min="4" max="4" width="24.75390625" style="33" customWidth="1"/>
    <col min="5" max="7" width="24.75390625" style="23" customWidth="1"/>
    <col min="8" max="16384" width="9.125" style="23" customWidth="1"/>
  </cols>
  <sheetData>
    <row r="1" spans="1:7" ht="16.5" thickBot="1">
      <c r="A1" s="218" t="s">
        <v>11</v>
      </c>
      <c r="B1" s="218"/>
      <c r="C1" s="218"/>
      <c r="D1" s="218"/>
      <c r="E1" s="218"/>
      <c r="F1" s="218"/>
      <c r="G1" s="218"/>
    </row>
    <row r="2" spans="1:7" ht="15.75" customHeight="1" thickBot="1">
      <c r="A2" s="220" t="s">
        <v>12</v>
      </c>
      <c r="B2" s="139"/>
      <c r="C2" s="219" t="s">
        <v>13</v>
      </c>
      <c r="D2" s="214"/>
      <c r="E2" s="219" t="s">
        <v>14</v>
      </c>
      <c r="F2" s="214"/>
      <c r="G2" s="141"/>
    </row>
    <row r="3" spans="1:7" ht="45.75" thickBot="1">
      <c r="A3" s="221"/>
      <c r="B3" s="142" t="s">
        <v>15</v>
      </c>
      <c r="C3" s="143" t="s">
        <v>16</v>
      </c>
      <c r="D3" s="143" t="s">
        <v>17</v>
      </c>
      <c r="E3" s="143" t="s">
        <v>18</v>
      </c>
      <c r="F3" s="143" t="s">
        <v>17</v>
      </c>
      <c r="G3" s="140" t="s">
        <v>19</v>
      </c>
    </row>
    <row r="4" spans="1:8" ht="15" customHeight="1">
      <c r="A4" s="17">
        <v>1</v>
      </c>
      <c r="B4" s="144" t="s">
        <v>20</v>
      </c>
      <c r="C4" s="30">
        <v>75.77058999999986</v>
      </c>
      <c r="D4" s="76">
        <v>0.007843214256132573</v>
      </c>
      <c r="E4" s="31">
        <v>0</v>
      </c>
      <c r="F4" s="76">
        <v>0</v>
      </c>
      <c r="G4" s="32">
        <v>0</v>
      </c>
      <c r="H4" s="41"/>
    </row>
    <row r="5" spans="1:8" ht="14.25" customHeight="1">
      <c r="A5" s="17">
        <v>2</v>
      </c>
      <c r="B5" s="144" t="s">
        <v>21</v>
      </c>
      <c r="C5" s="30">
        <v>39.64309000000008</v>
      </c>
      <c r="D5" s="76">
        <v>0.019526701858192785</v>
      </c>
      <c r="E5" s="31">
        <v>0</v>
      </c>
      <c r="F5" s="76">
        <v>0</v>
      </c>
      <c r="G5" s="32">
        <v>0</v>
      </c>
      <c r="H5" s="41"/>
    </row>
    <row r="6" spans="1:7" ht="14.25">
      <c r="A6" s="17">
        <v>3</v>
      </c>
      <c r="B6" s="144" t="s">
        <v>22</v>
      </c>
      <c r="C6" s="30">
        <v>33.077299999999816</v>
      </c>
      <c r="D6" s="76">
        <v>0.008038986043139707</v>
      </c>
      <c r="E6" s="31">
        <v>0</v>
      </c>
      <c r="F6" s="76">
        <v>0</v>
      </c>
      <c r="G6" s="32">
        <v>0</v>
      </c>
    </row>
    <row r="7" spans="1:7" ht="14.25">
      <c r="A7" s="17">
        <v>4</v>
      </c>
      <c r="B7" s="144" t="s">
        <v>23</v>
      </c>
      <c r="C7" s="30">
        <v>33.05036000000034</v>
      </c>
      <c r="D7" s="76">
        <v>0.006103426685141831</v>
      </c>
      <c r="E7" s="31">
        <v>0</v>
      </c>
      <c r="F7" s="76">
        <v>0</v>
      </c>
      <c r="G7" s="32">
        <v>0</v>
      </c>
    </row>
    <row r="8" spans="1:7" ht="14.25">
      <c r="A8" s="17">
        <v>5</v>
      </c>
      <c r="B8" s="145" t="s">
        <v>24</v>
      </c>
      <c r="C8" s="30">
        <v>28.920879999999887</v>
      </c>
      <c r="D8" s="76">
        <v>0.006774767410067843</v>
      </c>
      <c r="E8" s="31">
        <v>0</v>
      </c>
      <c r="F8" s="76">
        <v>0</v>
      </c>
      <c r="G8" s="32">
        <v>0</v>
      </c>
    </row>
    <row r="9" spans="1:7" ht="14.25">
      <c r="A9" s="17">
        <v>6</v>
      </c>
      <c r="B9" s="144" t="s">
        <v>25</v>
      </c>
      <c r="C9" s="30">
        <v>6.81764000000013</v>
      </c>
      <c r="D9" s="76">
        <v>0.005107292287523085</v>
      </c>
      <c r="E9" s="31">
        <v>0</v>
      </c>
      <c r="F9" s="76">
        <v>0</v>
      </c>
      <c r="G9" s="32">
        <v>0</v>
      </c>
    </row>
    <row r="10" spans="1:8" ht="14.25">
      <c r="A10" s="17">
        <v>7</v>
      </c>
      <c r="B10" s="144" t="s">
        <v>26</v>
      </c>
      <c r="C10" s="30">
        <v>3.219479999999981</v>
      </c>
      <c r="D10" s="76">
        <v>0.0012215807128755942</v>
      </c>
      <c r="E10" s="31">
        <v>0</v>
      </c>
      <c r="F10" s="76">
        <v>0</v>
      </c>
      <c r="G10" s="32">
        <v>0</v>
      </c>
      <c r="H10" s="41"/>
    </row>
    <row r="11" spans="1:8" ht="14.25">
      <c r="A11" s="17">
        <v>8</v>
      </c>
      <c r="B11" s="144" t="s">
        <v>27</v>
      </c>
      <c r="C11" s="30">
        <v>0.594</v>
      </c>
      <c r="D11" s="76">
        <v>0.00057375172771967</v>
      </c>
      <c r="E11" s="31">
        <v>0</v>
      </c>
      <c r="F11" s="76">
        <v>0</v>
      </c>
      <c r="G11" s="32">
        <v>0</v>
      </c>
      <c r="H11" s="41"/>
    </row>
    <row r="12" spans="1:8" ht="14.25">
      <c r="A12" s="17">
        <v>9</v>
      </c>
      <c r="B12" s="144" t="s">
        <v>28</v>
      </c>
      <c r="C12" s="30">
        <v>-0.6338699999999954</v>
      </c>
      <c r="D12" s="76">
        <v>-0.0007783715681386661</v>
      </c>
      <c r="E12" s="31">
        <v>0</v>
      </c>
      <c r="F12" s="76">
        <v>0</v>
      </c>
      <c r="G12" s="32">
        <v>0</v>
      </c>
      <c r="H12" s="41"/>
    </row>
    <row r="13" spans="1:8" ht="14.25">
      <c r="A13" s="17">
        <v>10</v>
      </c>
      <c r="B13" s="16" t="s">
        <v>29</v>
      </c>
      <c r="C13" s="30">
        <v>-0.9242199999999721</v>
      </c>
      <c r="D13" s="76">
        <v>-0.000629241483984273</v>
      </c>
      <c r="E13" s="31">
        <v>0</v>
      </c>
      <c r="F13" s="76">
        <v>0</v>
      </c>
      <c r="G13" s="32">
        <v>0</v>
      </c>
      <c r="H13" s="41"/>
    </row>
    <row r="14" spans="1:7" ht="14.25">
      <c r="A14" s="17">
        <v>11</v>
      </c>
      <c r="B14" s="144" t="s">
        <v>30</v>
      </c>
      <c r="C14" s="30">
        <v>-29.64063000000035</v>
      </c>
      <c r="D14" s="76">
        <v>-0.008652843390931437</v>
      </c>
      <c r="E14" s="31">
        <v>0</v>
      </c>
      <c r="F14" s="76">
        <v>0</v>
      </c>
      <c r="G14" s="32">
        <v>0</v>
      </c>
    </row>
    <row r="15" spans="1:7" ht="14.25">
      <c r="A15" s="17">
        <v>12</v>
      </c>
      <c r="B15" s="144" t="s">
        <v>31</v>
      </c>
      <c r="C15" s="30">
        <v>-104.0573200000003</v>
      </c>
      <c r="D15" s="76">
        <v>-0.004484534721638088</v>
      </c>
      <c r="E15" s="31">
        <v>0</v>
      </c>
      <c r="F15" s="76">
        <v>0</v>
      </c>
      <c r="G15" s="32">
        <v>0</v>
      </c>
    </row>
    <row r="16" spans="1:7" ht="14.25">
      <c r="A16" s="17">
        <v>13</v>
      </c>
      <c r="B16" s="144" t="s">
        <v>32</v>
      </c>
      <c r="C16" s="30">
        <v>-420.8891600000002</v>
      </c>
      <c r="D16" s="76">
        <v>-0.033682735774927385</v>
      </c>
      <c r="E16" s="31">
        <v>0</v>
      </c>
      <c r="F16" s="76">
        <v>0</v>
      </c>
      <c r="G16" s="32">
        <v>0</v>
      </c>
    </row>
    <row r="17" spans="1:7" ht="14.25">
      <c r="A17" s="17">
        <v>14</v>
      </c>
      <c r="B17" s="144" t="s">
        <v>33</v>
      </c>
      <c r="C17" s="30">
        <v>100.98927999999934</v>
      </c>
      <c r="D17" s="76">
        <v>0.02319768990616187</v>
      </c>
      <c r="E17" s="31">
        <v>-42</v>
      </c>
      <c r="F17" s="76">
        <v>-0.002682506227246599</v>
      </c>
      <c r="G17" s="32">
        <v>-11.704245075781001</v>
      </c>
    </row>
    <row r="18" spans="1:7" ht="14.25">
      <c r="A18" s="17">
        <v>15</v>
      </c>
      <c r="B18" s="144" t="s">
        <v>34</v>
      </c>
      <c r="C18" s="30">
        <v>-13817.489520000012</v>
      </c>
      <c r="D18" s="76">
        <v>-0.1403627475368694</v>
      </c>
      <c r="E18" s="31">
        <v>-2737</v>
      </c>
      <c r="F18" s="76">
        <v>-0.14748356503933613</v>
      </c>
      <c r="G18" s="32">
        <v>-14553.805836059559</v>
      </c>
    </row>
    <row r="19" spans="1:8" ht="15.75" thickBot="1">
      <c r="A19" s="72"/>
      <c r="B19" s="146" t="s">
        <v>35</v>
      </c>
      <c r="C19" s="73">
        <v>-14051.552100000014</v>
      </c>
      <c r="D19" s="77">
        <v>-0.08043349305917569</v>
      </c>
      <c r="E19" s="74">
        <v>-2779</v>
      </c>
      <c r="F19" s="77">
        <v>-0.00037266387756563455</v>
      </c>
      <c r="G19" s="75">
        <v>-14565.51008113534</v>
      </c>
      <c r="H19" s="41"/>
    </row>
    <row r="20" spans="1:8" ht="15" customHeight="1" thickBot="1">
      <c r="A20" s="217"/>
      <c r="B20" s="217"/>
      <c r="C20" s="217"/>
      <c r="D20" s="217"/>
      <c r="E20" s="217"/>
      <c r="F20" s="217"/>
      <c r="G20" s="217"/>
      <c r="H20" s="128"/>
    </row>
    <row r="42" spans="2:5" ht="15">
      <c r="B42" s="47"/>
      <c r="C42" s="48"/>
      <c r="D42" s="49"/>
      <c r="E42" s="50"/>
    </row>
    <row r="43" spans="2:5" ht="15">
      <c r="B43" s="47"/>
      <c r="C43" s="48"/>
      <c r="D43" s="49"/>
      <c r="E43" s="50"/>
    </row>
    <row r="44" spans="2:5" ht="15">
      <c r="B44" s="47"/>
      <c r="C44" s="48"/>
      <c r="D44" s="49"/>
      <c r="E44" s="50"/>
    </row>
    <row r="45" spans="2:5" ht="15">
      <c r="B45" s="47"/>
      <c r="C45" s="48"/>
      <c r="D45" s="49"/>
      <c r="E45" s="50"/>
    </row>
    <row r="46" spans="2:5" ht="15">
      <c r="B46" s="47"/>
      <c r="C46" s="48"/>
      <c r="D46" s="49"/>
      <c r="E46" s="50"/>
    </row>
    <row r="47" spans="2:5" ht="15">
      <c r="B47" s="47"/>
      <c r="C47" s="48"/>
      <c r="D47" s="49"/>
      <c r="E47" s="50"/>
    </row>
    <row r="48" spans="2:5" ht="15.75" thickBot="1">
      <c r="B48" s="63"/>
      <c r="C48" s="63"/>
      <c r="D48" s="63"/>
      <c r="E48" s="63"/>
    </row>
    <row r="51" ht="14.25" customHeight="1"/>
    <row r="52" ht="14.25">
      <c r="F52" s="41"/>
    </row>
    <row r="54" ht="14.25">
      <c r="F54"/>
    </row>
    <row r="55" ht="14.25">
      <c r="F55"/>
    </row>
    <row r="56" spans="2:6" ht="30.75" thickBot="1">
      <c r="B56" s="147" t="s">
        <v>15</v>
      </c>
      <c r="C56" s="143" t="s">
        <v>37</v>
      </c>
      <c r="D56" s="143" t="s">
        <v>38</v>
      </c>
      <c r="E56" s="148" t="s">
        <v>39</v>
      </c>
      <c r="F56"/>
    </row>
    <row r="57" spans="2:5" ht="14.25">
      <c r="B57" s="29" t="str">
        <f aca="true" t="shared" si="0" ref="B57:D61">B4</f>
        <v>UNIVER.UA/Yaroslav Mudryi: Fond Aktsii</v>
      </c>
      <c r="C57" s="30">
        <f t="shared" si="0"/>
        <v>75.77058999999986</v>
      </c>
      <c r="D57" s="76">
        <f t="shared" si="0"/>
        <v>0.007843214256132573</v>
      </c>
      <c r="E57" s="32">
        <f>G4</f>
        <v>0</v>
      </c>
    </row>
    <row r="58" spans="2:5" ht="14.25">
      <c r="B58" s="29" t="str">
        <f t="shared" si="0"/>
        <v>КІNTO-Ekviti</v>
      </c>
      <c r="C58" s="30">
        <f t="shared" si="0"/>
        <v>39.64309000000008</v>
      </c>
      <c r="D58" s="76">
        <f t="shared" si="0"/>
        <v>0.019526701858192785</v>
      </c>
      <c r="E58" s="32">
        <f>G5</f>
        <v>0</v>
      </c>
    </row>
    <row r="59" spans="2:5" ht="14.25">
      <c r="B59" s="29" t="str">
        <f t="shared" si="0"/>
        <v>Altus – Zbalansovanyi</v>
      </c>
      <c r="C59" s="30">
        <f t="shared" si="0"/>
        <v>33.077299999999816</v>
      </c>
      <c r="D59" s="76">
        <f t="shared" si="0"/>
        <v>0.008038986043139707</v>
      </c>
      <c r="E59" s="32">
        <f>G6</f>
        <v>0</v>
      </c>
    </row>
    <row r="60" spans="2:5" ht="14.25">
      <c r="B60" s="29" t="str">
        <f t="shared" si="0"/>
        <v>Altus – Depozyt</v>
      </c>
      <c r="C60" s="30">
        <f t="shared" si="0"/>
        <v>33.05036000000034</v>
      </c>
      <c r="D60" s="76">
        <f t="shared" si="0"/>
        <v>0.006103426685141831</v>
      </c>
      <c r="E60" s="32">
        <f>G7</f>
        <v>0</v>
      </c>
    </row>
    <row r="61" spans="2:5" ht="14.25">
      <c r="B61" s="96" t="str">
        <f t="shared" si="0"/>
        <v>UNIVER.UA/Мykhailo Hrushevskyi: Fond Derzhavnykh Paperiv</v>
      </c>
      <c r="C61" s="97">
        <f t="shared" si="0"/>
        <v>28.920879999999887</v>
      </c>
      <c r="D61" s="98">
        <f t="shared" si="0"/>
        <v>0.006774767410067843</v>
      </c>
      <c r="E61" s="99">
        <f>G8</f>
        <v>0</v>
      </c>
    </row>
    <row r="62" spans="2:5" ht="14.25">
      <c r="B62" s="95" t="str">
        <f aca="true" t="shared" si="1" ref="B62:D65">B14</f>
        <v>Sofiivskyi</v>
      </c>
      <c r="C62" s="30">
        <f t="shared" si="1"/>
        <v>-29.64063000000035</v>
      </c>
      <c r="D62" s="76">
        <f t="shared" si="1"/>
        <v>-0.008652843390931437</v>
      </c>
      <c r="E62" s="32">
        <f>G14</f>
        <v>0</v>
      </c>
    </row>
    <row r="63" spans="2:5" ht="14.25">
      <c r="B63" s="95" t="str">
        <f t="shared" si="1"/>
        <v>КINТО-Кlasychnyi</v>
      </c>
      <c r="C63" s="30">
        <f t="shared" si="1"/>
        <v>-104.0573200000003</v>
      </c>
      <c r="D63" s="76">
        <f t="shared" si="1"/>
        <v>-0.004484534721638088</v>
      </c>
      <c r="E63" s="32">
        <f>G15</f>
        <v>0</v>
      </c>
    </row>
    <row r="64" spans="2:5" ht="14.25">
      <c r="B64" s="95" t="str">
        <f t="shared" si="1"/>
        <v>OTP Fond Aktsii</v>
      </c>
      <c r="C64" s="30">
        <f t="shared" si="1"/>
        <v>-420.8891600000002</v>
      </c>
      <c r="D64" s="76">
        <f t="shared" si="1"/>
        <v>-0.033682735774927385</v>
      </c>
      <c r="E64" s="32">
        <f>G16</f>
        <v>0</v>
      </c>
    </row>
    <row r="65" spans="2:5" ht="14.25">
      <c r="B65" s="95" t="str">
        <f t="shared" si="1"/>
        <v>KINTO-Kaznacheiskyi</v>
      </c>
      <c r="C65" s="30">
        <f t="shared" si="1"/>
        <v>100.98927999999934</v>
      </c>
      <c r="D65" s="76">
        <f t="shared" si="1"/>
        <v>0.02319768990616187</v>
      </c>
      <c r="E65" s="32">
        <f>G17</f>
        <v>-11.704245075781001</v>
      </c>
    </row>
    <row r="66" spans="2:5" ht="14.25">
      <c r="B66" s="95" t="str">
        <f>B18</f>
        <v>ОТP Klasychnyi</v>
      </c>
      <c r="C66" s="30">
        <f>C18</f>
        <v>-13817.489520000012</v>
      </c>
      <c r="D66" s="76">
        <f>D18</f>
        <v>-0.1403627475368694</v>
      </c>
      <c r="E66" s="32">
        <f>G18</f>
        <v>-14553.805836059559</v>
      </c>
    </row>
    <row r="67" spans="2:5" ht="14.25">
      <c r="B67" s="104" t="s">
        <v>36</v>
      </c>
      <c r="C67" s="105">
        <f>C19-SUM(C57:C66)</f>
        <v>9.073029999999562</v>
      </c>
      <c r="D67" s="106"/>
      <c r="E67" s="105">
        <f>G19-SUM(E57:E66)</f>
        <v>0</v>
      </c>
    </row>
    <row r="68" spans="2:5" ht="15">
      <c r="B68" s="102" t="s">
        <v>35</v>
      </c>
      <c r="C68" s="103">
        <f>SUM(C57:C67)</f>
        <v>-14051.552100000014</v>
      </c>
      <c r="D68" s="103"/>
      <c r="E68" s="103">
        <f>SUM(E57:E67)</f>
        <v>-14565.51008113534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W44" sqref="W4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174" t="s">
        <v>15</v>
      </c>
      <c r="B1" s="175" t="s">
        <v>98</v>
      </c>
      <c r="C1" s="10"/>
    </row>
    <row r="2" spans="1:3" ht="14.25">
      <c r="A2" s="176" t="s">
        <v>76</v>
      </c>
      <c r="B2" s="136">
        <v>-0.03529411764704038</v>
      </c>
      <c r="C2" s="10"/>
    </row>
    <row r="3" spans="1:3" ht="14.25">
      <c r="A3" s="178" t="s">
        <v>30</v>
      </c>
      <c r="B3" s="110">
        <v>-0.008652846233071054</v>
      </c>
      <c r="C3" s="10"/>
    </row>
    <row r="4" spans="1:3" ht="14.25">
      <c r="A4" s="16" t="s">
        <v>31</v>
      </c>
      <c r="B4" s="110">
        <v>-0.004484650920540956</v>
      </c>
      <c r="C4" s="10"/>
    </row>
    <row r="5" spans="1:3" ht="14.25">
      <c r="A5" s="176" t="s">
        <v>28</v>
      </c>
      <c r="B5" s="111">
        <v>-0.0007780798268266498</v>
      </c>
      <c r="C5" s="10"/>
    </row>
    <row r="6" spans="1:3" ht="14.25">
      <c r="A6" s="176" t="s">
        <v>29</v>
      </c>
      <c r="B6" s="111">
        <v>-0.0006292386996139543</v>
      </c>
      <c r="C6" s="10"/>
    </row>
    <row r="7" spans="1:3" ht="14.25">
      <c r="A7" s="177" t="s">
        <v>27</v>
      </c>
      <c r="B7" s="111">
        <v>0.0005737564727268385</v>
      </c>
      <c r="C7" s="10"/>
    </row>
    <row r="8" spans="1:3" ht="14.25">
      <c r="A8" s="178" t="s">
        <v>26</v>
      </c>
      <c r="B8" s="111">
        <v>0.0012215925797827154</v>
      </c>
      <c r="C8" s="10"/>
    </row>
    <row r="9" spans="1:3" ht="14.25">
      <c r="A9" s="176" t="s">
        <v>25</v>
      </c>
      <c r="B9" s="111">
        <v>0.005107283553293929</v>
      </c>
      <c r="C9" s="10"/>
    </row>
    <row r="10" spans="1:3" ht="14.25">
      <c r="A10" s="176" t="s">
        <v>23</v>
      </c>
      <c r="B10" s="111">
        <v>0.005779395209857041</v>
      </c>
      <c r="C10" s="10"/>
    </row>
    <row r="11" spans="1:3" ht="14.25">
      <c r="A11" s="166" t="s">
        <v>24</v>
      </c>
      <c r="B11" s="112">
        <v>0.0067747702279361555</v>
      </c>
      <c r="C11" s="10"/>
    </row>
    <row r="12" spans="1:3" ht="14.25">
      <c r="A12" s="176" t="s">
        <v>22</v>
      </c>
      <c r="B12" s="111">
        <v>0.007546696465405178</v>
      </c>
      <c r="C12" s="10"/>
    </row>
    <row r="13" spans="1:3" ht="14.25">
      <c r="A13" s="176" t="s">
        <v>20</v>
      </c>
      <c r="B13" s="111">
        <v>0.007843228835540561</v>
      </c>
      <c r="C13" s="10"/>
    </row>
    <row r="14" spans="1:3" ht="14.25">
      <c r="A14" s="176" t="s">
        <v>34</v>
      </c>
      <c r="B14" s="111">
        <v>0.008353253451303111</v>
      </c>
      <c r="C14" s="10"/>
    </row>
    <row r="15" spans="1:3" ht="14.25">
      <c r="A15" s="176" t="s">
        <v>21</v>
      </c>
      <c r="B15" s="111">
        <v>0.019526825931879044</v>
      </c>
      <c r="C15" s="10"/>
    </row>
    <row r="16" spans="1:3" ht="14.25">
      <c r="A16" s="177" t="s">
        <v>33</v>
      </c>
      <c r="B16" s="112">
        <v>0.025949705340133855</v>
      </c>
      <c r="C16" s="10"/>
    </row>
    <row r="17" spans="1:3" ht="14.25">
      <c r="A17" s="179" t="s">
        <v>99</v>
      </c>
      <c r="B17" s="110">
        <v>0.002589171649384362</v>
      </c>
      <c r="C17" s="10"/>
    </row>
    <row r="18" spans="1:3" ht="14.25">
      <c r="A18" s="179" t="s">
        <v>43</v>
      </c>
      <c r="B18" s="110">
        <v>-0.04338604186913919</v>
      </c>
      <c r="C18" s="10"/>
    </row>
    <row r="19" spans="1:3" ht="14.25">
      <c r="A19" s="179" t="s">
        <v>42</v>
      </c>
      <c r="B19" s="110">
        <v>0</v>
      </c>
      <c r="C19" s="45"/>
    </row>
    <row r="20" spans="1:3" ht="14.25">
      <c r="A20" s="179" t="s">
        <v>100</v>
      </c>
      <c r="B20" s="110">
        <v>0.023866225492739535</v>
      </c>
      <c r="C20" s="9"/>
    </row>
    <row r="21" spans="1:3" ht="14.25">
      <c r="A21" s="179" t="s">
        <v>101</v>
      </c>
      <c r="B21" s="110">
        <v>8.493150684940609E-05</v>
      </c>
      <c r="C21" s="59"/>
    </row>
    <row r="22" spans="1:3" ht="14.25">
      <c r="A22" s="179" t="s">
        <v>102</v>
      </c>
      <c r="B22" s="110">
        <v>0.011465753424657535</v>
      </c>
      <c r="C22" s="10"/>
    </row>
    <row r="23" spans="1:3" ht="15" thickBot="1">
      <c r="A23" s="180" t="s">
        <v>103</v>
      </c>
      <c r="B23" s="113">
        <v>-0.000507364012173328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M31" sqref="M31"/>
    </sheetView>
  </sheetViews>
  <sheetFormatPr defaultColWidth="9.00390625" defaultRowHeight="12.75"/>
  <cols>
    <col min="1" max="1" width="4.75390625" style="25" customWidth="1"/>
    <col min="2" max="2" width="35.875" style="23" customWidth="1"/>
    <col min="3" max="4" width="12.75390625" style="25" customWidth="1"/>
    <col min="5" max="5" width="16.75390625" style="33" customWidth="1"/>
    <col min="6" max="6" width="14.75390625" style="35" customWidth="1"/>
    <col min="7" max="7" width="14.75390625" style="33" customWidth="1"/>
    <col min="8" max="8" width="12.75390625" style="35" customWidth="1"/>
    <col min="9" max="9" width="39.125" style="23" bestFit="1" customWidth="1"/>
    <col min="10" max="10" width="31.875" style="23" bestFit="1" customWidth="1"/>
    <col min="11" max="20" width="4.75390625" style="23" customWidth="1"/>
    <col min="21" max="16384" width="9.125" style="23" customWidth="1"/>
  </cols>
  <sheetData>
    <row r="1" spans="1:13" s="34" customFormat="1" ht="16.5" thickBot="1">
      <c r="A1" s="222" t="s">
        <v>104</v>
      </c>
      <c r="B1" s="223"/>
      <c r="C1" s="223"/>
      <c r="D1" s="223"/>
      <c r="E1" s="223"/>
      <c r="F1" s="223"/>
      <c r="G1" s="223"/>
      <c r="H1" s="223"/>
      <c r="I1" s="223"/>
      <c r="J1" s="224"/>
      <c r="K1" s="13"/>
      <c r="L1" s="14"/>
      <c r="M1" s="14"/>
    </row>
    <row r="2" spans="1:10" ht="30.75" thickBot="1">
      <c r="A2" s="160" t="s">
        <v>12</v>
      </c>
      <c r="B2" s="160" t="s">
        <v>15</v>
      </c>
      <c r="C2" s="181" t="s">
        <v>105</v>
      </c>
      <c r="D2" s="181" t="s">
        <v>106</v>
      </c>
      <c r="E2" s="181" t="s">
        <v>67</v>
      </c>
      <c r="F2" s="181" t="s">
        <v>68</v>
      </c>
      <c r="G2" s="181" t="s">
        <v>69</v>
      </c>
      <c r="H2" s="181" t="s">
        <v>70</v>
      </c>
      <c r="I2" s="162" t="s">
        <v>71</v>
      </c>
      <c r="J2" s="140" t="s">
        <v>72</v>
      </c>
    </row>
    <row r="3" spans="1:10" ht="14.25">
      <c r="A3" s="182">
        <v>1</v>
      </c>
      <c r="B3" s="183" t="s">
        <v>48</v>
      </c>
      <c r="C3" s="184" t="s">
        <v>48</v>
      </c>
      <c r="D3" s="185" t="s">
        <v>48</v>
      </c>
      <c r="E3" s="186" t="s">
        <v>48</v>
      </c>
      <c r="F3" s="187" t="s">
        <v>48</v>
      </c>
      <c r="G3" s="186" t="s">
        <v>48</v>
      </c>
      <c r="H3" s="188" t="s">
        <v>48</v>
      </c>
      <c r="I3" s="183" t="s">
        <v>48</v>
      </c>
      <c r="J3" s="189" t="s">
        <v>48</v>
      </c>
    </row>
    <row r="4" spans="1:10" ht="15.75" customHeight="1" thickBot="1">
      <c r="A4" s="225" t="s">
        <v>35</v>
      </c>
      <c r="B4" s="226"/>
      <c r="C4" s="190" t="s">
        <v>3</v>
      </c>
      <c r="D4" s="190" t="s">
        <v>3</v>
      </c>
      <c r="E4" s="186" t="s">
        <v>48</v>
      </c>
      <c r="F4" s="187" t="s">
        <v>48</v>
      </c>
      <c r="G4" s="190" t="s">
        <v>3</v>
      </c>
      <c r="H4" s="190" t="s">
        <v>3</v>
      </c>
      <c r="I4" s="190" t="s">
        <v>3</v>
      </c>
      <c r="J4" s="190" t="s">
        <v>3</v>
      </c>
    </row>
    <row r="5" spans="1:8" ht="14.25">
      <c r="A5" s="211"/>
      <c r="B5" s="211"/>
      <c r="C5" s="211"/>
      <c r="D5" s="211"/>
      <c r="E5" s="211"/>
      <c r="F5" s="211"/>
      <c r="G5" s="211"/>
      <c r="H5" s="211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A6" sqref="A6:K6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28" t="s">
        <v>107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1" ht="15.75" customHeight="1" thickBot="1">
      <c r="A2" s="214" t="s">
        <v>65</v>
      </c>
      <c r="B2" s="139"/>
      <c r="C2" s="168"/>
      <c r="D2" s="169"/>
      <c r="E2" s="229" t="s">
        <v>86</v>
      </c>
      <c r="F2" s="229"/>
      <c r="G2" s="229"/>
      <c r="H2" s="229"/>
      <c r="I2" s="229"/>
      <c r="J2" s="229"/>
      <c r="K2" s="229"/>
    </row>
    <row r="3" spans="1:11" ht="51.75" thickBot="1">
      <c r="A3" s="214"/>
      <c r="B3" s="143" t="s">
        <v>15</v>
      </c>
      <c r="C3" s="170" t="s">
        <v>87</v>
      </c>
      <c r="D3" s="170" t="s">
        <v>88</v>
      </c>
      <c r="E3" s="162" t="s">
        <v>89</v>
      </c>
      <c r="F3" s="162" t="s">
        <v>90</v>
      </c>
      <c r="G3" s="162" t="s">
        <v>91</v>
      </c>
      <c r="H3" s="162" t="s">
        <v>92</v>
      </c>
      <c r="I3" s="162" t="s">
        <v>93</v>
      </c>
      <c r="J3" s="140" t="s">
        <v>94</v>
      </c>
      <c r="K3" s="171" t="s">
        <v>95</v>
      </c>
    </row>
    <row r="4" spans="1:11" ht="14.25" collapsed="1">
      <c r="A4" s="17">
        <v>1</v>
      </c>
      <c r="B4" s="21" t="s">
        <v>48</v>
      </c>
      <c r="C4" s="82" t="s">
        <v>48</v>
      </c>
      <c r="D4" s="82" t="s">
        <v>48</v>
      </c>
      <c r="E4" s="80" t="s">
        <v>48</v>
      </c>
      <c r="F4" s="80" t="s">
        <v>48</v>
      </c>
      <c r="G4" s="80" t="s">
        <v>48</v>
      </c>
      <c r="H4" s="80" t="s">
        <v>48</v>
      </c>
      <c r="I4" s="80" t="s">
        <v>48</v>
      </c>
      <c r="J4" s="83" t="s">
        <v>48</v>
      </c>
      <c r="K4" s="127" t="s">
        <v>48</v>
      </c>
    </row>
    <row r="5" spans="1:11" ht="15.75" thickBot="1">
      <c r="A5" s="114"/>
      <c r="B5" s="118" t="s">
        <v>96</v>
      </c>
      <c r="C5" s="119" t="s">
        <v>3</v>
      </c>
      <c r="D5" s="119" t="s">
        <v>3</v>
      </c>
      <c r="E5" s="120" t="s">
        <v>48</v>
      </c>
      <c r="F5" s="120" t="s">
        <v>48</v>
      </c>
      <c r="G5" s="120" t="s">
        <v>48</v>
      </c>
      <c r="H5" s="120" t="s">
        <v>48</v>
      </c>
      <c r="I5" s="120" t="s">
        <v>48</v>
      </c>
      <c r="J5" s="119" t="s">
        <v>3</v>
      </c>
      <c r="K5" s="120" t="s">
        <v>48</v>
      </c>
    </row>
    <row r="6" spans="1:11" ht="14.25">
      <c r="A6" s="230" t="s">
        <v>108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5" thickBo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2:9" ht="14.25">
      <c r="B8" s="23"/>
      <c r="C8" s="24"/>
      <c r="D8" s="24"/>
      <c r="E8" s="23"/>
      <c r="F8" s="23"/>
      <c r="G8" s="23"/>
      <c r="H8" s="23"/>
      <c r="I8" s="23"/>
    </row>
    <row r="9" spans="2:9" ht="14.25">
      <c r="B9" s="23"/>
      <c r="C9" s="24"/>
      <c r="D9" s="24"/>
      <c r="E9" s="92"/>
      <c r="F9" s="23"/>
      <c r="G9" s="23"/>
      <c r="H9" s="23"/>
      <c r="I9" s="23"/>
    </row>
    <row r="10" spans="2:9" ht="14.25">
      <c r="B10" s="23"/>
      <c r="C10" s="24"/>
      <c r="D10" s="24"/>
      <c r="E10" s="23"/>
      <c r="F10" s="23"/>
      <c r="G10" s="23"/>
      <c r="H10" s="23"/>
      <c r="I10" s="23"/>
    </row>
    <row r="11" spans="2:9" ht="14.25">
      <c r="B11" s="23"/>
      <c r="C11" s="24"/>
      <c r="D11" s="24"/>
      <c r="E11" s="23"/>
      <c r="F11" s="23"/>
      <c r="G11" s="23"/>
      <c r="H11" s="23"/>
      <c r="I11" s="23"/>
    </row>
    <row r="12" spans="2:9" ht="14.25">
      <c r="B12" s="23"/>
      <c r="C12" s="24"/>
      <c r="D12" s="24"/>
      <c r="E12" s="23"/>
      <c r="F12" s="23"/>
      <c r="G12" s="23"/>
      <c r="H12" s="23"/>
      <c r="I12" s="23"/>
    </row>
    <row r="13" spans="2:9" ht="14.25">
      <c r="B13" s="23"/>
      <c r="C13" s="24"/>
      <c r="D13" s="24"/>
      <c r="E13" s="23"/>
      <c r="F13" s="23"/>
      <c r="G13" s="23"/>
      <c r="H13" s="23"/>
      <c r="I13" s="23"/>
    </row>
    <row r="14" spans="2:9" ht="14.25">
      <c r="B14" s="23"/>
      <c r="C14" s="24"/>
      <c r="D14" s="24"/>
      <c r="E14" s="23"/>
      <c r="F14" s="23"/>
      <c r="G14" s="23"/>
      <c r="H14" s="23"/>
      <c r="I14" s="23"/>
    </row>
    <row r="15" spans="2:9" ht="14.25">
      <c r="B15" s="23"/>
      <c r="C15" s="24"/>
      <c r="D15" s="24"/>
      <c r="E15" s="23"/>
      <c r="F15" s="23"/>
      <c r="G15" s="23"/>
      <c r="H15" s="23"/>
      <c r="I15" s="23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O20" sqref="O20"/>
    </sheetView>
  </sheetViews>
  <sheetFormatPr defaultColWidth="9.00390625" defaultRowHeight="12.75"/>
  <cols>
    <col min="1" max="1" width="4.125" style="18" customWidth="1"/>
    <col min="2" max="2" width="50.75390625" style="18" customWidth="1"/>
    <col min="3" max="3" width="24.75390625" style="18" customWidth="1"/>
    <col min="4" max="4" width="24.75390625" style="19" customWidth="1"/>
    <col min="5" max="7" width="24.75390625" style="18" customWidth="1"/>
    <col min="8" max="16384" width="9.125" style="18" customWidth="1"/>
  </cols>
  <sheetData>
    <row r="1" spans="1:7" s="25" customFormat="1" ht="16.5" thickBot="1">
      <c r="A1" s="231" t="s">
        <v>109</v>
      </c>
      <c r="B1" s="231"/>
      <c r="C1" s="231"/>
      <c r="D1" s="231"/>
      <c r="E1" s="231"/>
      <c r="F1" s="231"/>
      <c r="G1" s="231"/>
    </row>
    <row r="2" spans="1:7" s="25" customFormat="1" ht="15.75" customHeight="1" thickBot="1">
      <c r="A2" s="214" t="s">
        <v>12</v>
      </c>
      <c r="B2" s="139"/>
      <c r="C2" s="198" t="s">
        <v>13</v>
      </c>
      <c r="D2" s="198"/>
      <c r="E2" s="198" t="s">
        <v>14</v>
      </c>
      <c r="F2" s="198"/>
      <c r="G2" s="141"/>
    </row>
    <row r="3" spans="1:7" s="25" customFormat="1" ht="45.75" thickBot="1">
      <c r="A3" s="214"/>
      <c r="B3" s="143" t="s">
        <v>15</v>
      </c>
      <c r="C3" s="143" t="s">
        <v>16</v>
      </c>
      <c r="D3" s="143" t="s">
        <v>17</v>
      </c>
      <c r="E3" s="143" t="s">
        <v>18</v>
      </c>
      <c r="F3" s="143" t="s">
        <v>17</v>
      </c>
      <c r="G3" s="140" t="s">
        <v>110</v>
      </c>
    </row>
    <row r="4" spans="1:7" s="25" customFormat="1" ht="14.25">
      <c r="A4" s="182">
        <v>1</v>
      </c>
      <c r="B4" s="144" t="s">
        <v>48</v>
      </c>
      <c r="C4" s="191" t="s">
        <v>48</v>
      </c>
      <c r="D4" s="192" t="s">
        <v>48</v>
      </c>
      <c r="E4" s="193" t="s">
        <v>48</v>
      </c>
      <c r="F4" s="192" t="s">
        <v>48</v>
      </c>
      <c r="G4" s="194" t="s">
        <v>48</v>
      </c>
    </row>
    <row r="5" spans="1:7" s="25" customFormat="1" ht="15.75" thickBot="1">
      <c r="A5" s="195"/>
      <c r="B5" s="146" t="s">
        <v>35</v>
      </c>
      <c r="C5" s="196" t="s">
        <v>48</v>
      </c>
      <c r="D5" s="197" t="s">
        <v>48</v>
      </c>
      <c r="E5" s="200" t="s">
        <v>48</v>
      </c>
      <c r="F5" s="197" t="s">
        <v>48</v>
      </c>
      <c r="G5" s="201" t="s">
        <v>48</v>
      </c>
    </row>
    <row r="6" spans="1:11" s="25" customFormat="1" ht="15" customHeight="1" thickBot="1">
      <c r="A6" s="227"/>
      <c r="B6" s="227"/>
      <c r="C6" s="227"/>
      <c r="D6" s="227"/>
      <c r="E6" s="227"/>
      <c r="F6" s="227"/>
      <c r="G6" s="227"/>
      <c r="H6" s="7"/>
      <c r="I6" s="7"/>
      <c r="J6" s="7"/>
      <c r="K6" s="7"/>
    </row>
    <row r="7" s="25" customFormat="1" ht="14.25">
      <c r="D7" s="33"/>
    </row>
    <row r="8" s="25" customFormat="1" ht="14.25">
      <c r="D8" s="33"/>
    </row>
    <row r="9" s="25" customFormat="1" ht="14.25">
      <c r="D9" s="33"/>
    </row>
    <row r="10" s="25" customFormat="1" ht="14.25">
      <c r="D10" s="33"/>
    </row>
    <row r="11" s="25" customFormat="1" ht="14.25">
      <c r="D11" s="33"/>
    </row>
    <row r="12" s="25" customFormat="1" ht="14.25">
      <c r="D12" s="33"/>
    </row>
    <row r="13" s="25" customFormat="1" ht="14.25">
      <c r="D13" s="33"/>
    </row>
    <row r="14" s="25" customFormat="1" ht="14.25">
      <c r="D14" s="33"/>
    </row>
    <row r="15" s="25" customFormat="1" ht="14.25">
      <c r="D15" s="33"/>
    </row>
    <row r="16" s="25" customFormat="1" ht="14.25">
      <c r="D16" s="33"/>
    </row>
    <row r="17" s="25" customFormat="1" ht="14.25">
      <c r="D17" s="33"/>
    </row>
    <row r="18" s="25" customFormat="1" ht="14.25">
      <c r="D18" s="33"/>
    </row>
    <row r="19" s="25" customFormat="1" ht="14.25">
      <c r="D19" s="33"/>
    </row>
    <row r="20" s="25" customFormat="1" ht="14.25">
      <c r="D20" s="33"/>
    </row>
    <row r="21" s="25" customFormat="1" ht="14.25">
      <c r="D21" s="33"/>
    </row>
    <row r="22" s="25" customFormat="1" ht="14.25">
      <c r="D22" s="33"/>
    </row>
    <row r="23" s="25" customFormat="1" ht="14.25">
      <c r="D23" s="33"/>
    </row>
    <row r="24" s="25" customFormat="1" ht="14.25">
      <c r="D24" s="33"/>
    </row>
    <row r="25" s="25" customFormat="1" ht="14.25">
      <c r="D25" s="33"/>
    </row>
    <row r="26" s="25" customFormat="1" ht="14.25"/>
    <row r="27" s="25" customFormat="1" ht="14.25"/>
    <row r="28" spans="8:9" s="25" customFormat="1" ht="14.25">
      <c r="H28" s="18"/>
      <c r="I28" s="18"/>
    </row>
    <row r="31" spans="2:5" ht="30.75" thickBot="1">
      <c r="B31" s="147" t="s">
        <v>15</v>
      </c>
      <c r="C31" s="143" t="s">
        <v>37</v>
      </c>
      <c r="D31" s="143" t="s">
        <v>38</v>
      </c>
      <c r="E31" s="148" t="s">
        <v>39</v>
      </c>
    </row>
    <row r="32" spans="1:5" ht="14.25">
      <c r="A32" s="18">
        <v>1</v>
      </c>
      <c r="B32" s="144" t="str">
        <f>B4</f>
        <v>no data</v>
      </c>
      <c r="C32" s="202" t="str">
        <f>C4</f>
        <v>no data</v>
      </c>
      <c r="D32" s="192" t="str">
        <f>D4</f>
        <v>no data</v>
      </c>
      <c r="E32" s="203" t="str">
        <f>G4</f>
        <v>no data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X43" sqref="X4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3" t="s">
        <v>15</v>
      </c>
      <c r="B1" s="54" t="s">
        <v>98</v>
      </c>
      <c r="C1" s="10"/>
      <c r="D1" s="10"/>
    </row>
    <row r="2" spans="1:4" ht="14.25">
      <c r="A2" s="21" t="s">
        <v>111</v>
      </c>
      <c r="B2" s="107" t="s">
        <v>48</v>
      </c>
      <c r="C2" s="10"/>
      <c r="D2" s="10"/>
    </row>
    <row r="3" spans="1:4" ht="14.25">
      <c r="A3" s="179" t="s">
        <v>99</v>
      </c>
      <c r="B3" s="107" t="s">
        <v>48</v>
      </c>
      <c r="C3" s="10"/>
      <c r="D3" s="10"/>
    </row>
    <row r="4" spans="1:4" ht="14.25">
      <c r="A4" s="179" t="s">
        <v>43</v>
      </c>
      <c r="B4" s="108">
        <v>-0.04338604186913919</v>
      </c>
      <c r="C4" s="10"/>
      <c r="D4" s="10"/>
    </row>
    <row r="5" spans="1:4" ht="14.25">
      <c r="A5" s="179" t="s">
        <v>42</v>
      </c>
      <c r="B5" s="108">
        <v>0</v>
      </c>
      <c r="C5" s="10"/>
      <c r="D5" s="10"/>
    </row>
    <row r="6" spans="1:4" ht="14.25">
      <c r="A6" s="179" t="s">
        <v>100</v>
      </c>
      <c r="B6" s="108">
        <v>0.023866225492739535</v>
      </c>
      <c r="C6" s="10"/>
      <c r="D6" s="10"/>
    </row>
    <row r="7" spans="1:4" ht="14.25">
      <c r="A7" s="179" t="s">
        <v>101</v>
      </c>
      <c r="B7" s="108">
        <v>8.493150684940609E-05</v>
      </c>
      <c r="C7" s="10"/>
      <c r="D7" s="10"/>
    </row>
    <row r="8" spans="1:4" ht="14.25">
      <c r="A8" s="179" t="s">
        <v>102</v>
      </c>
      <c r="B8" s="108">
        <v>0.011465753424657535</v>
      </c>
      <c r="C8" s="10"/>
      <c r="D8" s="10"/>
    </row>
    <row r="9" spans="1:4" ht="15" thickBot="1">
      <c r="A9" s="180" t="s">
        <v>103</v>
      </c>
      <c r="B9" s="109">
        <v>-0.000507364012173328</v>
      </c>
      <c r="C9" s="10"/>
      <c r="D9" s="10"/>
    </row>
    <row r="10" spans="2:4" ht="12.75">
      <c r="B10" s="10"/>
      <c r="C10" s="10"/>
      <c r="D10" s="10"/>
    </row>
    <row r="11" spans="1:4" ht="14.25">
      <c r="A11" s="42"/>
      <c r="B11" s="43"/>
      <c r="C11" s="10"/>
      <c r="D11" s="10"/>
    </row>
    <row r="12" spans="1:4" ht="14.25">
      <c r="A12" s="42"/>
      <c r="B12" s="43"/>
      <c r="C12" s="10"/>
      <c r="D12" s="10"/>
    </row>
    <row r="13" spans="1:4" ht="14.25">
      <c r="A13" s="42"/>
      <c r="B13" s="43"/>
      <c r="C13" s="10"/>
      <c r="D13" s="10"/>
    </row>
    <row r="14" spans="1:4" ht="14.25">
      <c r="A14" s="42"/>
      <c r="B14" s="43"/>
      <c r="C14" s="10"/>
      <c r="D14" s="10"/>
    </row>
    <row r="15" spans="1:4" ht="14.25">
      <c r="A15" s="42"/>
      <c r="B15" s="43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2022-11-17T08:15:31Z</dcterms:modified>
  <cp:category/>
  <cp:version/>
  <cp:contentType/>
  <cp:contentStatus/>
</cp:coreProperties>
</file>