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vrylyuk\Desktop\Анастасія Гаврилюк\НА САЙТ\2021\Q2 2021\"/>
    </mc:Choice>
  </mc:AlternateContent>
  <bookViews>
    <workbookView xWindow="0" yWindow="0" windowWidth="25005" windowHeight="11655" tabRatio="711"/>
  </bookViews>
  <sheets>
    <sheet name="Іndexes-Ukraine and the World" sheetId="1" r:id="rId1"/>
    <sheet name="Stock Market of Ukraine" sheetId="2" r:id="rId2"/>
    <sheet name="Number of AMC-ANPF-CII-NPF-IC" sheetId="3" r:id="rId3"/>
    <sheet name="Assets-NAV_Net Inflow"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____a11">{#N/A,#N/A,FALSE,"т02бд"}</definedName>
    <definedName name="____________________t06">{#N/A,#N/A,FALSE,"т04"}</definedName>
    <definedName name="__________________a11">{#N/A,#N/A,FALSE,"т02бд"}</definedName>
    <definedName name="__________________t06">{#N/A,#N/A,FALSE,"т04"}</definedName>
    <definedName name="________________a11">{#N/A,#N/A,FALSE,"т02бд"}</definedName>
    <definedName name="________________t06">{#N/A,#N/A,FALSE,"т04"}</definedName>
    <definedName name="______________a11">{#N/A,#N/A,FALSE,"т02бд"}</definedName>
    <definedName name="______________t06">{#N/A,#N/A,FALSE,"т04"}</definedName>
    <definedName name="____________a11" localSheetId="2">{#N/A,#N/A,FALSE,"т02бд"}</definedName>
    <definedName name="____________a11" localSheetId="1">{#N/A,#N/A,FALSE,"т02бд"}</definedName>
    <definedName name="____________a11">{#N/A,#N/A,FALSE,"т02бд"}</definedName>
    <definedName name="____________t06" localSheetId="2">{#N/A,#N/A,FALSE,"т04"}</definedName>
    <definedName name="____________t06" localSheetId="1">{#N/A,#N/A,FALSE,"т04"}</definedName>
    <definedName name="____________t06">{#N/A,#N/A,FALSE,"т04"}</definedName>
    <definedName name="___________a11">{#N/A,#N/A,FALSE,"т02бд"}</definedName>
    <definedName name="___________t06">{#N/A,#N/A,FALSE,"т04"}</definedName>
    <definedName name="__________a11" localSheetId="2">{#N/A,#N/A,FALSE,"т02бд"}</definedName>
    <definedName name="__________a11" localSheetId="1">{#N/A,#N/A,FALSE,"т02бд"}</definedName>
    <definedName name="__________a11">{#N/A,#N/A,FALSE,"т02бд"}</definedName>
    <definedName name="__________t06" localSheetId="2">{#N/A,#N/A,FALSE,"т04"}</definedName>
    <definedName name="__________t06" localSheetId="1">{#N/A,#N/A,FALSE,"т04"}</definedName>
    <definedName name="__________t06">{#N/A,#N/A,FALSE,"т04"}</definedName>
    <definedName name="________a11" localSheetId="2">{#N/A,#N/A,FALSE,"т02бд"}</definedName>
    <definedName name="________a11" localSheetId="1">{#N/A,#N/A,FALSE,"т02бд"}</definedName>
    <definedName name="________a11">{#N/A,#N/A,FALSE,"т02бд"}</definedName>
    <definedName name="________t06" localSheetId="2">{#N/A,#N/A,FALSE,"т04"}</definedName>
    <definedName name="________t06" localSheetId="1">{#N/A,#N/A,FALSE,"т04"}</definedName>
    <definedName name="________t06">{#N/A,#N/A,FALSE,"т04"}</definedName>
    <definedName name="_______a11">{#N/A,#N/A,FALSE,"т02бд"}</definedName>
    <definedName name="_______t06">{#N/A,#N/A,FALSE,"т04"}</definedName>
    <definedName name="______a11" localSheetId="2">{#N/A,#N/A,FALSE,"т02бд"}</definedName>
    <definedName name="______a11" localSheetId="1">{#N/A,#N/A,FALSE,"т02бд"}</definedName>
    <definedName name="______a11">{#N/A,#N/A,FALSE,"т02бд"}</definedName>
    <definedName name="______t06" localSheetId="2">{#N/A,#N/A,FALSE,"т04"}</definedName>
    <definedName name="______t06" localSheetId="1">{#N/A,#N/A,FALSE,"т04"}</definedName>
    <definedName name="______t06">{#N/A,#N/A,FALSE,"т04"}</definedName>
    <definedName name="_____a11" localSheetId="2">{#N/A,#N/A,FALSE,"т02бд"}</definedName>
    <definedName name="_____t06" localSheetId="2">{#N/A,#N/A,FALSE,"т04"}</definedName>
    <definedName name="____a11" localSheetId="2">{#N/A,#N/A,FALSE,"т02бд"}</definedName>
    <definedName name="____a11" localSheetId="1">{#N/A,#N/A,FALSE,"т02бд"}</definedName>
    <definedName name="____a11">{#N/A,#N/A,FALSE,"т02бд"}</definedName>
    <definedName name="____t06" localSheetId="2">{#N/A,#N/A,FALSE,"т04"}</definedName>
    <definedName name="____t06" localSheetId="1">{#N/A,#N/A,FALSE,"т04"}</definedName>
    <definedName name="____t06">{#N/A,#N/A,FALSE,"т04"}</definedName>
    <definedName name="___a11">{#N/A,#N/A,FALSE,"т02бд"}</definedName>
    <definedName name="___t06">{#N/A,#N/A,FALSE,"т04"}</definedName>
    <definedName name="__a11" localSheetId="2">{#N/A,#N/A,FALSE,"т02бд"}</definedName>
    <definedName name="__a11" localSheetId="1">{#N/A,#N/A,FALSE,"т02бд"}</definedName>
    <definedName name="__a11">{#N/A,#N/A,FALSE,"т02бд"}</definedName>
    <definedName name="__t06" localSheetId="2">{#N/A,#N/A,FALSE,"т04"}</definedName>
    <definedName name="__t06" localSheetId="1">{#N/A,#N/A,FALSE,"т04"}</definedName>
    <definedName name="__t06">{#N/A,#N/A,FALSE,"т04"}</definedName>
    <definedName name="_18_Лют_09" localSheetId="2">#REF!</definedName>
    <definedName name="_18_Лют_09" localSheetId="1">#REF!</definedName>
    <definedName name="_18_Лют_09">#REF!</definedName>
    <definedName name="_19_Лют_09" localSheetId="2">#REF!</definedName>
    <definedName name="_19_Лют_09" localSheetId="1">#REF!</definedName>
    <definedName name="_19_Лют_09">#REF!</definedName>
    <definedName name="_19_Лют_09_ВЧА" localSheetId="2">#REF!</definedName>
    <definedName name="_19_Лют_09_ВЧА" localSheetId="1">#REF!</definedName>
    <definedName name="_19_Лют_09_ВЧА">#REF!</definedName>
    <definedName name="_a11" localSheetId="3">{#N/A,#N/A,FALSE,"т02бд"}</definedName>
    <definedName name="_a11" localSheetId="0">{#N/A,#N/A,FALSE,"т02бд"}</definedName>
    <definedName name="_a11">{#N/A,#N/A,FALSE,"т02бд"}</definedName>
    <definedName name="_t06" localSheetId="3">{#N/A,#N/A,FALSE,"т04"}</definedName>
    <definedName name="_t06" localSheetId="0">{#N/A,#N/A,FALSE,"т04"}</definedName>
    <definedName name="_t06">{#N/A,#N/A,FALSE,"т04"}</definedName>
    <definedName name="_xlnm._FilterDatabase" localSheetId="0">'[1]індекси світу та україни'!#REF!</definedName>
    <definedName name="BAZA">'[2]Мульт-ор М2, швидкість'!$E$1:$E$65536</definedName>
    <definedName name="cevv" localSheetId="2">[3]табл1!#REF!</definedName>
    <definedName name="cevv" localSheetId="1">[3]табл1!#REF!</definedName>
    <definedName name="cevv">[3]табл1!#REF!</definedName>
    <definedName name="d" localSheetId="2">{#N/A,#N/A,FALSE,"т02бд"}</definedName>
    <definedName name="d" localSheetId="1">{#N/A,#N/A,FALSE,"т02бд"}</definedName>
    <definedName name="d">{#N/A,#N/A,FALSE,"т02бд"}</definedName>
    <definedName name="ic" localSheetId="3">{#N/A,#N/A,FALSE,"т02бд"}</definedName>
    <definedName name="ic" localSheetId="2">{#N/A,#N/A,FALSE,"т02бд"}</definedName>
    <definedName name="ic" localSheetId="1">{#N/A,#N/A,FALSE,"т02бд"}</definedName>
    <definedName name="ic" localSheetId="0">{#N/A,#N/A,FALSE,"т02бд"}</definedName>
    <definedName name="ic">{#N/A,#N/A,FALSE,"т02бд"}</definedName>
    <definedName name="ICC_2008" localSheetId="3">{#N/A,#N/A,FALSE,"т02бд"}</definedName>
    <definedName name="ICC_2008" localSheetId="2">{#N/A,#N/A,FALSE,"т02бд"}</definedName>
    <definedName name="ICC_2008" localSheetId="1">{#N/A,#N/A,FALSE,"т02бд"}</definedName>
    <definedName name="ICC_2008" localSheetId="0">{#N/A,#N/A,FALSE,"т02бд"}</definedName>
    <definedName name="ICC_2008">{#N/A,#N/A,FALSE,"т02бд"}</definedName>
    <definedName name="q" localSheetId="3">{#N/A,#N/A,FALSE,"т02бд"}</definedName>
    <definedName name="q" localSheetId="2">{#N/A,#N/A,FALSE,"т02бд"}</definedName>
    <definedName name="q" localSheetId="1">{#N/A,#N/A,FALSE,"т02бд"}</definedName>
    <definedName name="q" localSheetId="0">{#N/A,#N/A,FALSE,"т02бд"}</definedName>
    <definedName name="q">{#N/A,#N/A,FALSE,"т02бд"}</definedName>
    <definedName name="tt" localSheetId="3">{#N/A,#N/A,FALSE,"т02бд"}</definedName>
    <definedName name="tt" localSheetId="2">{#N/A,#N/A,FALSE,"т02бд"}</definedName>
    <definedName name="tt" localSheetId="1">{#N/A,#N/A,FALSE,"т02бд"}</definedName>
    <definedName name="tt" localSheetId="0">{#N/A,#N/A,FALSE,"т02бд"}</definedName>
    <definedName name="tt">{#N/A,#N/A,FALSE,"т02бд"}</definedName>
    <definedName name="V">'[4]146024'!$A$1:#REF!</definedName>
    <definedName name="ven_vcha" localSheetId="2">{#N/A,#N/A,FALSE,"т02бд"}</definedName>
    <definedName name="ven_vcha" localSheetId="1">{#N/A,#N/A,FALSE,"т02бд"}</definedName>
    <definedName name="ven_vcha">{#N/A,#N/A,FALSE,"т02бд"}</definedName>
    <definedName name="wrn.04." localSheetId="3">{#N/A,#N/A,FALSE,"т02бд"}</definedName>
    <definedName name="wrn.04." localSheetId="2">{#N/A,#N/A,FALSE,"т02бд"}</definedName>
    <definedName name="wrn.04." localSheetId="1">{#N/A,#N/A,FALSE,"т02бд"}</definedName>
    <definedName name="wrn.04." localSheetId="0">{#N/A,#N/A,FALSE,"т02бд"}</definedName>
    <definedName name="wrn.04.">{#N/A,#N/A,FALSE,"т02бд"}</definedName>
    <definedName name="wrn.д02." localSheetId="3">{#N/A,#N/A,FALSE,"т02бд"}</definedName>
    <definedName name="wrn.д02." localSheetId="2">{#N/A,#N/A,FALSE,"т02бд"}</definedName>
    <definedName name="wrn.д02." localSheetId="1">{#N/A,#N/A,FALSE,"т02бд"}</definedName>
    <definedName name="wrn.д02." localSheetId="0">{#N/A,#N/A,FALSE,"т02бд"}</definedName>
    <definedName name="wrn.д02.">{#N/A,#N/A,FALSE,"т02бд"}</definedName>
    <definedName name="wrn.т171банки." localSheetId="3">{#N/A,#N/A,FALSE,"т17-1банки (2)"}</definedName>
    <definedName name="wrn.т171банки." localSheetId="2">{#N/A,#N/A,FALSE,"т17-1банки (2)"}</definedName>
    <definedName name="wrn.т171банки." localSheetId="1">{#N/A,#N/A,FALSE,"т17-1банки (2)"}</definedName>
    <definedName name="wrn.т171банки." localSheetId="0">{#N/A,#N/A,FALSE,"т17-1банки (2)"}</definedName>
    <definedName name="wrn.т171банки.">{#N/A,#N/A,FALSE,"т17-1банки (2)"}</definedName>
    <definedName name="_xlnm.Database" localSheetId="2">#REF!</definedName>
    <definedName name="_xlnm.Database" localSheetId="1">#REF!</definedName>
    <definedName name="_xlnm.Database">#REF!</definedName>
    <definedName name="ГЦ" localSheetId="3">{#N/A,#N/A,FALSE,"т02бд"}</definedName>
    <definedName name="ГЦ" localSheetId="2">{#N/A,#N/A,FALSE,"т02бд"}</definedName>
    <definedName name="ГЦ" localSheetId="1">{#N/A,#N/A,FALSE,"т02бд"}</definedName>
    <definedName name="ГЦ" localSheetId="0">{#N/A,#N/A,FALSE,"т02бд"}</definedName>
    <definedName name="ГЦ">{#N/A,#N/A,FALSE,"т02бд"}</definedName>
    <definedName name="д17.1">'[4]д17-1'!$A$1:$H$1</definedName>
    <definedName name="ее" localSheetId="3">{#N/A,#N/A,FALSE,"т02бд"}</definedName>
    <definedName name="ее" localSheetId="2">{#N/A,#N/A,FALSE,"т02бд"}</definedName>
    <definedName name="ее" localSheetId="1">{#N/A,#N/A,FALSE,"т02бд"}</definedName>
    <definedName name="ее" localSheetId="0">{#N/A,#N/A,FALSE,"т02бд"}</definedName>
    <definedName name="ее">{#N/A,#N/A,FALSE,"т02бд"}</definedName>
    <definedName name="збз1998" localSheetId="2">#REF!</definedName>
    <definedName name="збз1998" localSheetId="1">#REF!</definedName>
    <definedName name="збз1998">#REF!</definedName>
    <definedName name="ии" localSheetId="3">{#N/A,#N/A,FALSE,"т02бд"}</definedName>
    <definedName name="ии" localSheetId="2">{#N/A,#N/A,FALSE,"т02бд"}</definedName>
    <definedName name="ии" localSheetId="1">{#N/A,#N/A,FALSE,"т02бд"}</definedName>
    <definedName name="ии" localSheetId="0">{#N/A,#N/A,FALSE,"т02бд"}</definedName>
    <definedName name="ии">{#N/A,#N/A,FALSE,"т02бд"}</definedName>
    <definedName name="іі" localSheetId="3">{#N/A,#N/A,FALSE,"т02бд"}</definedName>
    <definedName name="іі" localSheetId="2">{#N/A,#N/A,FALSE,"т02бд"}</definedName>
    <definedName name="іі" localSheetId="1">{#N/A,#N/A,FALSE,"т02бд"}</definedName>
    <definedName name="іі" localSheetId="0">{#N/A,#N/A,FALSE,"т02бд"}</definedName>
    <definedName name="іі">{#N/A,#N/A,FALSE,"т02бд"}</definedName>
    <definedName name="квітень" localSheetId="3">{#N/A,#N/A,FALSE,"т17-1банки (2)"}</definedName>
    <definedName name="квітень" localSheetId="2">{#N/A,#N/A,FALSE,"т17-1банки (2)"}</definedName>
    <definedName name="квітень" localSheetId="1">{#N/A,#N/A,FALSE,"т17-1банки (2)"}</definedName>
    <definedName name="квітень" localSheetId="0">{#N/A,#N/A,FALSE,"т17-1банки (2)"}</definedName>
    <definedName name="квітень">{#N/A,#N/A,FALSE,"т17-1банки (2)"}</definedName>
    <definedName name="ке" localSheetId="3">{#N/A,#N/A,FALSE,"т17-1банки (2)"}</definedName>
    <definedName name="ке" localSheetId="2">{#N/A,#N/A,FALSE,"т17-1банки (2)"}</definedName>
    <definedName name="ке" localSheetId="1">{#N/A,#N/A,FALSE,"т17-1банки (2)"}</definedName>
    <definedName name="ке" localSheetId="0">{#N/A,#N/A,FALSE,"т17-1банки (2)"}</definedName>
    <definedName name="ке">{#N/A,#N/A,FALSE,"т17-1банки (2)"}</definedName>
    <definedName name="М2">'[2]Мульт-ор М2, швидкість'!$C$1:$C$65536</definedName>
    <definedName name="нн" localSheetId="3">{#N/A,#N/A,FALSE,"т02бд"}</definedName>
    <definedName name="нн" localSheetId="2">{#N/A,#N/A,FALSE,"т02бд"}</definedName>
    <definedName name="нн" localSheetId="1">{#N/A,#N/A,FALSE,"т02бд"}</definedName>
    <definedName name="нн" localSheetId="0">{#N/A,#N/A,FALSE,"т02бд"}</definedName>
    <definedName name="нн">{#N/A,#N/A,FALSE,"т02бд"}</definedName>
    <definedName name="Список">'[4]146024'!$A$8:#REF!</definedName>
    <definedName name="стельм." localSheetId="3">{#N/A,#N/A,FALSE,"т17-1банки (2)"}</definedName>
    <definedName name="стельм." localSheetId="2">{#N/A,#N/A,FALSE,"т17-1банки (2)"}</definedName>
    <definedName name="стельм." localSheetId="1">{#N/A,#N/A,FALSE,"т17-1банки (2)"}</definedName>
    <definedName name="стельм." localSheetId="0">{#N/A,#N/A,FALSE,"т17-1банки (2)"}</definedName>
    <definedName name="стельм.">{#N/A,#N/A,FALSE,"т17-1банки (2)"}</definedName>
    <definedName name="т01" localSheetId="2">#REF!</definedName>
    <definedName name="т01" localSheetId="1">#REF!</definedName>
    <definedName name="т01">#REF!</definedName>
    <definedName name="т05" localSheetId="3">{#N/A,#N/A,FALSE,"т04"}</definedName>
    <definedName name="т05" localSheetId="2">{#N/A,#N/A,FALSE,"т04"}</definedName>
    <definedName name="т05" localSheetId="1">{#N/A,#N/A,FALSE,"т04"}</definedName>
    <definedName name="т05" localSheetId="0">{#N/A,#N/A,FALSE,"т04"}</definedName>
    <definedName name="т05">{#N/A,#N/A,FALSE,"т04"}</definedName>
    <definedName name="т06" localSheetId="2">#REF!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2">#REF!</definedName>
    <definedName name="т17.2" localSheetId="1">#REF!</definedName>
    <definedName name="т17.2">#REF!</definedName>
    <definedName name="т17.2.2001">'[9]т17-2 '!$A$1</definedName>
    <definedName name="т17.3">'[9]т17-3'!$A$1:$L$2</definedName>
    <definedName name="т17.3.2001">'[9]т17-2 '!$A$1</definedName>
    <definedName name="т17.4" localSheetId="2">#REF!</definedName>
    <definedName name="т17.4" localSheetId="1">#REF!</definedName>
    <definedName name="т17.4">#REF!</definedName>
    <definedName name="т17.4.1999" localSheetId="2">#REF!</definedName>
    <definedName name="т17.4.1999" localSheetId="1">#REF!</definedName>
    <definedName name="т17.4.1999">#REF!</definedName>
    <definedName name="т17.4.2001" localSheetId="2">#REF!</definedName>
    <definedName name="т17.4.2001" localSheetId="1">#REF!</definedName>
    <definedName name="т17.4.2001">#REF!</definedName>
    <definedName name="т17.5" localSheetId="2">#REF!</definedName>
    <definedName name="т17.5" localSheetId="1">#REF!</definedName>
    <definedName name="т17.5">#REF!</definedName>
    <definedName name="т17.5.2001" localSheetId="2">#REF!</definedName>
    <definedName name="т17.5.2001" localSheetId="1">#REF!</definedName>
    <definedName name="т17.5.2001">#REF!</definedName>
    <definedName name="т17.7" localSheetId="2">#REF!</definedName>
    <definedName name="т17.7" localSheetId="1">#REF!</definedName>
    <definedName name="т17.7">#REF!</definedName>
    <definedName name="Усі_банки">'[4]146024'!$A$8:#REF!</definedName>
    <definedName name="ц" localSheetId="3">{#N/A,#N/A,FALSE,"т02бд"}</definedName>
    <definedName name="ц" localSheetId="2">{#N/A,#N/A,FALSE,"т02бд"}</definedName>
    <definedName name="ц" localSheetId="1">{#N/A,#N/A,FALSE,"т02бд"}</definedName>
    <definedName name="ц">{#N/A,#N/A,FALSE,"т02бд"}</definedName>
    <definedName name="цеу" localSheetId="3">{#N/A,#N/A,FALSE,"т02бд"}</definedName>
    <definedName name="цеу" localSheetId="2">{#N/A,#N/A,FALSE,"т02бд"}</definedName>
    <definedName name="цеу" localSheetId="1">{#N/A,#N/A,FALSE,"т02бд"}</definedName>
    <definedName name="цеу" localSheetId="0">{#N/A,#N/A,FALSE,"т02бд"}</definedName>
    <definedName name="цеу">{#N/A,#N/A,FALSE,"т02бд"}</definedName>
    <definedName name="черв" localSheetId="3">{#N/A,#N/A,FALSE,"т02бд"}</definedName>
    <definedName name="черв" localSheetId="2">{#N/A,#N/A,FALSE,"т02бд"}</definedName>
    <definedName name="черв" localSheetId="1">{#N/A,#N/A,FALSE,"т02бд"}</definedName>
    <definedName name="черв" localSheetId="0">{#N/A,#N/A,FALSE,"т02бд"}</definedName>
    <definedName name="черв">{#N/A,#N/A,FALSE,"т02бд"}</definedName>
  </definedNames>
  <calcPr calcId="152511" iterateDelta="1E-4"/>
</workbook>
</file>

<file path=xl/calcChain.xml><?xml version="1.0" encoding="utf-8"?>
<calcChain xmlns="http://schemas.openxmlformats.org/spreadsheetml/2006/main">
  <c r="B28" i="4" l="1"/>
  <c r="B27" i="4"/>
  <c r="H17" i="4"/>
  <c r="G17" i="4"/>
  <c r="F17" i="4"/>
  <c r="H16" i="4"/>
  <c r="G16" i="4"/>
  <c r="F16" i="4"/>
  <c r="H15" i="4"/>
  <c r="G15" i="4"/>
  <c r="F15" i="4"/>
  <c r="H9" i="4"/>
  <c r="G9" i="4"/>
  <c r="F9" i="4"/>
  <c r="E9" i="4"/>
  <c r="D9" i="4"/>
  <c r="C9" i="4"/>
  <c r="H8" i="4"/>
  <c r="G8" i="4"/>
  <c r="F8" i="4"/>
  <c r="H7" i="4"/>
  <c r="G7" i="4"/>
  <c r="F7" i="4"/>
  <c r="H6" i="4"/>
  <c r="G6" i="4"/>
  <c r="F6" i="4"/>
  <c r="H5" i="4"/>
  <c r="G5" i="4"/>
  <c r="F5" i="4"/>
  <c r="H4" i="4"/>
  <c r="G4" i="4"/>
  <c r="F4" i="4"/>
  <c r="H31" i="2"/>
  <c r="E31" i="2"/>
  <c r="G31" i="2" s="1"/>
  <c r="H30" i="2"/>
  <c r="G30" i="2"/>
  <c r="F30" i="2"/>
  <c r="G29" i="2"/>
  <c r="E29" i="2"/>
  <c r="F29" i="2" s="1"/>
  <c r="H28" i="2"/>
  <c r="G28" i="2"/>
  <c r="F28" i="2"/>
  <c r="H27" i="2"/>
  <c r="G27" i="2"/>
  <c r="F27" i="2"/>
  <c r="E27" i="2"/>
  <c r="H26" i="2"/>
  <c r="G26" i="2"/>
  <c r="F26" i="2"/>
  <c r="E25" i="2"/>
  <c r="H25" i="2" s="1"/>
  <c r="H24" i="2"/>
  <c r="G24" i="2"/>
  <c r="F24" i="2"/>
  <c r="H23" i="2"/>
  <c r="F23" i="2"/>
  <c r="E23" i="2"/>
  <c r="G23" i="2" s="1"/>
  <c r="H22" i="2"/>
  <c r="G22" i="2"/>
  <c r="F22" i="2"/>
  <c r="G21" i="2"/>
  <c r="E21" i="2"/>
  <c r="F21" i="2" s="1"/>
  <c r="H20" i="2"/>
  <c r="G20" i="2"/>
  <c r="F20" i="2"/>
  <c r="H19" i="2"/>
  <c r="G19" i="2"/>
  <c r="F19" i="2"/>
  <c r="E18" i="2"/>
  <c r="H18" i="2" s="1"/>
  <c r="E17" i="2"/>
  <c r="H15" i="2"/>
  <c r="G15" i="2"/>
  <c r="F15" i="2"/>
  <c r="E15" i="2"/>
  <c r="H14" i="2"/>
  <c r="G14" i="2"/>
  <c r="F14" i="2"/>
  <c r="E13" i="2"/>
  <c r="H13" i="2" s="1"/>
  <c r="H12" i="2"/>
  <c r="G12" i="2"/>
  <c r="F12" i="2"/>
  <c r="H11" i="2"/>
  <c r="F11" i="2"/>
  <c r="E11" i="2"/>
  <c r="G11" i="2" s="1"/>
  <c r="H10" i="2"/>
  <c r="G10" i="2"/>
  <c r="F10" i="2"/>
  <c r="G9" i="2"/>
  <c r="E9" i="2"/>
  <c r="F9" i="2" s="1"/>
  <c r="H8" i="2"/>
  <c r="G8" i="2"/>
  <c r="F8" i="2"/>
  <c r="H7" i="2"/>
  <c r="G7" i="2"/>
  <c r="F7" i="2"/>
  <c r="E7" i="2"/>
  <c r="H6" i="2"/>
  <c r="G6" i="2"/>
  <c r="F6" i="2"/>
  <c r="E5" i="2"/>
  <c r="H5" i="2" s="1"/>
  <c r="H4" i="2"/>
  <c r="G4" i="2"/>
  <c r="F4" i="2"/>
  <c r="H3" i="2"/>
  <c r="G3" i="2"/>
  <c r="F3" i="2"/>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 r="H7" i="1"/>
  <c r="G7" i="1"/>
  <c r="F7" i="1"/>
  <c r="H6" i="1"/>
  <c r="G6" i="1"/>
  <c r="F6" i="1"/>
  <c r="H5" i="1"/>
  <c r="G5" i="1"/>
  <c r="F5" i="1"/>
  <c r="H4" i="1"/>
  <c r="G4" i="1"/>
  <c r="F4" i="1"/>
  <c r="H3" i="1"/>
  <c r="G3" i="1"/>
  <c r="F3" i="1"/>
  <c r="F5" i="2" l="1"/>
  <c r="H9" i="2"/>
  <c r="F13" i="2"/>
  <c r="F18" i="2"/>
  <c r="H21" i="2"/>
  <c r="F25" i="2"/>
  <c r="H29" i="2"/>
  <c r="E32" i="2"/>
  <c r="G5" i="2"/>
  <c r="G13" i="2"/>
  <c r="G18" i="2"/>
  <c r="G25" i="2"/>
  <c r="F31" i="2"/>
  <c r="G32" i="2" l="1"/>
  <c r="F32" i="2"/>
  <c r="H32" i="2"/>
</calcChain>
</file>

<file path=xl/sharedStrings.xml><?xml version="1.0" encoding="utf-8"?>
<sst xmlns="http://schemas.openxmlformats.org/spreadsheetml/2006/main" count="191" uniqueCount="116">
  <si>
    <t>Stock Indexes: Ukraine and the World</t>
  </si>
  <si>
    <t>Indexes</t>
  </si>
  <si>
    <t xml:space="preserve">Q2 2021 </t>
  </si>
  <si>
    <t>WSE WIG 20 (Poland)</t>
  </si>
  <si>
    <t>BIST 100 National Index (Тurkey)</t>
  </si>
  <si>
    <t>RTS (Russia)</t>
  </si>
  <si>
    <t>NIKKEI 225 (Japan)</t>
  </si>
  <si>
    <t>Cyprus SE General Index (Cyprus)</t>
  </si>
  <si>
    <t>FTSE/JSE Africa All-Share Index (RSA)</t>
  </si>
  <si>
    <t>Ibovespa Sao Paulo SE Index (Brazil)</t>
  </si>
  <si>
    <t>HANG SENG (Hong-Kong)</t>
  </si>
  <si>
    <t>MICEX (Russia)</t>
  </si>
  <si>
    <t>PFTS (Ukraine)</t>
  </si>
  <si>
    <t>S&amp;P 500 (USA)</t>
  </si>
  <si>
    <t>DAX (Germany)</t>
  </si>
  <si>
    <t>CAC 40 (France)</t>
  </si>
  <si>
    <t>SHANGHAI SE COMPOSITE (China)</t>
  </si>
  <si>
    <t>S&amp;P BSE SENSEX Index (India)</t>
  </si>
  <si>
    <t>DJIA (USA)</t>
  </si>
  <si>
    <t>FTSE 100 (Great Britain)</t>
  </si>
  <si>
    <t>UX (Ukraine)</t>
  </si>
  <si>
    <t>http://www.bloomberg.com/markets/stocks/world-indexes</t>
  </si>
  <si>
    <t>Indicator / Date</t>
  </si>
  <si>
    <t>30.06.2020 (Q2 2020)</t>
  </si>
  <si>
    <t>31.12.2020 (Q4 2020)</t>
  </si>
  <si>
    <t>31.03.2021 (Q1 2021)</t>
  </si>
  <si>
    <t>30.06.2021 (Q2 2021)</t>
  </si>
  <si>
    <t>YTD change</t>
  </si>
  <si>
    <t>Number of Securities in the listing of stock exchanges, incl.:</t>
  </si>
  <si>
    <t>Number of securities in the registers (listing) of stock exchanges, incl.:</t>
  </si>
  <si>
    <t>share of "listing" securities in all securities in the lists of all SEs</t>
  </si>
  <si>
    <t>State bonds (OVDP)</t>
  </si>
  <si>
    <t>share in "listing" securities of all SEs</t>
  </si>
  <si>
    <t>municipal bonds</t>
  </si>
  <si>
    <t>corporate bonds</t>
  </si>
  <si>
    <t>equities</t>
  </si>
  <si>
    <t>CIF equities</t>
  </si>
  <si>
    <t>investment certificates</t>
  </si>
  <si>
    <t>х</t>
  </si>
  <si>
    <t>x</t>
  </si>
  <si>
    <t>share (total)</t>
  </si>
  <si>
    <t>Trading volume on all stock exchanges in total, UAH M, incl.:</t>
  </si>
  <si>
    <t>State bonds (OVDP+OZDP)</t>
  </si>
  <si>
    <t>share of trading volume on all SEs</t>
  </si>
  <si>
    <t>investment certificates (and CIF equities)</t>
  </si>
  <si>
    <t>derivatives (excl. state derivatives)</t>
  </si>
  <si>
    <t>Sources: data on securities in lists of stock exchanges and trading volumes - NSSMC, stock exchanges; calculations - UAIB.</t>
  </si>
  <si>
    <t>***SEs' Trading Volume, UAH bn</t>
  </si>
  <si>
    <t>Date</t>
  </si>
  <si>
    <t>Number of ANPF members of UAIB ** (rhs)</t>
  </si>
  <si>
    <t>30.06.2011</t>
  </si>
  <si>
    <t>-</t>
  </si>
  <si>
    <t>30.06.2012</t>
  </si>
  <si>
    <t>30.06.2013</t>
  </si>
  <si>
    <t>30.06.2014</t>
  </si>
  <si>
    <t>30.06.2015</t>
  </si>
  <si>
    <t>30.06.2016</t>
  </si>
  <si>
    <t>30.06.2017</t>
  </si>
  <si>
    <t>30.06.2018</t>
  </si>
  <si>
    <t>30.06.2019</t>
  </si>
  <si>
    <t>30.06.2020</t>
  </si>
  <si>
    <t>30.09.2020</t>
  </si>
  <si>
    <t>31.12.2020</t>
  </si>
  <si>
    <t>31.03.2021</t>
  </si>
  <si>
    <t>30.06.2021</t>
  </si>
  <si>
    <t>* AMC - asset management company; ANPF - NPF administrators; CII - mutual investment institutions; NPFs - private pension funds, IC - insurance companies with assets under AMC management.</t>
  </si>
  <si>
    <t>** UAIB received the status of PPA and SRO for the second type of professional activity - the activity of administration of private pension funds after the relevant registration with the NSSMC on August 27, 2020.</t>
  </si>
  <si>
    <t xml:space="preserve"> For more information about the results of the AMC asset management of CII, NPF and IC, see:</t>
  </si>
  <si>
    <t>AMC Ranking</t>
  </si>
  <si>
    <t>https://www.uaib.com.ua/analituaib/rankings/kua</t>
  </si>
  <si>
    <t>CII Ranking</t>
  </si>
  <si>
    <t>https://www.uaib.com.ua/analituaib/rankings/ici</t>
  </si>
  <si>
    <t>Assets under Management</t>
  </si>
  <si>
    <t>UAH M</t>
  </si>
  <si>
    <t>Funds</t>
  </si>
  <si>
    <t>31.12.2020**</t>
  </si>
  <si>
    <t>Q2 2021 change</t>
  </si>
  <si>
    <t>Annual change</t>
  </si>
  <si>
    <t>CII*, including:</t>
  </si>
  <si>
    <t>Open-ended (rhs)</t>
  </si>
  <si>
    <t>Venture</t>
  </si>
  <si>
    <t>Total</t>
  </si>
  <si>
    <t>* Operating CIIs that have reached the norm for minimum asset value (were recognized as valid), are under AMC management and reported for the relevant period (as at the reporting date). ** Adjusted values for open-ended funds.</t>
  </si>
  <si>
    <t>CII NAV*</t>
  </si>
  <si>
    <t>Open-ended</t>
  </si>
  <si>
    <t>Net Flow of Capital in Open-Ended CII</t>
  </si>
  <si>
    <t xml:space="preserve">Quarterly </t>
  </si>
  <si>
    <t>Net inflow / outflow for the corresponding quarter, UAH M</t>
  </si>
  <si>
    <t>Q2 2020</t>
  </si>
  <si>
    <t>Q3 2020</t>
  </si>
  <si>
    <r>
      <rPr>
        <u/>
        <sz val="11"/>
        <color rgb="FF000000"/>
        <rFont val="Arial"/>
        <family val="2"/>
        <charset val="204"/>
      </rPr>
      <t>Q4</t>
    </r>
    <r>
      <rPr>
        <sz val="11"/>
        <color rgb="FF000000"/>
        <rFont val="Arial"/>
        <family val="2"/>
        <charset val="204"/>
      </rPr>
      <t xml:space="preserve"> 2020</t>
    </r>
  </si>
  <si>
    <t>Q1 2021</t>
  </si>
  <si>
    <t>Q2 2021</t>
  </si>
  <si>
    <t>Annual change previous quarter</t>
  </si>
  <si>
    <t>CIIs*, including:</t>
  </si>
  <si>
    <t>NPFs (rhs)</t>
  </si>
  <si>
    <t>ICs (rhs)</t>
  </si>
  <si>
    <t>Number of ANPF members of UAIB, which carry out exclusively NPF administration (rhs)</t>
  </si>
  <si>
    <t>Number of all AMCs</t>
  </si>
  <si>
    <t>Number of AMCs with CII under management</t>
  </si>
  <si>
    <t>Number of AMCs without CII under management</t>
  </si>
  <si>
    <t>Number of CIIs under management</t>
  </si>
  <si>
    <t>Number of CIIs under management per AMC with CIIs under management</t>
  </si>
  <si>
    <t>Number of established CIIs (those that have reached the standard of minimum assets)</t>
  </si>
  <si>
    <t>Number of NPFs under AMC management (rhs)</t>
  </si>
  <si>
    <t>Number of ICs with assets under AMC management (rhs)</t>
  </si>
  <si>
    <t>Number of AMCs, ANPFs, CIIs &amp; NPFs &amp; ICs with assets under management</t>
  </si>
  <si>
    <t>* In total, as of June 30, 2020, the lists of the UX, including "listing", included 196 issuances of government bonds, 10 issuances of municipal bonds, 91 issuances of corporate bonds, 118 issuances of equities (including 19 foreign), 12 issuances of equities of CIF, 27 issuances of investment certificates of UIFs and 26 issuances of derivatives.</t>
  </si>
  <si>
    <t>Indicators of the Regulated Stock Market of Ukraine (Stock Exchanges)</t>
  </si>
  <si>
    <t>Annual</t>
  </si>
  <si>
    <t>YTD 2021</t>
  </si>
  <si>
    <t>Ranking by the quarterly rate.</t>
  </si>
  <si>
    <t>* According to the Exchanges data and Bloomberg Agency.</t>
  </si>
  <si>
    <t>Ranking in the table is based on quarterly rates.</t>
  </si>
  <si>
    <t>** Including the depository receipts of MHP S.A.</t>
  </si>
  <si>
    <t>Annual change in Q2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</si>
</sst>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Red]\-#,##0"/>
    <numFmt numFmtId="165" formatCode="\$#,##0_);[Red]&quot;($&quot;#,##0\)"/>
    <numFmt numFmtId="166" formatCode="#,##0.00;[Red]\-#,##0.00"/>
    <numFmt numFmtId="167" formatCode="_(* #,##0.00_);_(* \(#,##0.00\);_(* \-??_);_(@_)"/>
    <numFmt numFmtId="168" formatCode="_-* #,##0.00_₴_-;\-* #,##0.00_₴_-;_-* \-??_₴_-;_-@_-"/>
    <numFmt numFmtId="169" formatCode="mm/dd/yyyy"/>
    <numFmt numFmtId="170" formatCode="0.0%"/>
    <numFmt numFmtId="171" formatCode="#,##0.0"/>
  </numFmts>
  <fonts count="67">
    <font>
      <sz val="10"/>
      <name val="Arial"/>
      <charset val="1"/>
    </font>
    <font>
      <b/>
      <sz val="10"/>
      <name val="UkrainianBaltica"/>
      <family val="1"/>
      <charset val="204"/>
    </font>
    <font>
      <sz val="11"/>
      <color rgb="FF000000"/>
      <name val="Calibri"/>
      <family val="2"/>
      <charset val="204"/>
    </font>
    <font>
      <sz val="11"/>
      <color rgb="FF000000"/>
      <name val="Times New Roman"/>
      <family val="2"/>
      <charset val="204"/>
    </font>
    <font>
      <sz val="11"/>
      <color rgb="FFFFFFFF"/>
      <name val="Calibri"/>
      <family val="2"/>
      <charset val="204"/>
    </font>
    <font>
      <sz val="11"/>
      <color rgb="FFFFFFFF"/>
      <name val="Times New Roman"/>
      <family val="2"/>
      <charset val="204"/>
    </font>
    <font>
      <u/>
      <sz val="10"/>
      <color rgb="FF0000FF"/>
      <name val="Arial"/>
      <family val="2"/>
      <charset val="204"/>
    </font>
    <font>
      <sz val="10"/>
      <name val="Times New Roman"/>
      <family val="1"/>
      <charset val="1"/>
    </font>
    <font>
      <sz val="10"/>
      <name val="Arial"/>
      <family val="2"/>
      <charset val="204"/>
    </font>
    <font>
      <sz val="10"/>
      <name val="Arial"/>
      <family val="2"/>
      <charset val="238"/>
    </font>
    <font>
      <sz val="11"/>
      <color rgb="FF333399"/>
      <name val="Calibri"/>
      <family val="2"/>
      <charset val="204"/>
    </font>
    <font>
      <sz val="11"/>
      <color rgb="FF3F3F76"/>
      <name val="Times New Roman"/>
      <family val="2"/>
      <charset val="204"/>
    </font>
    <font>
      <b/>
      <sz val="11"/>
      <color rgb="FF333333"/>
      <name val="Calibri"/>
      <family val="2"/>
      <charset val="204"/>
    </font>
    <font>
      <b/>
      <sz val="11"/>
      <color rgb="FF3F3F3F"/>
      <name val="Times New Roman"/>
      <family val="2"/>
      <charset val="204"/>
    </font>
    <font>
      <b/>
      <sz val="11"/>
      <color rgb="FFFF9900"/>
      <name val="Calibri"/>
      <family val="2"/>
      <charset val="204"/>
    </font>
    <font>
      <b/>
      <sz val="11"/>
      <color rgb="FFFA7D00"/>
      <name val="Times New Roman"/>
      <family val="2"/>
      <charset val="204"/>
    </font>
    <font>
      <u/>
      <sz val="10"/>
      <color rgb="FF0000FF"/>
      <name val="Arial Cyr"/>
      <charset val="204"/>
    </font>
    <font>
      <b/>
      <sz val="15"/>
      <color rgb="FF003366"/>
      <name val="Calibri"/>
      <family val="2"/>
      <charset val="204"/>
    </font>
    <font>
      <b/>
      <sz val="15"/>
      <color rgb="FF1F497D"/>
      <name val="Times New Roman"/>
      <family val="2"/>
      <charset val="204"/>
    </font>
    <font>
      <b/>
      <sz val="13"/>
      <color rgb="FF003366"/>
      <name val="Calibri"/>
      <family val="2"/>
      <charset val="204"/>
    </font>
    <font>
      <b/>
      <sz val="13"/>
      <color rgb="FF1F497D"/>
      <name val="Times New Roman"/>
      <family val="2"/>
      <charset val="204"/>
    </font>
    <font>
      <b/>
      <sz val="11"/>
      <color rgb="FF003366"/>
      <name val="Calibri"/>
      <family val="2"/>
      <charset val="204"/>
    </font>
    <font>
      <b/>
      <sz val="11"/>
      <color rgb="FF1F497D"/>
      <name val="Times New Roman"/>
      <family val="2"/>
      <charset val="204"/>
    </font>
    <font>
      <b/>
      <sz val="11"/>
      <color rgb="FF000000"/>
      <name val="Calibri"/>
      <family val="2"/>
      <charset val="204"/>
    </font>
    <font>
      <b/>
      <sz val="11"/>
      <color rgb="FF000000"/>
      <name val="Times New Roman"/>
      <family val="2"/>
      <charset val="204"/>
    </font>
    <font>
      <b/>
      <sz val="11"/>
      <color rgb="FFFFFFFF"/>
      <name val="Calibri"/>
      <family val="2"/>
      <charset val="204"/>
    </font>
    <font>
      <b/>
      <sz val="11"/>
      <color rgb="FFFFFFFF"/>
      <name val="Times New Roman"/>
      <family val="2"/>
      <charset val="204"/>
    </font>
    <font>
      <b/>
      <sz val="18"/>
      <color rgb="FF003366"/>
      <name val="Cambria"/>
      <family val="2"/>
      <charset val="204"/>
    </font>
    <font>
      <sz val="11"/>
      <color rgb="FF993300"/>
      <name val="Calibri"/>
      <family val="2"/>
      <charset val="204"/>
    </font>
    <font>
      <sz val="11"/>
      <color rgb="FF9C6500"/>
      <name val="Times New Roman"/>
      <family val="2"/>
      <charset val="204"/>
    </font>
    <font>
      <sz val="10"/>
      <color rgb="FF000000"/>
      <name val="Arial"/>
      <family val="2"/>
      <charset val="204"/>
    </font>
    <font>
      <sz val="10"/>
      <name val="Arial Cyr"/>
      <charset val="204"/>
    </font>
    <font>
      <sz val="10"/>
      <name val="Times New Roman"/>
      <family val="1"/>
      <charset val="204"/>
    </font>
    <font>
      <sz val="10"/>
      <color rgb="FF000000"/>
      <name val="MS Sans Serif"/>
      <family val="2"/>
      <charset val="204"/>
    </font>
    <font>
      <sz val="11"/>
      <color rgb="FF800080"/>
      <name val="Calibri"/>
      <family val="2"/>
      <charset val="204"/>
    </font>
    <font>
      <sz val="11"/>
      <color rgb="FF9C0006"/>
      <name val="Times New Roman"/>
      <family val="2"/>
      <charset val="204"/>
    </font>
    <font>
      <i/>
      <sz val="11"/>
      <color rgb="FF808080"/>
      <name val="Calibri"/>
      <family val="2"/>
      <charset val="204"/>
    </font>
    <font>
      <i/>
      <sz val="11"/>
      <color rgb="FF7F7F7F"/>
      <name val="Times New Roman"/>
      <family val="2"/>
      <charset val="204"/>
    </font>
    <font>
      <sz val="11"/>
      <color rgb="FFFF9900"/>
      <name val="Calibri"/>
      <family val="2"/>
      <charset val="204"/>
    </font>
    <font>
      <sz val="11"/>
      <color rgb="FFFA7D00"/>
      <name val="Times New Roman"/>
      <family val="2"/>
      <charset val="204"/>
    </font>
    <font>
      <sz val="11"/>
      <color rgb="FFFF0000"/>
      <name val="Calibri"/>
      <family val="2"/>
      <charset val="204"/>
    </font>
    <font>
      <sz val="11"/>
      <color rgb="FFFF0000"/>
      <name val="Times New Roman"/>
      <family val="2"/>
      <charset val="204"/>
    </font>
    <font>
      <sz val="11"/>
      <color rgb="FF008000"/>
      <name val="Calibri"/>
      <family val="2"/>
      <charset val="204"/>
    </font>
    <font>
      <sz val="11"/>
      <color rgb="FF006100"/>
      <name val="Times New Roman"/>
      <family val="2"/>
      <charset val="204"/>
    </font>
    <font>
      <b/>
      <sz val="16"/>
      <color rgb="FF000000"/>
      <name val="Arial"/>
      <family val="2"/>
      <charset val="204"/>
    </font>
    <font>
      <b/>
      <sz val="10"/>
      <color rgb="FF000000"/>
      <name val="Arial"/>
      <family val="2"/>
      <charset val="204"/>
    </font>
    <font>
      <i/>
      <sz val="10"/>
      <name val="Arial"/>
      <family val="2"/>
      <charset val="204"/>
    </font>
    <font>
      <i/>
      <sz val="10"/>
      <color rgb="FF000000"/>
      <name val="Arial"/>
      <family val="2"/>
      <charset val="204"/>
    </font>
    <font>
      <i/>
      <sz val="8"/>
      <name val="Arial"/>
      <family val="2"/>
      <charset val="204"/>
    </font>
    <font>
      <u/>
      <sz val="8"/>
      <color rgb="FF0000FF"/>
      <name val="Arial"/>
      <family val="2"/>
      <charset val="204"/>
    </font>
    <font>
      <b/>
      <sz val="10"/>
      <name val="Arial Cyr"/>
      <charset val="204"/>
    </font>
    <font>
      <b/>
      <i/>
      <sz val="10"/>
      <color rgb="FF000000"/>
      <name val="Arial"/>
      <family val="2"/>
      <charset val="204"/>
    </font>
    <font>
      <b/>
      <i/>
      <sz val="10"/>
      <name val="Arial"/>
      <family val="2"/>
      <charset val="204"/>
    </font>
    <font>
      <b/>
      <sz val="10"/>
      <name val="Arial"/>
      <family val="2"/>
      <charset val="204"/>
    </font>
    <font>
      <i/>
      <sz val="9"/>
      <color rgb="FF000000"/>
      <name val="Arial"/>
      <family val="2"/>
      <charset val="204"/>
    </font>
    <font>
      <i/>
      <sz val="9"/>
      <name val="Arial"/>
      <family val="2"/>
      <charset val="204"/>
    </font>
    <font>
      <i/>
      <sz val="8"/>
      <color rgb="FF000000"/>
      <name val="Arial"/>
      <family val="2"/>
      <charset val="204"/>
    </font>
    <font>
      <b/>
      <sz val="16"/>
      <name val="Arial"/>
      <family val="2"/>
      <charset val="204"/>
    </font>
    <font>
      <b/>
      <sz val="12"/>
      <name val="Arial"/>
      <family val="2"/>
      <charset val="204"/>
    </font>
    <font>
      <b/>
      <sz val="11"/>
      <color rgb="FF000000"/>
      <name val="Arial"/>
      <family val="2"/>
      <charset val="204"/>
    </font>
    <font>
      <sz val="11"/>
      <color rgb="FF000000"/>
      <name val="Arial"/>
      <family val="2"/>
      <charset val="204"/>
    </font>
    <font>
      <sz val="11"/>
      <name val="Arial"/>
      <family val="2"/>
      <charset val="204"/>
    </font>
    <font>
      <sz val="10"/>
      <color rgb="FFFF0000"/>
      <name val="Arial"/>
      <family val="2"/>
      <charset val="204"/>
    </font>
    <font>
      <u/>
      <sz val="11"/>
      <color rgb="FF000000"/>
      <name val="Arial"/>
      <family val="2"/>
      <charset val="204"/>
    </font>
    <font>
      <sz val="10"/>
      <name val="Arial"/>
      <charset val="1"/>
    </font>
    <font>
      <b/>
      <sz val="11"/>
      <color rgb="FFA6A6A6"/>
      <name val="Arial"/>
      <family val="2"/>
      <charset val="204"/>
    </font>
    <font>
      <b/>
      <sz val="11"/>
      <name val="Arial"/>
      <family val="2"/>
      <charset val="204"/>
    </font>
  </fonts>
  <fills count="56">
    <fill>
      <patternFill patternType="none"/>
    </fill>
    <fill>
      <patternFill patternType="gray125"/>
    </fill>
    <fill>
      <patternFill patternType="solid">
        <fgColor rgb="FFCCC7F3"/>
        <bgColor rgb="FFB8DAE7"/>
      </patternFill>
    </fill>
    <fill>
      <patternFill patternType="darkGray">
        <fgColor rgb="FFDCECF4"/>
        <bgColor rgb="FFF0DFE8"/>
      </patternFill>
    </fill>
    <fill>
      <patternFill patternType="solid">
        <fgColor rgb="FFFF99CC"/>
        <bgColor rgb="FFD99694"/>
      </patternFill>
    </fill>
    <fill>
      <patternFill patternType="darkGray">
        <fgColor rgb="FFF0DFE8"/>
        <bgColor rgb="FFFDEADA"/>
      </patternFill>
    </fill>
    <fill>
      <patternFill patternType="solid">
        <fgColor rgb="FFCBFDCD"/>
        <bgColor rgb="FFCCFFFF"/>
      </patternFill>
    </fill>
    <fill>
      <patternFill patternType="solid">
        <fgColor rgb="FFEBF1DE"/>
        <bgColor rgb="FFF2F2F2"/>
      </patternFill>
    </fill>
    <fill>
      <patternFill patternType="solid">
        <fgColor rgb="FFCC99FF"/>
        <bgColor rgb="FFB3A2C7"/>
      </patternFill>
    </fill>
    <fill>
      <patternFill patternType="darkGray">
        <fgColor rgb="FFF0DFE8"/>
        <bgColor rgb="FFDCECF4"/>
      </patternFill>
    </fill>
    <fill>
      <patternFill patternType="solid">
        <fgColor rgb="FFCCFFFF"/>
        <bgColor rgb="FFCBFDCD"/>
      </patternFill>
    </fill>
    <fill>
      <patternFill patternType="solid">
        <fgColor rgb="FFDCECF4"/>
        <bgColor rgb="FFEBF1DE"/>
      </patternFill>
    </fill>
    <fill>
      <patternFill patternType="darkGray">
        <fgColor rgb="FFFFD0A0"/>
        <bgColor rgb="FFF6BEA4"/>
      </patternFill>
    </fill>
    <fill>
      <patternFill patternType="solid">
        <fgColor rgb="FFFDEADA"/>
        <bgColor rgb="FFEBF1DE"/>
      </patternFill>
    </fill>
    <fill>
      <patternFill patternType="solid">
        <fgColor rgb="FF98CCFC"/>
        <bgColor rgb="FFB8DAE7"/>
      </patternFill>
    </fill>
    <fill>
      <patternFill patternType="mediumGray">
        <fgColor rgb="FFB8DAE7"/>
        <bgColor rgb="FFCCC7F3"/>
      </patternFill>
    </fill>
    <fill>
      <patternFill patternType="solid">
        <fgColor rgb="FFFF8080"/>
        <bgColor rgb="FFF79646"/>
      </patternFill>
    </fill>
    <fill>
      <patternFill patternType="solid">
        <fgColor rgb="FFF6BEA4"/>
        <bgColor rgb="FFFFC7CE"/>
      </patternFill>
    </fill>
    <fill>
      <patternFill patternType="solid">
        <fgColor rgb="FF00FF00"/>
        <bgColor rgb="FF33CCCC"/>
      </patternFill>
    </fill>
    <fill>
      <patternFill patternType="solid">
        <fgColor rgb="FFD7E4BD"/>
        <bgColor rgb="FFEBF1DE"/>
      </patternFill>
    </fill>
    <fill>
      <patternFill patternType="mediumGray">
        <fgColor rgb="FFCCC7F3"/>
        <bgColor rgb="FFC0C0C0"/>
      </patternFill>
    </fill>
    <fill>
      <patternFill patternType="solid">
        <fgColor rgb="FFB8DAE7"/>
        <bgColor rgb="FFCCC7F3"/>
      </patternFill>
    </fill>
    <fill>
      <patternFill patternType="solid">
        <fgColor rgb="FFFFCA00"/>
        <bgColor rgb="FFFF9900"/>
      </patternFill>
    </fill>
    <fill>
      <patternFill patternType="darkGray">
        <fgColor rgb="FFFFD0A0"/>
        <bgColor rgb="FFFFC7CE"/>
      </patternFill>
    </fill>
    <fill>
      <patternFill patternType="solid">
        <fgColor rgb="FF0066CC"/>
        <bgColor rgb="FF008080"/>
      </patternFill>
    </fill>
    <fill>
      <patternFill patternType="solid">
        <fgColor rgb="FF97B5D9"/>
        <bgColor rgb="FFA8A8A8"/>
      </patternFill>
    </fill>
    <fill>
      <patternFill patternType="solid">
        <fgColor rgb="FFD99694"/>
        <bgColor rgb="FFFF8080"/>
      </patternFill>
    </fill>
    <fill>
      <patternFill patternType="solid">
        <fgColor rgb="FFC3D69B"/>
        <bgColor rgb="FFD7E4BD"/>
      </patternFill>
    </fill>
    <fill>
      <patternFill patternType="darkGray">
        <fgColor rgb="FF850143"/>
        <bgColor rgb="FF333399"/>
      </patternFill>
    </fill>
    <fill>
      <patternFill patternType="solid">
        <fgColor rgb="FFB3A2C7"/>
        <bgColor rgb="FFA8A8A8"/>
      </patternFill>
    </fill>
    <fill>
      <patternFill patternType="solid">
        <fgColor rgb="FF33CCCC"/>
        <bgColor rgb="FF4BABC5"/>
      </patternFill>
    </fill>
    <fill>
      <patternFill patternType="darkGray">
        <fgColor rgb="FF98CCFC"/>
        <bgColor rgb="FF97B5D9"/>
      </patternFill>
    </fill>
    <fill>
      <patternFill patternType="solid">
        <fgColor rgb="FFFF9900"/>
        <bgColor rgb="FFF79646"/>
      </patternFill>
    </fill>
    <fill>
      <patternFill patternType="darkGray">
        <fgColor rgb="FFF6BEA4"/>
        <bgColor rgb="FFFFD0A0"/>
      </patternFill>
    </fill>
    <fill>
      <patternFill patternType="solid">
        <fgColor rgb="FF333399"/>
        <bgColor rgb="FF20517C"/>
      </patternFill>
    </fill>
    <fill>
      <patternFill patternType="solid">
        <fgColor rgb="FF4782B8"/>
        <bgColor rgb="FF4BABC5"/>
      </patternFill>
    </fill>
    <fill>
      <patternFill patternType="solid">
        <fgColor rgb="FFFF0000"/>
        <bgColor rgb="FF850143"/>
      </patternFill>
    </fill>
    <fill>
      <patternFill patternType="darkGray">
        <fgColor rgb="FFBC5427"/>
        <bgColor rgb="FF8064A2"/>
      </patternFill>
    </fill>
    <fill>
      <patternFill patternType="solid">
        <fgColor rgb="FF339966"/>
        <bgColor rgb="FF4782B8"/>
      </patternFill>
    </fill>
    <fill>
      <patternFill patternType="solid">
        <fgColor rgb="FF9CBC52"/>
        <bgColor rgb="FFA8A8A8"/>
      </patternFill>
    </fill>
    <fill>
      <patternFill patternType="solid">
        <fgColor rgb="FF8064A2"/>
        <bgColor rgb="FF7F7F7F"/>
      </patternFill>
    </fill>
    <fill>
      <patternFill patternType="solid">
        <fgColor rgb="FF4BABC5"/>
        <bgColor rgb="FF33CCCC"/>
      </patternFill>
    </fill>
    <fill>
      <patternFill patternType="solid">
        <fgColor rgb="FFFF6F00"/>
        <bgColor rgb="FFFF9900"/>
      </patternFill>
    </fill>
    <fill>
      <patternFill patternType="solid">
        <fgColor rgb="FFF79646"/>
        <bgColor rgb="FFFF9900"/>
      </patternFill>
    </fill>
    <fill>
      <patternFill patternType="solid">
        <fgColor rgb="FFC0C0C0"/>
        <bgColor rgb="FFCCC7F3"/>
      </patternFill>
    </fill>
    <fill>
      <patternFill patternType="solid">
        <fgColor rgb="FFF2F2F2"/>
        <bgColor rgb="FFEBF1DE"/>
      </patternFill>
    </fill>
    <fill>
      <patternFill patternType="solid">
        <fgColor rgb="FF969696"/>
        <bgColor rgb="FFA8A8A8"/>
      </patternFill>
    </fill>
    <fill>
      <patternFill patternType="solid">
        <fgColor rgb="FFA8A8A8"/>
        <bgColor rgb="FFB3A2C7"/>
      </patternFill>
    </fill>
    <fill>
      <patternFill patternType="solid">
        <fgColor rgb="FFFFFF99"/>
        <bgColor rgb="FFFFEB9C"/>
      </patternFill>
    </fill>
    <fill>
      <patternFill patternType="solid">
        <fgColor rgb="FFFFEB9C"/>
        <bgColor rgb="FFFFFF99"/>
      </patternFill>
    </fill>
    <fill>
      <patternFill patternType="solid">
        <fgColor rgb="FFFFC7CE"/>
        <bgColor rgb="FFF6BEA4"/>
      </patternFill>
    </fill>
    <fill>
      <patternFill patternType="solid">
        <fgColor rgb="FFFFFFCC"/>
        <bgColor rgb="FFEBF1DE"/>
      </patternFill>
    </fill>
    <fill>
      <patternFill patternType="mediumGray">
        <fgColor rgb="FFCBFDCD"/>
        <bgColor rgb="FFD7E4BD"/>
      </patternFill>
    </fill>
    <fill>
      <patternFill patternType="solid">
        <fgColor rgb="FF9CBC52"/>
        <bgColor rgb="FFA8A8A8"/>
      </patternFill>
    </fill>
    <fill>
      <patternFill patternType="solid">
        <fgColor rgb="FF00BAF9"/>
        <bgColor rgb="FF33CCCC"/>
      </patternFill>
    </fill>
    <fill>
      <patternFill patternType="solid">
        <fgColor rgb="FF98CCFC"/>
        <bgColor rgb="FF97B5D9"/>
      </patternFill>
    </fill>
  </fills>
  <borders count="79">
    <border>
      <left/>
      <right/>
      <top/>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rgb="FF333333"/>
      </left>
      <right style="thin">
        <color rgb="FF333333"/>
      </right>
      <top style="thin">
        <color rgb="FF333333"/>
      </top>
      <bottom style="thin">
        <color rgb="FF333333"/>
      </bottom>
      <diagonal/>
    </border>
    <border>
      <left style="thin">
        <color rgb="FF3F3B46"/>
      </left>
      <right style="thin">
        <color rgb="FF3F3B46"/>
      </right>
      <top style="thin">
        <color rgb="FF3F3B46"/>
      </top>
      <bottom style="thin">
        <color rgb="FF3F3B46"/>
      </bottom>
      <diagonal/>
    </border>
    <border>
      <left/>
      <right/>
      <top/>
      <bottom style="thin">
        <color auto="1"/>
      </bottom>
      <diagonal/>
    </border>
    <border>
      <left/>
      <right/>
      <top/>
      <bottom style="thick">
        <color rgb="FF333399"/>
      </bottom>
      <diagonal/>
    </border>
    <border>
      <left/>
      <right/>
      <top/>
      <bottom style="thick">
        <color rgb="FF4782B8"/>
      </bottom>
      <diagonal/>
    </border>
    <border>
      <left/>
      <right/>
      <top/>
      <bottom style="thick">
        <color rgb="FFC0C0C0"/>
      </bottom>
      <diagonal/>
    </border>
    <border>
      <left/>
      <right/>
      <top/>
      <bottom style="thick">
        <color rgb="FF97B5D9"/>
      </bottom>
      <diagonal/>
    </border>
    <border>
      <left/>
      <right/>
      <top/>
      <bottom style="medium">
        <color rgb="FF0066CC"/>
      </bottom>
      <diagonal/>
    </border>
    <border>
      <left/>
      <right/>
      <top/>
      <bottom style="medium">
        <color rgb="FF97B5D9"/>
      </bottom>
      <diagonal/>
    </border>
    <border>
      <left/>
      <right/>
      <top style="thin">
        <color rgb="FF333399"/>
      </top>
      <bottom style="double">
        <color rgb="FF333399"/>
      </bottom>
      <diagonal/>
    </border>
    <border>
      <left/>
      <right/>
      <top style="thin">
        <color rgb="FF4782B8"/>
      </top>
      <bottom style="double">
        <color rgb="FF4782B8"/>
      </bottom>
      <diagonal/>
    </border>
    <border>
      <left style="double">
        <color rgb="FF333333"/>
      </left>
      <right style="double">
        <color rgb="FF333333"/>
      </right>
      <top style="double">
        <color rgb="FF333333"/>
      </top>
      <bottom style="double">
        <color rgb="FF333333"/>
      </bottom>
      <diagonal/>
    </border>
    <border>
      <left style="double">
        <color rgb="FF3F3B46"/>
      </left>
      <right style="double">
        <color rgb="FF3F3B46"/>
      </right>
      <top style="double">
        <color rgb="FF3F3B46"/>
      </top>
      <bottom style="double">
        <color rgb="FF3F3B46"/>
      </bottom>
      <diagonal/>
    </border>
    <border>
      <left style="thin">
        <color rgb="FFC0C0C0"/>
      </left>
      <right style="thin">
        <color rgb="FFC0C0C0"/>
      </right>
      <top style="thin">
        <color rgb="FFC0C0C0"/>
      </top>
      <bottom style="thin">
        <color rgb="FFC0C0C0"/>
      </bottom>
      <diagonal/>
    </border>
    <border>
      <left style="thin">
        <color rgb="FFA8A8A8"/>
      </left>
      <right style="thin">
        <color rgb="FFA8A8A8"/>
      </right>
      <top style="thin">
        <color rgb="FFA8A8A8"/>
      </top>
      <bottom style="thin">
        <color rgb="FFA8A8A8"/>
      </bottom>
      <diagonal/>
    </border>
    <border>
      <left/>
      <right/>
      <top/>
      <bottom style="double">
        <color rgb="FFFF9900"/>
      </bottom>
      <diagonal/>
    </border>
    <border>
      <left/>
      <right/>
      <top/>
      <bottom style="double">
        <color rgb="FFFF6F00"/>
      </bottom>
      <diagonal/>
    </border>
    <border>
      <left style="thin">
        <color auto="1"/>
      </left>
      <right style="thin">
        <color auto="1"/>
      </right>
      <top style="thin">
        <color auto="1"/>
      </top>
      <bottom style="thin">
        <color auto="1"/>
      </bottom>
      <diagonal/>
    </border>
    <border>
      <left/>
      <right/>
      <top/>
      <bottom style="medium">
        <color rgb="FF007917"/>
      </bottom>
      <diagonal/>
    </border>
    <border>
      <left/>
      <right/>
      <top/>
      <bottom style="medium">
        <color rgb="FF008080"/>
      </bottom>
      <diagonal/>
    </border>
    <border>
      <left/>
      <right style="dotted">
        <color rgb="FF808080"/>
      </right>
      <top style="medium">
        <color rgb="FF007917"/>
      </top>
      <bottom style="medium">
        <color rgb="FF007917"/>
      </bottom>
      <diagonal/>
    </border>
    <border>
      <left style="dotted">
        <color rgb="FF808080"/>
      </left>
      <right style="dotted">
        <color rgb="FF808080"/>
      </right>
      <top style="medium">
        <color rgb="FF008080"/>
      </top>
      <bottom style="medium">
        <color rgb="FF008080"/>
      </bottom>
      <diagonal/>
    </border>
    <border>
      <left style="dotted">
        <color rgb="FF808080"/>
      </left>
      <right style="dotted">
        <color rgb="FF808080"/>
      </right>
      <top style="medium">
        <color rgb="FF007917"/>
      </top>
      <bottom style="medium">
        <color rgb="FF007917"/>
      </bottom>
      <diagonal/>
    </border>
    <border>
      <left/>
      <right/>
      <top style="medium">
        <color rgb="FF008080"/>
      </top>
      <bottom/>
      <diagonal/>
    </border>
    <border>
      <left/>
      <right style="dotted">
        <color rgb="FF808080"/>
      </right>
      <top style="dotted">
        <color rgb="FF808080"/>
      </top>
      <bottom style="dotted">
        <color rgb="FF808080"/>
      </bottom>
      <diagonal/>
    </border>
    <border>
      <left style="dotted">
        <color rgb="FF808080"/>
      </left>
      <right/>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top style="medium">
        <color rgb="FF008080"/>
      </top>
      <bottom style="dotted">
        <color rgb="FF808080"/>
      </bottom>
      <diagonal/>
    </border>
    <border>
      <left/>
      <right/>
      <top/>
      <bottom style="dotted">
        <color rgb="FF808080"/>
      </bottom>
      <diagonal/>
    </border>
    <border>
      <left style="dotted">
        <color rgb="FF808080"/>
      </left>
      <right/>
      <top style="dotted">
        <color rgb="FF808080"/>
      </top>
      <bottom style="dotted">
        <color rgb="FF808080"/>
      </bottom>
      <diagonal/>
    </border>
    <border>
      <left/>
      <right/>
      <top style="dotted">
        <color rgb="FF808080"/>
      </top>
      <bottom style="dotted">
        <color rgb="FF808080"/>
      </bottom>
      <diagonal/>
    </border>
    <border>
      <left/>
      <right style="dotted">
        <color rgb="FF808080"/>
      </right>
      <top style="dotted">
        <color rgb="FF808080"/>
      </top>
      <bottom style="medium">
        <color rgb="FF008080"/>
      </bottom>
      <diagonal/>
    </border>
    <border>
      <left style="dotted">
        <color rgb="FF808080"/>
      </left>
      <right/>
      <top style="dotted">
        <color rgb="FF808080"/>
      </top>
      <bottom style="medium">
        <color rgb="FF008080"/>
      </bottom>
      <diagonal/>
    </border>
    <border>
      <left style="dotted">
        <color rgb="FF808080"/>
      </left>
      <right style="dotted">
        <color rgb="FF808080"/>
      </right>
      <top style="dotted">
        <color rgb="FF808080"/>
      </top>
      <bottom style="medium">
        <color rgb="FF008080"/>
      </bottom>
      <diagonal/>
    </border>
    <border>
      <left/>
      <right/>
      <top style="dotted">
        <color rgb="FF808080"/>
      </top>
      <bottom style="medium">
        <color rgb="FF008080"/>
      </bottom>
      <diagonal/>
    </border>
    <border>
      <left/>
      <right/>
      <top style="medium">
        <color rgb="FF007917"/>
      </top>
      <bottom style="medium">
        <color rgb="FF007917"/>
      </bottom>
      <diagonal/>
    </border>
    <border>
      <left style="dotted">
        <color rgb="FF969696"/>
      </left>
      <right style="dotted">
        <color rgb="FF969696"/>
      </right>
      <top style="medium">
        <color rgb="FF008080"/>
      </top>
      <bottom style="medium">
        <color rgb="FF008080"/>
      </bottom>
      <diagonal/>
    </border>
    <border>
      <left style="dotted">
        <color rgb="FF969696"/>
      </left>
      <right/>
      <top style="medium">
        <color rgb="FF008080"/>
      </top>
      <bottom style="medium">
        <color rgb="FF008080"/>
      </bottom>
      <diagonal/>
    </border>
    <border>
      <left/>
      <right style="dotted">
        <color rgb="FF969696"/>
      </right>
      <top/>
      <bottom style="thin">
        <color rgb="FF969696"/>
      </bottom>
      <diagonal/>
    </border>
    <border>
      <left style="dotted">
        <color rgb="FF969696"/>
      </left>
      <right/>
      <top/>
      <bottom/>
      <diagonal/>
    </border>
    <border>
      <left style="dotted">
        <color rgb="FF969696"/>
      </left>
      <right/>
      <top/>
      <bottom style="thin">
        <color rgb="FF969696"/>
      </bottom>
      <diagonal/>
    </border>
    <border>
      <left/>
      <right style="dotted">
        <color rgb="FF969696"/>
      </right>
      <top style="thin">
        <color rgb="FF969696"/>
      </top>
      <bottom style="thin">
        <color rgb="FF969696"/>
      </bottom>
      <diagonal/>
    </border>
    <border>
      <left style="dotted">
        <color rgb="FF969696"/>
      </left>
      <right/>
      <top style="thin">
        <color rgb="FF969696"/>
      </top>
      <bottom style="thin">
        <color rgb="FF969696"/>
      </bottom>
      <diagonal/>
    </border>
    <border>
      <left/>
      <right style="dotted">
        <color rgb="FF969696"/>
      </right>
      <top style="dotted">
        <color rgb="FF969696"/>
      </top>
      <bottom style="dotted">
        <color rgb="FF969696"/>
      </bottom>
      <diagonal/>
    </border>
    <border>
      <left style="dotted">
        <color rgb="FF969696"/>
      </left>
      <right style="dotted">
        <color rgb="FF969696"/>
      </right>
      <top style="thin">
        <color rgb="FF969696"/>
      </top>
      <bottom style="dotted">
        <color rgb="FF969696"/>
      </bottom>
      <diagonal/>
    </border>
    <border>
      <left/>
      <right/>
      <top/>
      <bottom style="dotted">
        <color rgb="FF969696"/>
      </bottom>
      <diagonal/>
    </border>
    <border>
      <left style="dotted">
        <color rgb="FF969696"/>
      </left>
      <right style="dotted">
        <color rgb="FF969696"/>
      </right>
      <top style="dotted">
        <color rgb="FF969696"/>
      </top>
      <bottom style="dotted">
        <color rgb="FF969696"/>
      </bottom>
      <diagonal/>
    </border>
    <border>
      <left/>
      <right/>
      <top style="dotted">
        <color rgb="FF969696"/>
      </top>
      <bottom style="dotted">
        <color rgb="FF969696"/>
      </bottom>
      <diagonal/>
    </border>
    <border>
      <left style="dotted">
        <color rgb="FF969696"/>
      </left>
      <right style="dotted">
        <color rgb="FF969696"/>
      </right>
      <top style="dotted">
        <color rgb="FF969696"/>
      </top>
      <bottom style="thin">
        <color rgb="FF20517C"/>
      </bottom>
      <diagonal/>
    </border>
    <border>
      <left/>
      <right style="dotted">
        <color rgb="FF969696"/>
      </right>
      <top style="dotted">
        <color rgb="FF969696"/>
      </top>
      <bottom style="thin">
        <color rgb="FF007917"/>
      </bottom>
      <diagonal/>
    </border>
    <border>
      <left style="dotted">
        <color rgb="FF969696"/>
      </left>
      <right style="dotted">
        <color rgb="FF969696"/>
      </right>
      <top style="dotted">
        <color rgb="FF969696"/>
      </top>
      <bottom style="thin">
        <color rgb="FF008080"/>
      </bottom>
      <diagonal/>
    </border>
    <border>
      <left/>
      <right/>
      <top style="thin">
        <color rgb="FF007917"/>
      </top>
      <bottom style="thin">
        <color rgb="FF969696"/>
      </bottom>
      <diagonal/>
    </border>
    <border>
      <left style="dotted">
        <color rgb="FF969696"/>
      </left>
      <right/>
      <top style="thin">
        <color rgb="FF008080"/>
      </top>
      <bottom style="thin">
        <color rgb="FF969696"/>
      </bottom>
      <diagonal/>
    </border>
    <border>
      <left style="dotted">
        <color rgb="FF969696"/>
      </left>
      <right/>
      <top/>
      <bottom style="dotted">
        <color rgb="FF969696"/>
      </bottom>
      <diagonal/>
    </border>
    <border>
      <left style="dotted">
        <color rgb="FF969696"/>
      </left>
      <right/>
      <top style="dotted">
        <color rgb="FF969696"/>
      </top>
      <bottom style="dotted">
        <color rgb="FF969696"/>
      </bottom>
      <diagonal/>
    </border>
    <border>
      <left/>
      <right/>
      <top style="dotted">
        <color rgb="FF969696"/>
      </top>
      <bottom style="medium">
        <color rgb="FF339966"/>
      </bottom>
      <diagonal/>
    </border>
    <border>
      <left style="dotted">
        <color rgb="FF969696"/>
      </left>
      <right/>
      <top style="dotted">
        <color rgb="FF969696"/>
      </top>
      <bottom style="medium">
        <color rgb="FF339966"/>
      </bottom>
      <diagonal/>
    </border>
    <border>
      <left/>
      <right style="dotted">
        <color rgb="FF969696"/>
      </right>
      <top style="dotted">
        <color rgb="FF969696"/>
      </top>
      <bottom style="medium">
        <color rgb="FF007917"/>
      </bottom>
      <diagonal/>
    </border>
    <border>
      <left style="dotted">
        <color rgb="FF969696"/>
      </left>
      <right/>
      <top style="dotted">
        <color rgb="FF969696"/>
      </top>
      <bottom style="medium">
        <color rgb="FF008080"/>
      </bottom>
      <diagonal/>
    </border>
    <border>
      <left/>
      <right/>
      <top style="medium">
        <color rgb="FF007917"/>
      </top>
      <bottom/>
      <diagonal/>
    </border>
    <border>
      <left style="dotted">
        <color rgb="FF808080"/>
      </left>
      <right/>
      <top style="medium">
        <color rgb="FF007917"/>
      </top>
      <bottom style="medium">
        <color rgb="FF007917"/>
      </bottom>
      <diagonal/>
    </border>
    <border>
      <left style="dotted">
        <color rgb="FF808080"/>
      </left>
      <right style="dotted">
        <color rgb="FF808080"/>
      </right>
      <top style="dotted">
        <color rgb="FF808080"/>
      </top>
      <bottom/>
      <diagonal/>
    </border>
    <border>
      <left style="dotted">
        <color rgb="FF808080"/>
      </left>
      <right/>
      <top style="dotted">
        <color rgb="FF808080"/>
      </top>
      <bottom/>
      <diagonal/>
    </border>
    <border>
      <left/>
      <right style="hair">
        <color rgb="FF808080"/>
      </right>
      <top style="hair">
        <color rgb="FF808080"/>
      </top>
      <bottom style="medium">
        <color rgb="FF008080"/>
      </bottom>
      <diagonal/>
    </border>
    <border>
      <left style="dotted">
        <color rgb="FF808080"/>
      </left>
      <right/>
      <top style="medium">
        <color rgb="FF008080"/>
      </top>
      <bottom style="medium">
        <color rgb="FF008080"/>
      </bottom>
      <diagonal/>
    </border>
    <border>
      <left/>
      <right style="dotted">
        <color rgb="FF808080"/>
      </right>
      <top style="medium">
        <color rgb="FF007917"/>
      </top>
      <bottom style="dotted">
        <color rgb="FF808080"/>
      </bottom>
      <diagonal/>
    </border>
    <border>
      <left/>
      <right style="dotted">
        <color rgb="FF808080"/>
      </right>
      <top/>
      <bottom style="dotted">
        <color rgb="FF808080"/>
      </bottom>
      <diagonal/>
    </border>
    <border>
      <left/>
      <right style="dotted">
        <color rgb="FF808080"/>
      </right>
      <top style="dotted">
        <color rgb="FF808080"/>
      </top>
      <bottom style="medium">
        <color rgb="FF007917"/>
      </bottom>
      <diagonal/>
    </border>
    <border>
      <left style="dotted">
        <color rgb="FF808080"/>
      </left>
      <right style="dotted">
        <color rgb="FF808080"/>
      </right>
      <top/>
      <bottom style="medium">
        <color rgb="FF008080"/>
      </bottom>
      <diagonal/>
    </border>
    <border>
      <left style="dotted">
        <color rgb="FF808080"/>
      </left>
      <right/>
      <top/>
      <bottom style="medium">
        <color rgb="FF008080"/>
      </bottom>
      <diagonal/>
    </border>
    <border>
      <left style="thin">
        <color auto="1"/>
      </left>
      <right style="thin">
        <color auto="1"/>
      </right>
      <top style="medium">
        <color rgb="FF007917"/>
      </top>
      <bottom style="thin">
        <color auto="1"/>
      </bottom>
      <diagonal/>
    </border>
    <border>
      <left style="thin">
        <color auto="1"/>
      </left>
      <right style="dotted">
        <color rgb="FF808080"/>
      </right>
      <top style="medium">
        <color rgb="FF007917"/>
      </top>
      <bottom style="thin">
        <color auto="1"/>
      </bottom>
      <diagonal/>
    </border>
    <border>
      <left/>
      <right/>
      <top style="dotted">
        <color rgb="FF808080"/>
      </top>
      <bottom/>
      <diagonal/>
    </border>
    <border>
      <left style="dotted">
        <color rgb="FF969696"/>
      </left>
      <right/>
      <top style="thin">
        <color rgb="FF969696"/>
      </top>
      <bottom style="dotted">
        <color rgb="FF969696"/>
      </bottom>
      <diagonal/>
    </border>
    <border>
      <left style="dotted">
        <color rgb="FF969696"/>
      </left>
      <right/>
      <top style="dotted">
        <color rgb="FF969696"/>
      </top>
      <bottom style="thin">
        <color rgb="FF20517C"/>
      </bottom>
      <diagonal/>
    </border>
    <border>
      <left style="dotted">
        <color rgb="FF969696"/>
      </left>
      <right/>
      <top style="dotted">
        <color rgb="FF969696"/>
      </top>
      <bottom style="medium">
        <color rgb="FF007917"/>
      </bottom>
      <diagonal/>
    </border>
  </borders>
  <cellStyleXfs count="237">
    <xf numFmtId="0" fontId="0" fillId="0" borderId="0"/>
    <xf numFmtId="9" fontId="64" fillId="0" borderId="0" applyBorder="0" applyProtection="0"/>
    <xf numFmtId="0" fontId="6" fillId="0" borderId="0" applyBorder="0" applyProtection="0"/>
    <xf numFmtId="49" fontId="1" fillId="0" borderId="0">
      <alignment horizontal="center" vertical="top" wrapText="1"/>
    </xf>
    <xf numFmtId="0" fontId="2" fillId="2" borderId="0" applyBorder="0" applyProtection="0"/>
    <xf numFmtId="0" fontId="3" fillId="3" borderId="0" applyBorder="0" applyProtection="0"/>
    <xf numFmtId="0" fontId="2" fillId="2" borderId="0" applyBorder="0" applyProtection="0"/>
    <xf numFmtId="0" fontId="3" fillId="3" borderId="0" applyBorder="0" applyProtection="0"/>
    <xf numFmtId="0" fontId="2" fillId="4" borderId="0" applyBorder="0" applyProtection="0"/>
    <xf numFmtId="0" fontId="3" fillId="5" borderId="0" applyBorder="0" applyProtection="0"/>
    <xf numFmtId="0" fontId="2" fillId="4" borderId="0" applyBorder="0" applyProtection="0"/>
    <xf numFmtId="0" fontId="3" fillId="5" borderId="0" applyBorder="0" applyProtection="0"/>
    <xf numFmtId="0" fontId="2" fillId="6" borderId="0" applyBorder="0" applyProtection="0"/>
    <xf numFmtId="0" fontId="3" fillId="7" borderId="0" applyBorder="0" applyProtection="0"/>
    <xf numFmtId="0" fontId="2" fillId="6" borderId="0" applyBorder="0" applyProtection="0"/>
    <xf numFmtId="0" fontId="3" fillId="7" borderId="0" applyBorder="0" applyProtection="0"/>
    <xf numFmtId="0" fontId="2" fillId="8" borderId="0" applyBorder="0" applyProtection="0"/>
    <xf numFmtId="0" fontId="3" fillId="9" borderId="0" applyBorder="0" applyProtection="0"/>
    <xf numFmtId="0" fontId="2" fillId="8" borderId="0" applyBorder="0" applyProtection="0"/>
    <xf numFmtId="0" fontId="3" fillId="9" borderId="0" applyBorder="0" applyProtection="0"/>
    <xf numFmtId="0" fontId="2" fillId="10" borderId="0" applyBorder="0" applyProtection="0"/>
    <xf numFmtId="0" fontId="3" fillId="11" borderId="0" applyBorder="0" applyProtection="0"/>
    <xf numFmtId="0" fontId="2" fillId="10" borderId="0" applyBorder="0" applyProtection="0"/>
    <xf numFmtId="0" fontId="3" fillId="11" borderId="0" applyBorder="0" applyProtection="0"/>
    <xf numFmtId="0" fontId="2" fillId="12" borderId="0" applyBorder="0" applyProtection="0"/>
    <xf numFmtId="0" fontId="3" fillId="13" borderId="0" applyBorder="0" applyProtection="0"/>
    <xf numFmtId="0" fontId="2" fillId="12" borderId="0" applyBorder="0" applyProtection="0"/>
    <xf numFmtId="0" fontId="3" fillId="13" borderId="0" applyBorder="0" applyProtection="0"/>
    <xf numFmtId="0" fontId="2" fillId="14" borderId="0" applyBorder="0" applyProtection="0"/>
    <xf numFmtId="0" fontId="3" fillId="15" borderId="0" applyBorder="0" applyProtection="0"/>
    <xf numFmtId="0" fontId="2" fillId="14" borderId="0" applyBorder="0" applyProtection="0"/>
    <xf numFmtId="0" fontId="3" fillId="15" borderId="0" applyBorder="0" applyProtection="0"/>
    <xf numFmtId="0" fontId="2" fillId="16" borderId="0" applyBorder="0" applyProtection="0"/>
    <xf numFmtId="0" fontId="3" fillId="17" borderId="0" applyBorder="0" applyProtection="0"/>
    <xf numFmtId="0" fontId="2" fillId="16" borderId="0" applyBorder="0" applyProtection="0"/>
    <xf numFmtId="0" fontId="3" fillId="17" borderId="0" applyBorder="0" applyProtection="0"/>
    <xf numFmtId="0" fontId="2" fillId="18" borderId="0" applyBorder="0" applyProtection="0"/>
    <xf numFmtId="0" fontId="3" fillId="19" borderId="0" applyBorder="0" applyProtection="0"/>
    <xf numFmtId="0" fontId="2" fillId="18" borderId="0" applyBorder="0" applyProtection="0"/>
    <xf numFmtId="0" fontId="3" fillId="19" borderId="0" applyBorder="0" applyProtection="0"/>
    <xf numFmtId="0" fontId="2" fillId="8" borderId="0" applyBorder="0" applyProtection="0"/>
    <xf numFmtId="0" fontId="3" fillId="20" borderId="0" applyBorder="0" applyProtection="0"/>
    <xf numFmtId="0" fontId="2" fillId="8" borderId="0" applyBorder="0" applyProtection="0"/>
    <xf numFmtId="0" fontId="3" fillId="20" borderId="0" applyBorder="0" applyProtection="0"/>
    <xf numFmtId="0" fontId="2" fillId="14" borderId="0" applyBorder="0" applyProtection="0"/>
    <xf numFmtId="0" fontId="3" fillId="21" borderId="0" applyBorder="0" applyProtection="0"/>
    <xf numFmtId="0" fontId="2" fillId="14" borderId="0" applyBorder="0" applyProtection="0"/>
    <xf numFmtId="0" fontId="3" fillId="21" borderId="0" applyBorder="0" applyProtection="0"/>
    <xf numFmtId="0" fontId="2" fillId="22" borderId="0" applyBorder="0" applyProtection="0"/>
    <xf numFmtId="0" fontId="3" fillId="23" borderId="0" applyBorder="0" applyProtection="0"/>
    <xf numFmtId="0" fontId="2" fillId="22" borderId="0" applyBorder="0" applyProtection="0"/>
    <xf numFmtId="0" fontId="3" fillId="23" borderId="0" applyBorder="0" applyProtection="0"/>
    <xf numFmtId="0" fontId="4" fillId="24" borderId="0" applyBorder="0" applyProtection="0"/>
    <xf numFmtId="0" fontId="5" fillId="25" borderId="0" applyBorder="0" applyProtection="0"/>
    <xf numFmtId="0" fontId="4" fillId="24" borderId="0" applyBorder="0" applyProtection="0"/>
    <xf numFmtId="0" fontId="5" fillId="25" borderId="0" applyBorder="0" applyProtection="0"/>
    <xf numFmtId="0" fontId="4" fillId="16" borderId="0" applyBorder="0" applyProtection="0"/>
    <xf numFmtId="0" fontId="5" fillId="26" borderId="0" applyBorder="0" applyProtection="0"/>
    <xf numFmtId="0" fontId="4" fillId="16" borderId="0" applyBorder="0" applyProtection="0"/>
    <xf numFmtId="0" fontId="5" fillId="26" borderId="0" applyBorder="0" applyProtection="0"/>
    <xf numFmtId="0" fontId="4" fillId="18" borderId="0" applyBorder="0" applyProtection="0"/>
    <xf numFmtId="0" fontId="5" fillId="27" borderId="0" applyBorder="0" applyProtection="0"/>
    <xf numFmtId="0" fontId="4" fillId="18" borderId="0" applyBorder="0" applyProtection="0"/>
    <xf numFmtId="0" fontId="5" fillId="27" borderId="0" applyBorder="0" applyProtection="0"/>
    <xf numFmtId="0" fontId="4" fillId="28" borderId="0" applyBorder="0" applyProtection="0"/>
    <xf numFmtId="0" fontId="5" fillId="29" borderId="0" applyBorder="0" applyProtection="0"/>
    <xf numFmtId="0" fontId="4" fillId="28" borderId="0" applyBorder="0" applyProtection="0"/>
    <xf numFmtId="0" fontId="5" fillId="29" borderId="0" applyBorder="0" applyProtection="0"/>
    <xf numFmtId="0" fontId="4" fillId="30" borderId="0" applyBorder="0" applyProtection="0"/>
    <xf numFmtId="0" fontId="5" fillId="31" borderId="0" applyBorder="0" applyProtection="0"/>
    <xf numFmtId="0" fontId="4" fillId="30" borderId="0" applyBorder="0" applyProtection="0"/>
    <xf numFmtId="0" fontId="5" fillId="31" borderId="0" applyBorder="0" applyProtection="0"/>
    <xf numFmtId="0" fontId="4" fillId="32" borderId="0" applyBorder="0" applyProtection="0"/>
    <xf numFmtId="0" fontId="5" fillId="33" borderId="0" applyBorder="0" applyProtection="0"/>
    <xf numFmtId="0" fontId="4" fillId="32" borderId="0" applyBorder="0" applyProtection="0"/>
    <xf numFmtId="0" fontId="5" fillId="33" borderId="0" applyBorder="0" applyProtection="0"/>
    <xf numFmtId="164" fontId="64" fillId="0" borderId="0" applyBorder="0" applyProtection="0"/>
    <xf numFmtId="164" fontId="64" fillId="0" borderId="0" applyBorder="0" applyProtection="0"/>
    <xf numFmtId="165" fontId="64" fillId="0" borderId="0" applyBorder="0" applyProtection="0"/>
    <xf numFmtId="165" fontId="64" fillId="0" borderId="0" applyBorder="0" applyProtection="0"/>
    <xf numFmtId="0" fontId="6" fillId="0" borderId="0" applyBorder="0" applyProtection="0"/>
    <xf numFmtId="0" fontId="7" fillId="0" borderId="0">
      <alignment vertical="top"/>
    </xf>
    <xf numFmtId="0" fontId="8" fillId="0" borderId="0"/>
    <xf numFmtId="0" fontId="8" fillId="0" borderId="0"/>
    <xf numFmtId="0" fontId="9" fillId="0" borderId="0"/>
    <xf numFmtId="9" fontId="64" fillId="0" borderId="0" applyBorder="0" applyProtection="0"/>
    <xf numFmtId="9" fontId="64" fillId="0" borderId="0" applyBorder="0" applyProtection="0"/>
    <xf numFmtId="0" fontId="4" fillId="34" borderId="0" applyBorder="0" applyProtection="0"/>
    <xf numFmtId="0" fontId="5" fillId="35" borderId="0" applyBorder="0" applyProtection="0"/>
    <xf numFmtId="0" fontId="4" fillId="34" borderId="0" applyBorder="0" applyProtection="0"/>
    <xf numFmtId="0" fontId="5" fillId="35" borderId="0" applyBorder="0" applyProtection="0"/>
    <xf numFmtId="0" fontId="4" fillId="36" borderId="0" applyBorder="0" applyProtection="0"/>
    <xf numFmtId="0" fontId="5" fillId="37" borderId="0" applyBorder="0" applyProtection="0"/>
    <xf numFmtId="0" fontId="4" fillId="36" borderId="0" applyBorder="0" applyProtection="0"/>
    <xf numFmtId="0" fontId="5" fillId="37" borderId="0" applyBorder="0" applyProtection="0"/>
    <xf numFmtId="0" fontId="4" fillId="38" borderId="0" applyBorder="0" applyProtection="0"/>
    <xf numFmtId="0" fontId="5" fillId="39" borderId="0" applyBorder="0" applyProtection="0"/>
    <xf numFmtId="0" fontId="4" fillId="38" borderId="0" applyBorder="0" applyProtection="0"/>
    <xf numFmtId="0" fontId="5" fillId="39" borderId="0" applyBorder="0" applyProtection="0"/>
    <xf numFmtId="0" fontId="4" fillId="28" borderId="0" applyBorder="0" applyProtection="0"/>
    <xf numFmtId="0" fontId="5" fillId="40" borderId="0" applyBorder="0" applyProtection="0"/>
    <xf numFmtId="0" fontId="4" fillId="28" borderId="0" applyBorder="0" applyProtection="0"/>
    <xf numFmtId="0" fontId="5" fillId="40" borderId="0" applyBorder="0" applyProtection="0"/>
    <xf numFmtId="0" fontId="4" fillId="30" borderId="0" applyBorder="0" applyProtection="0"/>
    <xf numFmtId="0" fontId="5" fillId="41" borderId="0" applyBorder="0" applyProtection="0"/>
    <xf numFmtId="0" fontId="4" fillId="30" borderId="0" applyBorder="0" applyProtection="0"/>
    <xf numFmtId="0" fontId="5" fillId="41" borderId="0" applyBorder="0" applyProtection="0"/>
    <xf numFmtId="0" fontId="4" fillId="42" borderId="0" applyBorder="0" applyProtection="0"/>
    <xf numFmtId="0" fontId="5" fillId="43" borderId="0" applyBorder="0" applyProtection="0"/>
    <xf numFmtId="0" fontId="4" fillId="42" borderId="0" applyBorder="0" applyProtection="0"/>
    <xf numFmtId="0" fontId="5" fillId="43" borderId="0" applyBorder="0" applyProtection="0"/>
    <xf numFmtId="0" fontId="10" fillId="12" borderId="1" applyProtection="0"/>
    <xf numFmtId="0" fontId="11" fillId="12" borderId="2" applyProtection="0"/>
    <xf numFmtId="0" fontId="10" fillId="12" borderId="1" applyProtection="0"/>
    <xf numFmtId="0" fontId="11" fillId="12" borderId="2" applyProtection="0"/>
    <xf numFmtId="0" fontId="12" fillId="44" borderId="3" applyProtection="0"/>
    <xf numFmtId="0" fontId="13" fillId="45" borderId="4" applyProtection="0"/>
    <xf numFmtId="0" fontId="12" fillId="44" borderId="3" applyProtection="0"/>
    <xf numFmtId="0" fontId="13" fillId="45" borderId="4" applyProtection="0"/>
    <xf numFmtId="0" fontId="14" fillId="44" borderId="1" applyProtection="0"/>
    <xf numFmtId="0" fontId="15" fillId="45" borderId="2" applyProtection="0"/>
    <xf numFmtId="0" fontId="14" fillId="44" borderId="1" applyProtection="0"/>
    <xf numFmtId="0" fontId="15" fillId="45" borderId="2" applyProtection="0"/>
    <xf numFmtId="0" fontId="16" fillId="0" borderId="0" applyBorder="0" applyProtection="0"/>
    <xf numFmtId="0" fontId="6" fillId="0" borderId="0" applyBorder="0" applyProtection="0"/>
    <xf numFmtId="0" fontId="6" fillId="0" borderId="0" applyBorder="0" applyProtection="0"/>
    <xf numFmtId="0" fontId="1" fillId="0" borderId="5">
      <alignment horizontal="center" vertical="top" wrapText="1"/>
    </xf>
    <xf numFmtId="0" fontId="17" fillId="0" borderId="6" applyProtection="0"/>
    <xf numFmtId="0" fontId="18" fillId="0" borderId="7" applyProtection="0"/>
    <xf numFmtId="0" fontId="17" fillId="0" borderId="6" applyProtection="0"/>
    <xf numFmtId="0" fontId="18" fillId="0" borderId="7" applyProtection="0"/>
    <xf numFmtId="0" fontId="19" fillId="0" borderId="8" applyProtection="0"/>
    <xf numFmtId="0" fontId="20" fillId="0" borderId="9" applyProtection="0"/>
    <xf numFmtId="0" fontId="19" fillId="0" borderId="8" applyProtection="0"/>
    <xf numFmtId="0" fontId="20" fillId="0" borderId="9" applyProtection="0"/>
    <xf numFmtId="0" fontId="21" fillId="0" borderId="10" applyProtection="0"/>
    <xf numFmtId="0" fontId="22" fillId="0" borderId="11" applyProtection="0"/>
    <xf numFmtId="0" fontId="21" fillId="0" borderId="10" applyProtection="0"/>
    <xf numFmtId="0" fontId="22" fillId="0" borderId="11" applyProtection="0"/>
    <xf numFmtId="0" fontId="21" fillId="0" borderId="0" applyBorder="0" applyProtection="0"/>
    <xf numFmtId="0" fontId="22" fillId="0" borderId="0" applyBorder="0" applyProtection="0"/>
    <xf numFmtId="0" fontId="21" fillId="0" borderId="0" applyBorder="0" applyProtection="0"/>
    <xf numFmtId="0" fontId="22" fillId="0" borderId="0" applyBorder="0" applyProtection="0"/>
    <xf numFmtId="0" fontId="23" fillId="0" borderId="12" applyProtection="0"/>
    <xf numFmtId="0" fontId="24" fillId="0" borderId="13" applyProtection="0"/>
    <xf numFmtId="0" fontId="23" fillId="0" borderId="12" applyProtection="0"/>
    <xf numFmtId="0" fontId="24" fillId="0" borderId="13" applyProtection="0"/>
    <xf numFmtId="0" fontId="25" fillId="46" borderId="14" applyProtection="0"/>
    <xf numFmtId="0" fontId="26" fillId="47" borderId="15" applyProtection="0"/>
    <xf numFmtId="0" fontId="25" fillId="46" borderId="14" applyProtection="0"/>
    <xf numFmtId="0" fontId="26" fillId="47" borderId="15" applyProtection="0"/>
    <xf numFmtId="0" fontId="27" fillId="0" borderId="0" applyBorder="0" applyProtection="0"/>
    <xf numFmtId="0" fontId="28" fillId="48" borderId="0" applyBorder="0" applyProtection="0"/>
    <xf numFmtId="0" fontId="29" fillId="49" borderId="0" applyBorder="0" applyProtection="0"/>
    <xf numFmtId="0" fontId="28" fillId="48" borderId="0" applyBorder="0" applyProtection="0"/>
    <xf numFmtId="0" fontId="29" fillId="49" borderId="0" applyBorder="0" applyProtection="0"/>
    <xf numFmtId="0" fontId="30" fillId="0" borderId="0"/>
    <xf numFmtId="0" fontId="30" fillId="0" borderId="0"/>
    <xf numFmtId="0" fontId="30"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0" fillId="0" borderId="0"/>
    <xf numFmtId="0" fontId="8" fillId="0" borderId="0"/>
    <xf numFmtId="0" fontId="30" fillId="0" borderId="0"/>
    <xf numFmtId="0" fontId="31" fillId="0" borderId="0"/>
    <xf numFmtId="0" fontId="32" fillId="0" borderId="0"/>
    <xf numFmtId="0" fontId="31" fillId="0" borderId="0"/>
    <xf numFmtId="0" fontId="30" fillId="0" borderId="0"/>
    <xf numFmtId="0" fontId="8" fillId="0" borderId="0"/>
    <xf numFmtId="0" fontId="8" fillId="0" borderId="0"/>
    <xf numFmtId="0" fontId="8" fillId="0" borderId="0"/>
    <xf numFmtId="0" fontId="8"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8" fillId="0" borderId="0"/>
    <xf numFmtId="0" fontId="30" fillId="0" borderId="0"/>
    <xf numFmtId="0" fontId="30" fillId="0" borderId="0"/>
    <xf numFmtId="0" fontId="31" fillId="0" borderId="0"/>
    <xf numFmtId="0" fontId="34" fillId="4" borderId="0" applyBorder="0" applyProtection="0"/>
    <xf numFmtId="0" fontId="35" fillId="50" borderId="0" applyBorder="0" applyProtection="0"/>
    <xf numFmtId="0" fontId="34" fillId="4" borderId="0" applyBorder="0" applyProtection="0"/>
    <xf numFmtId="0" fontId="35" fillId="50" borderId="0" applyBorder="0" applyProtection="0"/>
    <xf numFmtId="0" fontId="36" fillId="0" borderId="0" applyBorder="0" applyProtection="0"/>
    <xf numFmtId="0" fontId="37" fillId="0" borderId="0" applyBorder="0" applyProtection="0"/>
    <xf numFmtId="0" fontId="36" fillId="0" borderId="0" applyBorder="0" applyProtection="0"/>
    <xf numFmtId="0" fontId="37" fillId="0" borderId="0" applyBorder="0" applyProtection="0"/>
    <xf numFmtId="0" fontId="64" fillId="51" borderId="16" applyProtection="0"/>
    <xf numFmtId="0" fontId="64" fillId="51" borderId="17" applyProtection="0"/>
    <xf numFmtId="0" fontId="64" fillId="51" borderId="16" applyProtection="0"/>
    <xf numFmtId="0" fontId="64" fillId="51" borderId="17" applyProtection="0"/>
    <xf numFmtId="9" fontId="64" fillId="0" borderId="0" applyBorder="0" applyProtection="0"/>
    <xf numFmtId="9" fontId="64" fillId="0" borderId="0" applyBorder="0" applyProtection="0"/>
    <xf numFmtId="9" fontId="64" fillId="0" borderId="0" applyBorder="0" applyProtection="0"/>
    <xf numFmtId="9" fontId="64" fillId="0" borderId="0" applyBorder="0" applyProtection="0"/>
    <xf numFmtId="9" fontId="64" fillId="0" borderId="0" applyBorder="0" applyProtection="0"/>
    <xf numFmtId="9" fontId="64" fillId="0" borderId="0" applyBorder="0" applyProtection="0"/>
    <xf numFmtId="0" fontId="38" fillId="0" borderId="18" applyProtection="0"/>
    <xf numFmtId="0" fontId="39" fillId="0" borderId="19" applyProtection="0"/>
    <xf numFmtId="0" fontId="38" fillId="0" borderId="18" applyProtection="0"/>
    <xf numFmtId="0" fontId="39" fillId="0" borderId="19" applyProtection="0"/>
    <xf numFmtId="0" fontId="40" fillId="0" borderId="0" applyBorder="0" applyProtection="0"/>
    <xf numFmtId="0" fontId="41" fillId="0" borderId="0" applyBorder="0" applyProtection="0"/>
    <xf numFmtId="0" fontId="40" fillId="0" borderId="0" applyBorder="0" applyProtection="0"/>
    <xf numFmtId="0" fontId="41" fillId="0" borderId="0" applyBorder="0" applyProtection="0"/>
    <xf numFmtId="164" fontId="64" fillId="0" borderId="0" applyBorder="0" applyProtection="0"/>
    <xf numFmtId="166" fontId="64" fillId="0" borderId="0" applyBorder="0" applyProtection="0"/>
    <xf numFmtId="167" fontId="64" fillId="0" borderId="0" applyBorder="0" applyProtection="0"/>
    <xf numFmtId="168" fontId="64" fillId="0" borderId="0" applyBorder="0" applyProtection="0"/>
    <xf numFmtId="168" fontId="64" fillId="0" borderId="0" applyBorder="0" applyProtection="0"/>
    <xf numFmtId="168" fontId="64" fillId="0" borderId="0" applyBorder="0" applyProtection="0"/>
    <xf numFmtId="168" fontId="64" fillId="0" borderId="0" applyBorder="0" applyProtection="0"/>
    <xf numFmtId="0" fontId="42" fillId="6" borderId="0" applyBorder="0" applyProtection="0"/>
    <xf numFmtId="0" fontId="43" fillId="52" borderId="0" applyBorder="0" applyProtection="0"/>
    <xf numFmtId="0" fontId="42" fillId="6" borderId="0" applyBorder="0" applyProtection="0"/>
    <xf numFmtId="0" fontId="43" fillId="52" borderId="0" applyBorder="0" applyProtection="0"/>
    <xf numFmtId="49" fontId="1" fillId="0" borderId="20">
      <alignment horizontal="center" vertical="center" wrapText="1"/>
    </xf>
  </cellStyleXfs>
  <cellXfs count="241">
    <xf numFmtId="0" fontId="0" fillId="0" borderId="0" xfId="0"/>
    <xf numFmtId="0" fontId="30" fillId="0" borderId="0" xfId="193"/>
    <xf numFmtId="0" fontId="30" fillId="0" borderId="0" xfId="193" applyAlignment="1"/>
    <xf numFmtId="0" fontId="30" fillId="0" borderId="0" xfId="193"/>
    <xf numFmtId="0" fontId="45" fillId="0" borderId="23" xfId="193" applyFont="1" applyBorder="1" applyAlignment="1">
      <alignment horizontal="center" vertical="center" wrapText="1"/>
    </xf>
    <xf numFmtId="169" fontId="45" fillId="0" borderId="25" xfId="193" applyNumberFormat="1" applyFont="1" applyBorder="1" applyAlignment="1">
      <alignment horizontal="center" vertical="center" wrapText="1"/>
    </xf>
    <xf numFmtId="0" fontId="45" fillId="0" borderId="26" xfId="193" applyFont="1" applyBorder="1" applyAlignment="1">
      <alignment horizontal="center" vertical="center" wrapText="1"/>
    </xf>
    <xf numFmtId="0" fontId="30" fillId="0" borderId="27" xfId="193" applyFont="1" applyBorder="1" applyAlignment="1">
      <alignment vertical="center"/>
    </xf>
    <xf numFmtId="4" fontId="30" fillId="0" borderId="28" xfId="193" applyNumberFormat="1" applyFont="1" applyBorder="1" applyAlignment="1">
      <alignment horizontal="right" vertical="center" wrapText="1"/>
    </xf>
    <xf numFmtId="4" fontId="30" fillId="0" borderId="29" xfId="193" applyNumberFormat="1" applyFont="1" applyBorder="1" applyAlignment="1">
      <alignment horizontal="right" vertical="center" wrapText="1"/>
    </xf>
    <xf numFmtId="170" fontId="8" fillId="0" borderId="30" xfId="193" applyNumberFormat="1" applyFont="1" applyBorder="1" applyAlignment="1">
      <alignment horizontal="right" vertical="center"/>
    </xf>
    <xf numFmtId="170" fontId="46" fillId="0" borderId="31" xfId="193" applyNumberFormat="1" applyFont="1" applyBorder="1" applyAlignment="1">
      <alignment horizontal="right" vertical="center"/>
    </xf>
    <xf numFmtId="0" fontId="30" fillId="0" borderId="0" xfId="193" applyFont="1"/>
    <xf numFmtId="4" fontId="30" fillId="0" borderId="32" xfId="193" applyNumberFormat="1" applyFont="1" applyBorder="1" applyAlignment="1">
      <alignment horizontal="right" vertical="center" wrapText="1"/>
    </xf>
    <xf numFmtId="170" fontId="8" fillId="0" borderId="32" xfId="193" applyNumberFormat="1" applyFont="1" applyBorder="1" applyAlignment="1">
      <alignment horizontal="right" vertical="center"/>
    </xf>
    <xf numFmtId="170" fontId="8" fillId="0" borderId="33" xfId="193" applyNumberFormat="1" applyFont="1" applyBorder="1" applyAlignment="1">
      <alignment horizontal="right" vertical="center"/>
    </xf>
    <xf numFmtId="0" fontId="47" fillId="0" borderId="27" xfId="193" applyFont="1" applyBorder="1" applyAlignment="1">
      <alignment vertical="center"/>
    </xf>
    <xf numFmtId="170" fontId="46" fillId="0" borderId="32" xfId="193" applyNumberFormat="1" applyFont="1" applyBorder="1" applyAlignment="1">
      <alignment horizontal="right" vertical="center"/>
    </xf>
    <xf numFmtId="0" fontId="47" fillId="0" borderId="0" xfId="193" applyFont="1"/>
    <xf numFmtId="170" fontId="46" fillId="0" borderId="33" xfId="193" applyNumberFormat="1" applyFont="1" applyBorder="1" applyAlignment="1">
      <alignment horizontal="right" vertical="center"/>
    </xf>
    <xf numFmtId="4" fontId="47" fillId="0" borderId="32" xfId="193" applyNumberFormat="1" applyFont="1" applyBorder="1" applyAlignment="1">
      <alignment horizontal="right" vertical="center" wrapText="1"/>
    </xf>
    <xf numFmtId="4" fontId="47" fillId="0" borderId="29" xfId="193" applyNumberFormat="1" applyFont="1" applyBorder="1" applyAlignment="1">
      <alignment horizontal="right" vertical="center" wrapText="1"/>
    </xf>
    <xf numFmtId="0" fontId="30" fillId="0" borderId="34" xfId="193" applyFont="1" applyBorder="1" applyAlignment="1">
      <alignment vertical="center"/>
    </xf>
    <xf numFmtId="4" fontId="30" fillId="0" borderId="35" xfId="193" applyNumberFormat="1" applyFont="1" applyBorder="1" applyAlignment="1">
      <alignment horizontal="right" vertical="center" wrapText="1"/>
    </xf>
    <xf numFmtId="4" fontId="30" fillId="0" borderId="36" xfId="193" applyNumberFormat="1" applyFont="1" applyBorder="1" applyAlignment="1">
      <alignment horizontal="right" vertical="center" wrapText="1"/>
    </xf>
    <xf numFmtId="170" fontId="8" fillId="0" borderId="35" xfId="193" applyNumberFormat="1" applyFont="1" applyBorder="1" applyAlignment="1">
      <alignment horizontal="right" vertical="center"/>
    </xf>
    <xf numFmtId="170" fontId="8" fillId="0" borderId="37" xfId="193" applyNumberFormat="1" applyFont="1" applyBorder="1" applyAlignment="1">
      <alignment horizontal="right" vertical="center"/>
    </xf>
    <xf numFmtId="0" fontId="47" fillId="0" borderId="34" xfId="193" applyFont="1" applyBorder="1" applyAlignment="1">
      <alignment vertical="center"/>
    </xf>
    <xf numFmtId="0" fontId="48" fillId="0" borderId="0" xfId="0" applyFont="1" applyAlignment="1">
      <alignment horizontal="left"/>
    </xf>
    <xf numFmtId="0" fontId="30" fillId="0" borderId="0" xfId="193" applyAlignment="1">
      <alignment horizontal="left"/>
    </xf>
    <xf numFmtId="170" fontId="45" fillId="0" borderId="0" xfId="193" applyNumberFormat="1" applyFont="1" applyAlignment="1">
      <alignment horizontal="right"/>
    </xf>
    <xf numFmtId="0" fontId="30" fillId="0" borderId="0" xfId="193" applyAlignment="1">
      <alignment horizontal="left"/>
    </xf>
    <xf numFmtId="0" fontId="49" fillId="0" borderId="0" xfId="2" applyFont="1" applyBorder="1" applyAlignment="1" applyProtection="1">
      <alignment horizontal="left"/>
    </xf>
    <xf numFmtId="170" fontId="30" fillId="0" borderId="0" xfId="193" applyNumberFormat="1" applyAlignment="1">
      <alignment horizontal="left"/>
    </xf>
    <xf numFmtId="4" fontId="45" fillId="0" borderId="0" xfId="0" applyNumberFormat="1" applyFont="1" applyBorder="1"/>
    <xf numFmtId="4" fontId="50" fillId="0" borderId="0" xfId="0" applyNumberFormat="1" applyFont="1" applyBorder="1"/>
    <xf numFmtId="0" fontId="30" fillId="0" borderId="0" xfId="193" applyAlignment="1">
      <alignment horizontal="right"/>
    </xf>
    <xf numFmtId="0" fontId="30" fillId="0" borderId="0" xfId="193" applyAlignment="1"/>
    <xf numFmtId="170" fontId="30" fillId="0" borderId="0" xfId="193" applyNumberFormat="1"/>
    <xf numFmtId="0" fontId="45" fillId="0" borderId="0" xfId="193" applyFont="1" applyAlignment="1">
      <alignment horizontal="right"/>
    </xf>
    <xf numFmtId="0" fontId="45" fillId="0" borderId="0" xfId="193" applyFont="1"/>
    <xf numFmtId="0" fontId="45" fillId="0" borderId="0" xfId="193" applyFont="1" applyAlignment="1"/>
    <xf numFmtId="170" fontId="45" fillId="0" borderId="0" xfId="193" applyNumberFormat="1" applyFont="1"/>
    <xf numFmtId="170" fontId="30" fillId="0" borderId="0" xfId="193" applyNumberFormat="1"/>
    <xf numFmtId="170" fontId="30" fillId="0" borderId="0" xfId="1" applyNumberFormat="1" applyFont="1" applyBorder="1" applyAlignment="1" applyProtection="1"/>
    <xf numFmtId="0" fontId="30" fillId="0" borderId="0" xfId="157"/>
    <xf numFmtId="0" fontId="30" fillId="0" borderId="0" xfId="157"/>
    <xf numFmtId="0" fontId="45" fillId="0" borderId="38" xfId="194" applyFont="1" applyBorder="1" applyAlignment="1">
      <alignment horizontal="center" vertical="center" wrapText="1"/>
    </xf>
    <xf numFmtId="49" fontId="45" fillId="7" borderId="39" xfId="161" applyNumberFormat="1" applyFont="1" applyFill="1" applyBorder="1" applyAlignment="1">
      <alignment horizontal="center" vertical="center" wrapText="1"/>
    </xf>
    <xf numFmtId="49" fontId="45" fillId="0" borderId="39" xfId="161" applyNumberFormat="1" applyFont="1" applyBorder="1" applyAlignment="1">
      <alignment horizontal="center" vertical="center" wrapText="1"/>
    </xf>
    <xf numFmtId="49" fontId="45" fillId="19" borderId="39" xfId="161" applyNumberFormat="1" applyFont="1" applyFill="1" applyBorder="1" applyAlignment="1">
      <alignment horizontal="center" vertical="center" wrapText="1"/>
    </xf>
    <xf numFmtId="49" fontId="45" fillId="27" borderId="39" xfId="161" applyNumberFormat="1" applyFont="1" applyFill="1" applyBorder="1" applyAlignment="1">
      <alignment horizontal="center" vertical="center" wrapText="1"/>
    </xf>
    <xf numFmtId="49" fontId="45" fillId="19" borderId="40" xfId="161" applyNumberFormat="1" applyFont="1" applyFill="1" applyBorder="1" applyAlignment="1">
      <alignment horizontal="center" vertical="center" wrapText="1"/>
    </xf>
    <xf numFmtId="0" fontId="51" fillId="0" borderId="40" xfId="194" applyFont="1" applyBorder="1" applyAlignment="1">
      <alignment horizontal="center" vertical="center" wrapText="1"/>
    </xf>
    <xf numFmtId="0" fontId="51" fillId="7" borderId="40" xfId="194" applyFont="1" applyFill="1" applyBorder="1" applyAlignment="1">
      <alignment horizontal="center" vertical="center" wrapText="1"/>
    </xf>
    <xf numFmtId="0" fontId="45" fillId="0" borderId="41" xfId="160" applyFont="1" applyBorder="1" applyAlignment="1">
      <alignment horizontal="left" vertical="center" indent="1"/>
    </xf>
    <xf numFmtId="0" fontId="45" fillId="7" borderId="42" xfId="161" applyFont="1" applyFill="1" applyBorder="1" applyAlignment="1">
      <alignment vertical="center"/>
    </xf>
    <xf numFmtId="0" fontId="45" fillId="0" borderId="42" xfId="161" applyFont="1" applyBorder="1" applyAlignment="1">
      <alignment vertical="center"/>
    </xf>
    <xf numFmtId="0" fontId="45" fillId="19" borderId="42" xfId="161" applyFont="1" applyFill="1" applyBorder="1" applyAlignment="1">
      <alignment vertical="center"/>
    </xf>
    <xf numFmtId="0" fontId="45" fillId="27" borderId="42" xfId="161" applyFont="1" applyFill="1" applyBorder="1" applyAlignment="1">
      <alignment vertical="center"/>
    </xf>
    <xf numFmtId="170" fontId="52" fillId="19" borderId="43" xfId="161" applyNumberFormat="1" applyFont="1" applyFill="1" applyBorder="1" applyAlignment="1">
      <alignment vertical="center"/>
    </xf>
    <xf numFmtId="170" fontId="52" fillId="0" borderId="43" xfId="161" applyNumberFormat="1" applyFont="1" applyBorder="1" applyAlignment="1">
      <alignment vertical="center"/>
    </xf>
    <xf numFmtId="170" fontId="52" fillId="7" borderId="43" xfId="161" applyNumberFormat="1" applyFont="1" applyFill="1" applyBorder="1" applyAlignment="1">
      <alignment vertical="center"/>
    </xf>
    <xf numFmtId="0" fontId="45" fillId="0" borderId="44" xfId="160" applyFont="1" applyBorder="1" applyAlignment="1">
      <alignment horizontal="left" vertical="center" wrapText="1" indent="1"/>
    </xf>
    <xf numFmtId="0" fontId="45" fillId="7" borderId="45" xfId="161" applyFont="1" applyFill="1" applyBorder="1" applyAlignment="1">
      <alignment vertical="center"/>
    </xf>
    <xf numFmtId="0" fontId="45" fillId="0" borderId="45" xfId="161" applyFont="1" applyBorder="1" applyAlignment="1">
      <alignment vertical="center"/>
    </xf>
    <xf numFmtId="0" fontId="45" fillId="19" borderId="45" xfId="161" applyFont="1" applyFill="1" applyBorder="1" applyAlignment="1">
      <alignment vertical="center"/>
    </xf>
    <xf numFmtId="0" fontId="45" fillId="27" borderId="45" xfId="161" applyFont="1" applyFill="1" applyBorder="1" applyAlignment="1">
      <alignment vertical="center"/>
    </xf>
    <xf numFmtId="0" fontId="47" fillId="0" borderId="46" xfId="164" applyFont="1" applyBorder="1" applyAlignment="1">
      <alignment horizontal="right" vertical="center" indent="1"/>
    </xf>
    <xf numFmtId="170" fontId="51" fillId="7" borderId="47" xfId="161" applyNumberFormat="1" applyFont="1" applyFill="1" applyBorder="1" applyAlignment="1">
      <alignment vertical="center"/>
    </xf>
    <xf numFmtId="170" fontId="51" fillId="0" borderId="47" xfId="161" applyNumberFormat="1" applyFont="1" applyBorder="1" applyAlignment="1">
      <alignment vertical="center"/>
    </xf>
    <xf numFmtId="170" fontId="51" fillId="19" borderId="47" xfId="161" applyNumberFormat="1" applyFont="1" applyFill="1" applyBorder="1" applyAlignment="1">
      <alignment vertical="center"/>
    </xf>
    <xf numFmtId="170" fontId="51" fillId="27" borderId="47" xfId="161" applyNumberFormat="1" applyFont="1" applyFill="1" applyBorder="1" applyAlignment="1">
      <alignment vertical="center"/>
    </xf>
    <xf numFmtId="170" fontId="52" fillId="19" borderId="47" xfId="1" applyNumberFormat="1" applyFont="1" applyFill="1" applyBorder="1" applyAlignment="1" applyProtection="1">
      <alignment vertical="center"/>
    </xf>
    <xf numFmtId="170" fontId="52" fillId="0" borderId="47" xfId="161" applyNumberFormat="1" applyFont="1" applyBorder="1" applyAlignment="1">
      <alignment vertical="center"/>
    </xf>
    <xf numFmtId="0" fontId="53" fillId="0" borderId="0" xfId="0" applyFont="1"/>
    <xf numFmtId="0" fontId="45" fillId="0" borderId="0" xfId="0" applyFont="1"/>
    <xf numFmtId="0" fontId="45" fillId="0" borderId="48" xfId="164" applyFont="1" applyBorder="1" applyAlignment="1">
      <alignment horizontal="right" vertical="center" indent="1"/>
    </xf>
    <xf numFmtId="0" fontId="45" fillId="7" borderId="49" xfId="161" applyFont="1" applyFill="1" applyBorder="1" applyAlignment="1">
      <alignment vertical="center"/>
    </xf>
    <xf numFmtId="0" fontId="45" fillId="0" borderId="49" xfId="161" applyFont="1" applyBorder="1" applyAlignment="1">
      <alignment vertical="center"/>
    </xf>
    <xf numFmtId="0" fontId="45" fillId="19" borderId="49" xfId="161" applyFont="1" applyFill="1" applyBorder="1" applyAlignment="1">
      <alignment vertical="center"/>
    </xf>
    <xf numFmtId="0" fontId="45" fillId="27" borderId="49" xfId="161" applyFont="1" applyFill="1" applyBorder="1" applyAlignment="1">
      <alignment vertical="center"/>
    </xf>
    <xf numFmtId="170" fontId="52" fillId="19" borderId="49" xfId="161" applyNumberFormat="1" applyFont="1" applyFill="1" applyBorder="1" applyAlignment="1">
      <alignment vertical="center"/>
    </xf>
    <xf numFmtId="170" fontId="52" fillId="0" borderId="49" xfId="161" applyNumberFormat="1" applyFont="1" applyBorder="1" applyAlignment="1">
      <alignment vertical="center"/>
    </xf>
    <xf numFmtId="170" fontId="47" fillId="7" borderId="49" xfId="161" applyNumberFormat="1" applyFont="1" applyFill="1" applyBorder="1" applyAlignment="1">
      <alignment vertical="center"/>
    </xf>
    <xf numFmtId="170" fontId="47" fillId="0" borderId="49" xfId="161" applyNumberFormat="1" applyFont="1" applyBorder="1" applyAlignment="1">
      <alignment vertical="center"/>
    </xf>
    <xf numFmtId="170" fontId="47" fillId="19" borderId="49" xfId="161" applyNumberFormat="1" applyFont="1" applyFill="1" applyBorder="1" applyAlignment="1">
      <alignment vertical="center"/>
    </xf>
    <xf numFmtId="170" fontId="47" fillId="27" borderId="49" xfId="161" applyNumberFormat="1" applyFont="1" applyFill="1" applyBorder="1" applyAlignment="1">
      <alignment vertical="center"/>
    </xf>
    <xf numFmtId="170" fontId="46" fillId="19" borderId="49" xfId="161" applyNumberFormat="1" applyFont="1" applyFill="1" applyBorder="1" applyAlignment="1">
      <alignment vertical="center"/>
    </xf>
    <xf numFmtId="170" fontId="46" fillId="0" borderId="49" xfId="161" applyNumberFormat="1" applyFont="1" applyBorder="1" applyAlignment="1">
      <alignment vertical="center"/>
    </xf>
    <xf numFmtId="0" fontId="30" fillId="0" borderId="0" xfId="157" applyFont="1"/>
    <xf numFmtId="0" fontId="30" fillId="0" borderId="50" xfId="164" applyFont="1" applyBorder="1" applyAlignment="1">
      <alignment horizontal="right" vertical="center" indent="1"/>
    </xf>
    <xf numFmtId="0" fontId="30" fillId="7" borderId="49" xfId="161" applyFont="1" applyFill="1" applyBorder="1" applyAlignment="1">
      <alignment vertical="center"/>
    </xf>
    <xf numFmtId="0" fontId="30" fillId="0" borderId="49" xfId="161" applyFont="1" applyBorder="1" applyAlignment="1">
      <alignment vertical="center"/>
    </xf>
    <xf numFmtId="0" fontId="30" fillId="19" borderId="49" xfId="161" applyFont="1" applyFill="1" applyBorder="1" applyAlignment="1">
      <alignment vertical="center"/>
    </xf>
    <xf numFmtId="0" fontId="30" fillId="27" borderId="49" xfId="161" applyFont="1" applyFill="1" applyBorder="1" applyAlignment="1">
      <alignment vertical="center"/>
    </xf>
    <xf numFmtId="0" fontId="30" fillId="7" borderId="51" xfId="161" applyFont="1" applyFill="1" applyBorder="1" applyAlignment="1">
      <alignment vertical="center"/>
    </xf>
    <xf numFmtId="0" fontId="30" fillId="0" borderId="51" xfId="161" applyFont="1" applyBorder="1" applyAlignment="1">
      <alignment vertical="center"/>
    </xf>
    <xf numFmtId="0" fontId="30" fillId="19" borderId="51" xfId="161" applyFont="1" applyFill="1" applyBorder="1" applyAlignment="1">
      <alignment vertical="center"/>
    </xf>
    <xf numFmtId="0" fontId="30" fillId="27" borderId="51" xfId="161" applyFont="1" applyFill="1" applyBorder="1" applyAlignment="1">
      <alignment vertical="center"/>
    </xf>
    <xf numFmtId="170" fontId="46" fillId="19" borderId="51" xfId="161" applyNumberFormat="1" applyFont="1" applyFill="1" applyBorder="1" applyAlignment="1">
      <alignment horizontal="right" vertical="center"/>
    </xf>
    <xf numFmtId="170" fontId="46" fillId="0" borderId="51" xfId="161" applyNumberFormat="1" applyFont="1" applyBorder="1" applyAlignment="1">
      <alignment horizontal="right" vertical="center"/>
    </xf>
    <xf numFmtId="170" fontId="46" fillId="19" borderId="49" xfId="161" applyNumberFormat="1" applyFont="1" applyFill="1" applyBorder="1" applyAlignment="1">
      <alignment horizontal="right" vertical="center"/>
    </xf>
    <xf numFmtId="170" fontId="46" fillId="0" borderId="49" xfId="161" applyNumberFormat="1" applyFont="1" applyBorder="1" applyAlignment="1">
      <alignment horizontal="right" vertical="center"/>
    </xf>
    <xf numFmtId="0" fontId="45" fillId="0" borderId="52" xfId="164" applyFont="1" applyBorder="1" applyAlignment="1">
      <alignment horizontal="right" vertical="center" indent="1"/>
    </xf>
    <xf numFmtId="170" fontId="45" fillId="7" borderId="53" xfId="161" applyNumberFormat="1" applyFont="1" applyFill="1" applyBorder="1" applyAlignment="1">
      <alignment vertical="center"/>
    </xf>
    <xf numFmtId="170" fontId="45" fillId="0" borderId="53" xfId="161" applyNumberFormat="1" applyFont="1" applyBorder="1" applyAlignment="1">
      <alignment vertical="center"/>
    </xf>
    <xf numFmtId="170" fontId="45" fillId="19" borderId="53" xfId="161" applyNumberFormat="1" applyFont="1" applyFill="1" applyBorder="1" applyAlignment="1">
      <alignment vertical="center"/>
    </xf>
    <xf numFmtId="170" fontId="45" fillId="27" borderId="53" xfId="161" applyNumberFormat="1" applyFont="1" applyFill="1" applyBorder="1" applyAlignment="1">
      <alignment vertical="center"/>
    </xf>
    <xf numFmtId="0" fontId="52" fillId="19" borderId="43" xfId="1" applyNumberFormat="1" applyFont="1" applyFill="1" applyBorder="1" applyAlignment="1" applyProtection="1">
      <alignment vertical="center"/>
    </xf>
    <xf numFmtId="0" fontId="52" fillId="0" borderId="43" xfId="1" applyNumberFormat="1" applyFont="1" applyBorder="1" applyAlignment="1" applyProtection="1">
      <alignment vertical="center"/>
    </xf>
    <xf numFmtId="170" fontId="52" fillId="7" borderId="43" xfId="1" applyNumberFormat="1" applyFont="1" applyFill="1" applyBorder="1" applyAlignment="1" applyProtection="1">
      <alignment vertical="center"/>
    </xf>
    <xf numFmtId="0" fontId="45" fillId="0" borderId="54" xfId="164" applyFont="1" applyBorder="1" applyAlignment="1">
      <alignment horizontal="left" vertical="center" wrapText="1" indent="1"/>
    </xf>
    <xf numFmtId="171" fontId="45" fillId="7" borderId="55" xfId="161" applyNumberFormat="1" applyFont="1" applyFill="1" applyBorder="1" applyAlignment="1">
      <alignment vertical="center"/>
    </xf>
    <xf numFmtId="171" fontId="45" fillId="0" borderId="55" xfId="161" applyNumberFormat="1" applyFont="1" applyBorder="1" applyAlignment="1">
      <alignment vertical="center"/>
    </xf>
    <xf numFmtId="171" fontId="45" fillId="19" borderId="55" xfId="161" applyNumberFormat="1" applyFont="1" applyFill="1" applyBorder="1" applyAlignment="1">
      <alignment vertical="center"/>
    </xf>
    <xf numFmtId="171" fontId="45" fillId="27" borderId="55" xfId="161" applyNumberFormat="1" applyFont="1" applyFill="1" applyBorder="1" applyAlignment="1">
      <alignment vertical="center"/>
    </xf>
    <xf numFmtId="171" fontId="45" fillId="7" borderId="56" xfId="161" applyNumberFormat="1" applyFont="1" applyFill="1" applyBorder="1" applyAlignment="1">
      <alignment vertical="center"/>
    </xf>
    <xf numFmtId="171" fontId="45" fillId="0" borderId="56" xfId="161" applyNumberFormat="1" applyFont="1" applyBorder="1" applyAlignment="1">
      <alignment vertical="center"/>
    </xf>
    <xf numFmtId="171" fontId="45" fillId="19" borderId="56" xfId="161" applyNumberFormat="1" applyFont="1" applyFill="1" applyBorder="1" applyAlignment="1">
      <alignment vertical="center"/>
    </xf>
    <xf numFmtId="171" fontId="45" fillId="27" borderId="56" xfId="161" applyNumberFormat="1" applyFont="1" applyFill="1" applyBorder="1" applyAlignment="1">
      <alignment vertical="center"/>
    </xf>
    <xf numFmtId="170" fontId="52" fillId="19" borderId="47" xfId="161" applyNumberFormat="1" applyFont="1" applyFill="1" applyBorder="1" applyAlignment="1">
      <alignment vertical="center"/>
    </xf>
    <xf numFmtId="171" fontId="30" fillId="7" borderId="57" xfId="161" applyNumberFormat="1" applyFont="1" applyFill="1" applyBorder="1" applyAlignment="1">
      <alignment vertical="center"/>
    </xf>
    <xf numFmtId="171" fontId="30" fillId="0" borderId="57" xfId="161" applyNumberFormat="1" applyFont="1" applyBorder="1" applyAlignment="1">
      <alignment vertical="center"/>
    </xf>
    <xf numFmtId="171" fontId="30" fillId="19" borderId="57" xfId="161" applyNumberFormat="1" applyFont="1" applyFill="1" applyBorder="1" applyAlignment="1">
      <alignment vertical="center"/>
    </xf>
    <xf numFmtId="171" fontId="30" fillId="27" borderId="57" xfId="161" applyNumberFormat="1" applyFont="1" applyFill="1" applyBorder="1" applyAlignment="1">
      <alignment vertical="center"/>
    </xf>
    <xf numFmtId="171" fontId="30" fillId="7" borderId="56" xfId="161" applyNumberFormat="1" applyFont="1" applyFill="1" applyBorder="1" applyAlignment="1">
      <alignment vertical="center"/>
    </xf>
    <xf numFmtId="171" fontId="30" fillId="0" borderId="56" xfId="161" applyNumberFormat="1" applyFont="1" applyBorder="1" applyAlignment="1">
      <alignment vertical="center"/>
    </xf>
    <xf numFmtId="171" fontId="30" fillId="19" borderId="56" xfId="161" applyNumberFormat="1" applyFont="1" applyFill="1" applyBorder="1" applyAlignment="1">
      <alignment vertical="center"/>
    </xf>
    <xf numFmtId="171" fontId="30" fillId="27" borderId="56" xfId="161" applyNumberFormat="1" applyFont="1" applyFill="1" applyBorder="1" applyAlignment="1">
      <alignment vertical="center"/>
    </xf>
    <xf numFmtId="0" fontId="30" fillId="0" borderId="58" xfId="164" applyFont="1" applyBorder="1" applyAlignment="1">
      <alignment horizontal="right" vertical="center" indent="1"/>
    </xf>
    <xf numFmtId="171" fontId="45" fillId="7" borderId="59" xfId="161" applyNumberFormat="1" applyFont="1" applyFill="1" applyBorder="1" applyAlignment="1">
      <alignment vertical="center"/>
    </xf>
    <xf numFmtId="171" fontId="45" fillId="0" borderId="59" xfId="161" applyNumberFormat="1" applyFont="1" applyBorder="1" applyAlignment="1">
      <alignment vertical="center"/>
    </xf>
    <xf numFmtId="171" fontId="45" fillId="19" borderId="59" xfId="161" applyNumberFormat="1" applyFont="1" applyFill="1" applyBorder="1" applyAlignment="1">
      <alignment vertical="center"/>
    </xf>
    <xf numFmtId="171" fontId="45" fillId="27" borderId="59" xfId="161" applyNumberFormat="1" applyFont="1" applyFill="1" applyBorder="1" applyAlignment="1">
      <alignment vertical="center"/>
    </xf>
    <xf numFmtId="170" fontId="52" fillId="19" borderId="59" xfId="161" applyNumberFormat="1" applyFont="1" applyFill="1" applyBorder="1" applyAlignment="1">
      <alignment vertical="center"/>
    </xf>
    <xf numFmtId="170" fontId="52" fillId="0" borderId="59" xfId="161" applyNumberFormat="1" applyFont="1" applyBorder="1" applyAlignment="1">
      <alignment vertical="center"/>
    </xf>
    <xf numFmtId="170" fontId="52" fillId="7" borderId="59" xfId="161" applyNumberFormat="1" applyFont="1" applyFill="1" applyBorder="1" applyAlignment="1">
      <alignment vertical="center"/>
    </xf>
    <xf numFmtId="0" fontId="45" fillId="0" borderId="60" xfId="164" applyFont="1" applyBorder="1" applyAlignment="1">
      <alignment horizontal="right" vertical="center" indent="1"/>
    </xf>
    <xf numFmtId="170" fontId="47" fillId="7" borderId="61" xfId="161" applyNumberFormat="1" applyFont="1" applyFill="1" applyBorder="1" applyAlignment="1">
      <alignment horizontal="right" vertical="center"/>
    </xf>
    <xf numFmtId="170" fontId="47" fillId="0" borderId="61" xfId="161" applyNumberFormat="1" applyFont="1" applyBorder="1" applyAlignment="1">
      <alignment horizontal="right" vertical="center"/>
    </xf>
    <xf numFmtId="170" fontId="47" fillId="19" borderId="61" xfId="161" applyNumberFormat="1" applyFont="1" applyFill="1" applyBorder="1" applyAlignment="1">
      <alignment horizontal="right" vertical="center"/>
    </xf>
    <xf numFmtId="170" fontId="47" fillId="27" borderId="61" xfId="161" applyNumberFormat="1" applyFont="1" applyFill="1" applyBorder="1" applyAlignment="1">
      <alignment horizontal="right" vertical="center"/>
    </xf>
    <xf numFmtId="170" fontId="46" fillId="19" borderId="61" xfId="161" applyNumberFormat="1" applyFont="1" applyFill="1" applyBorder="1" applyAlignment="1">
      <alignment horizontal="right" vertical="center"/>
    </xf>
    <xf numFmtId="170" fontId="46" fillId="0" borderId="61" xfId="161" applyNumberFormat="1" applyFont="1" applyBorder="1" applyAlignment="1">
      <alignment horizontal="right" vertical="center"/>
    </xf>
    <xf numFmtId="0" fontId="55" fillId="0" borderId="0" xfId="159" applyFont="1"/>
    <xf numFmtId="0" fontId="54" fillId="0" borderId="0" xfId="157" applyFont="1"/>
    <xf numFmtId="0" fontId="30" fillId="0" borderId="0" xfId="196" applyAlignment="1">
      <alignment horizontal="center"/>
    </xf>
    <xf numFmtId="0" fontId="30" fillId="0" borderId="0" xfId="196"/>
    <xf numFmtId="0" fontId="53" fillId="0" borderId="63" xfId="193" applyFont="1" applyBorder="1" applyAlignment="1">
      <alignment horizontal="center" vertical="center" wrapText="1"/>
    </xf>
    <xf numFmtId="49" fontId="30" fillId="0" borderId="27" xfId="198" applyNumberFormat="1" applyFont="1" applyBorder="1" applyAlignment="1">
      <alignment horizontal="center" vertical="center" wrapText="1"/>
    </xf>
    <xf numFmtId="0" fontId="30" fillId="0" borderId="29" xfId="198" applyFont="1" applyBorder="1" applyAlignment="1">
      <alignment horizontal="center" vertical="center" wrapText="1"/>
    </xf>
    <xf numFmtId="0" fontId="8" fillId="0" borderId="29" xfId="198" applyFont="1" applyBorder="1" applyAlignment="1">
      <alignment horizontal="center" vertical="center" wrapText="1"/>
    </xf>
    <xf numFmtId="2" fontId="30" fillId="0" borderId="32" xfId="198" applyNumberFormat="1" applyFont="1" applyBorder="1" applyAlignment="1">
      <alignment horizontal="center" vertical="center" wrapText="1"/>
    </xf>
    <xf numFmtId="1" fontId="30" fillId="0" borderId="32" xfId="198" applyNumberFormat="1" applyFont="1" applyBorder="1" applyAlignment="1">
      <alignment horizontal="center" vertical="center" wrapText="1"/>
    </xf>
    <xf numFmtId="1" fontId="8" fillId="0" borderId="32" xfId="198" applyNumberFormat="1" applyFont="1" applyBorder="1" applyAlignment="1">
      <alignment horizontal="center" vertical="center" wrapText="1"/>
    </xf>
    <xf numFmtId="0" fontId="30" fillId="0" borderId="64" xfId="198" applyFont="1" applyBorder="1" applyAlignment="1">
      <alignment horizontal="center" vertical="center" wrapText="1"/>
    </xf>
    <xf numFmtId="0" fontId="8" fillId="0" borderId="64" xfId="198" applyFont="1" applyBorder="1" applyAlignment="1">
      <alignment horizontal="center" vertical="center" wrapText="1"/>
    </xf>
    <xf numFmtId="1" fontId="30" fillId="0" borderId="65" xfId="198" applyNumberFormat="1" applyFont="1" applyBorder="1" applyAlignment="1">
      <alignment horizontal="center" vertical="center" wrapText="1"/>
    </xf>
    <xf numFmtId="0" fontId="30" fillId="0" borderId="0" xfId="196" applyFont="1"/>
    <xf numFmtId="49" fontId="47" fillId="0" borderId="27" xfId="198" applyNumberFormat="1" applyFont="1" applyBorder="1" applyAlignment="1">
      <alignment horizontal="center" vertical="center" wrapText="1"/>
    </xf>
    <xf numFmtId="0" fontId="47" fillId="0" borderId="64" xfId="198" applyFont="1" applyBorder="1" applyAlignment="1">
      <alignment horizontal="center" vertical="center" wrapText="1"/>
    </xf>
    <xf numFmtId="0" fontId="46" fillId="0" borderId="64" xfId="198" applyFont="1" applyBorder="1" applyAlignment="1">
      <alignment horizontal="center" vertical="center" wrapText="1"/>
    </xf>
    <xf numFmtId="1" fontId="47" fillId="0" borderId="65" xfId="198" applyNumberFormat="1" applyFont="1" applyBorder="1" applyAlignment="1">
      <alignment horizontal="center" vertical="center" wrapText="1"/>
    </xf>
    <xf numFmtId="0" fontId="47" fillId="0" borderId="0" xfId="196" applyFont="1"/>
    <xf numFmtId="49" fontId="51" fillId="0" borderId="66" xfId="196" applyNumberFormat="1" applyFont="1" applyBorder="1" applyAlignment="1">
      <alignment horizontal="center" vertical="center"/>
    </xf>
    <xf numFmtId="0" fontId="51" fillId="0" borderId="36" xfId="198" applyFont="1" applyBorder="1" applyAlignment="1">
      <alignment horizontal="center" vertical="center" wrapText="1"/>
    </xf>
    <xf numFmtId="2" fontId="51" fillId="0" borderId="36" xfId="198" applyNumberFormat="1" applyFont="1" applyBorder="1" applyAlignment="1">
      <alignment horizontal="center" vertical="center" wrapText="1"/>
    </xf>
    <xf numFmtId="1" fontId="51" fillId="0" borderId="35" xfId="198" applyNumberFormat="1" applyFont="1" applyBorder="1" applyAlignment="1">
      <alignment horizontal="center" vertical="center" wrapText="1"/>
    </xf>
    <xf numFmtId="0" fontId="45" fillId="0" borderId="0" xfId="196" applyFont="1"/>
    <xf numFmtId="0" fontId="56" fillId="0" borderId="0" xfId="196" applyFont="1" applyAlignment="1">
      <alignment horizontal="left"/>
    </xf>
    <xf numFmtId="0" fontId="49" fillId="0" borderId="0" xfId="2" applyFont="1" applyBorder="1" applyAlignment="1" applyProtection="1"/>
    <xf numFmtId="0" fontId="30" fillId="0" borderId="0" xfId="193" applyFont="1"/>
    <xf numFmtId="0" fontId="53" fillId="0" borderId="22" xfId="193" applyFont="1" applyBorder="1" applyAlignment="1">
      <alignment horizontal="right"/>
    </xf>
    <xf numFmtId="0" fontId="58" fillId="0" borderId="21" xfId="193" applyFont="1" applyBorder="1" applyAlignment="1">
      <alignment horizontal="right"/>
    </xf>
    <xf numFmtId="0" fontId="53" fillId="0" borderId="22" xfId="193" applyFont="1" applyBorder="1" applyAlignment="1"/>
    <xf numFmtId="0" fontId="30" fillId="0" borderId="0" xfId="193" applyFont="1" applyBorder="1"/>
    <xf numFmtId="0" fontId="59" fillId="0" borderId="23" xfId="193" applyFont="1" applyBorder="1" applyAlignment="1">
      <alignment horizontal="center" vertical="center" wrapText="1"/>
    </xf>
    <xf numFmtId="10" fontId="59" fillId="0" borderId="63" xfId="193" applyNumberFormat="1" applyFont="1" applyBorder="1" applyAlignment="1">
      <alignment horizontal="center" vertical="center" wrapText="1"/>
    </xf>
    <xf numFmtId="0" fontId="60" fillId="0" borderId="68" xfId="193" applyFont="1" applyBorder="1" applyAlignment="1">
      <alignment vertical="center"/>
    </xf>
    <xf numFmtId="0" fontId="60" fillId="0" borderId="69" xfId="193" applyFont="1" applyBorder="1" applyAlignment="1">
      <alignment horizontal="right" vertical="center"/>
    </xf>
    <xf numFmtId="0" fontId="60" fillId="0" borderId="27" xfId="193" applyFont="1" applyBorder="1" applyAlignment="1">
      <alignment vertical="center"/>
    </xf>
    <xf numFmtId="0" fontId="61" fillId="0" borderId="27" xfId="196" applyFont="1" applyBorder="1" applyAlignment="1">
      <alignment vertical="center"/>
    </xf>
    <xf numFmtId="0" fontId="60" fillId="0" borderId="70" xfId="193" applyFont="1" applyBorder="1" applyAlignment="1">
      <alignment vertical="center"/>
    </xf>
    <xf numFmtId="0" fontId="30" fillId="0" borderId="0" xfId="193" applyBorder="1"/>
    <xf numFmtId="0" fontId="58" fillId="0" borderId="22" xfId="193" applyFont="1" applyBorder="1" applyAlignment="1"/>
    <xf numFmtId="169" fontId="30" fillId="0" borderId="0" xfId="193" applyNumberFormat="1" applyBorder="1"/>
    <xf numFmtId="4" fontId="30" fillId="0" borderId="0" xfId="193" applyNumberFormat="1" applyBorder="1"/>
    <xf numFmtId="4" fontId="30" fillId="0" borderId="0" xfId="193" applyNumberFormat="1" applyFont="1" applyBorder="1"/>
    <xf numFmtId="171" fontId="30" fillId="0" borderId="0" xfId="193" applyNumberFormat="1" applyFont="1" applyBorder="1"/>
    <xf numFmtId="0" fontId="62" fillId="0" borderId="0" xfId="193" applyFont="1" applyBorder="1"/>
    <xf numFmtId="0" fontId="53" fillId="0" borderId="73" xfId="195" applyFont="1" applyBorder="1" applyAlignment="1">
      <alignment horizontal="center" vertical="center" wrapText="1"/>
    </xf>
    <xf numFmtId="0" fontId="45" fillId="0" borderId="74" xfId="193" applyFont="1" applyBorder="1" applyAlignment="1">
      <alignment horizontal="center" vertical="center" wrapText="1"/>
    </xf>
    <xf numFmtId="0" fontId="30" fillId="0" borderId="0" xfId="197"/>
    <xf numFmtId="0" fontId="44" fillId="0" borderId="0" xfId="193" applyFont="1" applyBorder="1" applyAlignment="1">
      <alignment horizontal="left" vertical="center"/>
    </xf>
    <xf numFmtId="4" fontId="60" fillId="0" borderId="0" xfId="193" applyNumberFormat="1" applyFont="1" applyBorder="1" applyAlignment="1">
      <alignment horizontal="center" vertical="center"/>
    </xf>
    <xf numFmtId="4" fontId="60" fillId="0" borderId="75" xfId="193" applyNumberFormat="1" applyFont="1" applyBorder="1" applyAlignment="1">
      <alignment horizontal="center" vertical="center"/>
    </xf>
    <xf numFmtId="0" fontId="30" fillId="0" borderId="0" xfId="193" applyAlignment="1">
      <alignment vertical="center"/>
    </xf>
    <xf numFmtId="49" fontId="59" fillId="0" borderId="67" xfId="193" applyNumberFormat="1" applyFont="1" applyBorder="1" applyAlignment="1">
      <alignment horizontal="center" vertical="center" wrapText="1"/>
    </xf>
    <xf numFmtId="10" fontId="59" fillId="0" borderId="67" xfId="193" applyNumberFormat="1" applyFont="1" applyBorder="1" applyAlignment="1">
      <alignment horizontal="center" vertical="center" wrapText="1"/>
    </xf>
    <xf numFmtId="171" fontId="60" fillId="0" borderId="26" xfId="193" applyNumberFormat="1" applyFont="1" applyBorder="1" applyAlignment="1">
      <alignment horizontal="center" vertical="center"/>
    </xf>
    <xf numFmtId="171" fontId="60" fillId="0" borderId="32" xfId="193" applyNumberFormat="1" applyFont="1" applyBorder="1" applyAlignment="1">
      <alignment horizontal="center" vertical="center"/>
    </xf>
    <xf numFmtId="171" fontId="60" fillId="0" borderId="0" xfId="193" applyNumberFormat="1" applyFont="1" applyBorder="1" applyAlignment="1">
      <alignment horizontal="center" vertical="center"/>
    </xf>
    <xf numFmtId="0" fontId="59" fillId="0" borderId="0" xfId="193" applyFont="1" applyAlignment="1">
      <alignment vertical="center"/>
    </xf>
    <xf numFmtId="171" fontId="59" fillId="0" borderId="0" xfId="193" applyNumberFormat="1" applyFont="1" applyAlignment="1">
      <alignment horizontal="center" vertical="center"/>
    </xf>
    <xf numFmtId="0" fontId="65" fillId="0" borderId="0" xfId="193" applyFont="1" applyAlignment="1">
      <alignment vertical="center" wrapText="1"/>
    </xf>
    <xf numFmtId="171" fontId="65" fillId="0" borderId="0" xfId="193" applyNumberFormat="1" applyFont="1" applyAlignment="1">
      <alignment horizontal="center" vertical="center"/>
    </xf>
    <xf numFmtId="171" fontId="66" fillId="0" borderId="30" xfId="193" applyNumberFormat="1" applyFont="1" applyBorder="1" applyAlignment="1">
      <alignment vertical="center"/>
    </xf>
    <xf numFmtId="170" fontId="66" fillId="0" borderId="30" xfId="214" applyNumberFormat="1" applyFont="1" applyBorder="1" applyAlignment="1" applyProtection="1">
      <alignment vertical="center"/>
    </xf>
    <xf numFmtId="171" fontId="61" fillId="0" borderId="28" xfId="193" applyNumberFormat="1" applyFont="1" applyBorder="1" applyAlignment="1">
      <alignment vertical="center"/>
    </xf>
    <xf numFmtId="170" fontId="61" fillId="0" borderId="28" xfId="214" applyNumberFormat="1" applyFont="1" applyBorder="1" applyAlignment="1" applyProtection="1">
      <alignment vertical="center"/>
    </xf>
    <xf numFmtId="170" fontId="61" fillId="0" borderId="71" xfId="214" applyNumberFormat="1" applyFont="1" applyBorder="1" applyAlignment="1" applyProtection="1">
      <alignment vertical="center"/>
    </xf>
    <xf numFmtId="170" fontId="61" fillId="0" borderId="72" xfId="214" applyNumberFormat="1" applyFont="1" applyBorder="1" applyAlignment="1" applyProtection="1">
      <alignment vertical="center"/>
    </xf>
    <xf numFmtId="171" fontId="66" fillId="0" borderId="28" xfId="193" applyNumberFormat="1" applyFont="1" applyBorder="1" applyAlignment="1">
      <alignment vertical="center"/>
    </xf>
    <xf numFmtId="170" fontId="66" fillId="0" borderId="28" xfId="214" applyNumberFormat="1" applyFont="1" applyBorder="1" applyAlignment="1" applyProtection="1">
      <alignment vertical="center"/>
    </xf>
    <xf numFmtId="171" fontId="66" fillId="0" borderId="35" xfId="193" applyNumberFormat="1" applyFont="1" applyBorder="1" applyAlignment="1">
      <alignment vertical="center"/>
    </xf>
    <xf numFmtId="170" fontId="66" fillId="0" borderId="71" xfId="214" applyNumberFormat="1" applyFont="1" applyBorder="1" applyAlignment="1" applyProtection="1">
      <alignment vertical="center"/>
    </xf>
    <xf numFmtId="170" fontId="66" fillId="0" borderId="72" xfId="214" applyNumberFormat="1" applyFont="1" applyBorder="1" applyAlignment="1" applyProtection="1">
      <alignment vertical="center"/>
    </xf>
    <xf numFmtId="0" fontId="60" fillId="0" borderId="70" xfId="193" applyFont="1" applyBorder="1" applyAlignment="1">
      <alignment horizontal="right" vertical="center"/>
    </xf>
    <xf numFmtId="171" fontId="61" fillId="0" borderId="35" xfId="193" applyNumberFormat="1" applyFont="1" applyBorder="1" applyAlignment="1">
      <alignment vertical="center"/>
    </xf>
    <xf numFmtId="170" fontId="52" fillId="7" borderId="76" xfId="161" applyNumberFormat="1" applyFont="1" applyFill="1" applyBorder="1" applyAlignment="1">
      <alignment vertical="center"/>
    </xf>
    <xf numFmtId="170" fontId="52" fillId="7" borderId="57" xfId="161" applyNumberFormat="1" applyFont="1" applyFill="1" applyBorder="1" applyAlignment="1">
      <alignment vertical="center"/>
    </xf>
    <xf numFmtId="170" fontId="46" fillId="7" borderId="57" xfId="161" applyNumberFormat="1" applyFont="1" applyFill="1" applyBorder="1" applyAlignment="1">
      <alignment horizontal="right" vertical="center"/>
    </xf>
    <xf numFmtId="170" fontId="46" fillId="7" borderId="57" xfId="161" applyNumberFormat="1" applyFont="1" applyFill="1" applyBorder="1" applyAlignment="1">
      <alignment vertical="center"/>
    </xf>
    <xf numFmtId="170" fontId="46" fillId="7" borderId="77" xfId="161" applyNumberFormat="1" applyFont="1" applyFill="1" applyBorder="1" applyAlignment="1">
      <alignment horizontal="right" vertical="center"/>
    </xf>
    <xf numFmtId="170" fontId="46" fillId="7" borderId="78" xfId="161" applyNumberFormat="1" applyFont="1" applyFill="1" applyBorder="1" applyAlignment="1">
      <alignment horizontal="right" vertical="center"/>
    </xf>
    <xf numFmtId="14" fontId="45" fillId="0" borderId="24" xfId="193" applyNumberFormat="1" applyFont="1" applyBorder="1" applyAlignment="1">
      <alignment horizontal="center" vertical="center" wrapText="1"/>
    </xf>
    <xf numFmtId="0" fontId="44" fillId="30" borderId="0" xfId="193" applyFont="1" applyFill="1" applyBorder="1" applyAlignment="1">
      <alignment horizontal="left" vertical="center"/>
    </xf>
    <xf numFmtId="0" fontId="44" fillId="30" borderId="21" xfId="193" applyFont="1" applyFill="1" applyBorder="1" applyAlignment="1">
      <alignment horizontal="left" vertical="center"/>
    </xf>
    <xf numFmtId="0" fontId="55" fillId="0" borderId="0" xfId="157" applyFont="1" applyBorder="1" applyAlignment="1">
      <alignment horizontal="left" vertical="center" wrapText="1"/>
    </xf>
    <xf numFmtId="0" fontId="54" fillId="0" borderId="0" xfId="157" applyFont="1" applyBorder="1" applyAlignment="1">
      <alignment horizontal="left" vertical="center" wrapText="1"/>
    </xf>
    <xf numFmtId="0" fontId="54" fillId="0" borderId="62" xfId="157" applyFont="1" applyBorder="1" applyAlignment="1">
      <alignment horizontal="left" vertical="center" wrapText="1"/>
    </xf>
    <xf numFmtId="0" fontId="44" fillId="53" borderId="0" xfId="161" applyFont="1" applyFill="1" applyBorder="1" applyAlignment="1">
      <alignment horizontal="left" vertical="center" wrapText="1"/>
    </xf>
    <xf numFmtId="0" fontId="56" fillId="0" borderId="0" xfId="196" applyFont="1" applyBorder="1" applyAlignment="1">
      <alignment horizontal="left" vertical="center" wrapText="1"/>
    </xf>
    <xf numFmtId="0" fontId="44" fillId="54" borderId="0" xfId="196" applyFont="1" applyFill="1" applyBorder="1" applyAlignment="1">
      <alignment horizontal="left" vertical="center"/>
    </xf>
    <xf numFmtId="0" fontId="30" fillId="0" borderId="0" xfId="193" applyBorder="1" applyAlignment="1">
      <alignment horizontal="center"/>
    </xf>
    <xf numFmtId="0" fontId="47" fillId="0" borderId="0" xfId="193" applyFont="1" applyBorder="1" applyAlignment="1">
      <alignment horizontal="center" vertical="center" wrapText="1"/>
    </xf>
    <xf numFmtId="0" fontId="54" fillId="0" borderId="0" xfId="193" applyFont="1" applyBorder="1" applyAlignment="1">
      <alignment horizontal="left" vertical="center" wrapText="1"/>
    </xf>
    <xf numFmtId="0" fontId="56" fillId="0" borderId="0" xfId="196" applyFont="1" applyAlignment="1">
      <alignment horizontal="left"/>
    </xf>
    <xf numFmtId="0" fontId="57" fillId="55" borderId="0" xfId="193" applyFont="1" applyFill="1" applyBorder="1" applyAlignment="1">
      <alignment horizontal="left" vertical="center"/>
    </xf>
    <xf numFmtId="0" fontId="57" fillId="10" borderId="0" xfId="193" applyFont="1" applyFill="1" applyBorder="1" applyAlignment="1">
      <alignment horizontal="left" vertical="center"/>
    </xf>
  </cellXfs>
  <cellStyles count="237">
    <cellStyle name="100" xfId="3"/>
    <cellStyle name="20% - Акцент1 2" xfId="4"/>
    <cellStyle name="20% - Акцент1 2 2" xfId="5"/>
    <cellStyle name="20% - Акцент1 2 3" xfId="6"/>
    <cellStyle name="20% - Акцент1 3" xfId="7"/>
    <cellStyle name="20% - Акцент2 2" xfId="8"/>
    <cellStyle name="20% - Акцент2 2 2" xfId="9"/>
    <cellStyle name="20% - Акцент2 2 3" xfId="10"/>
    <cellStyle name="20% - Акцент2 3" xfId="11"/>
    <cellStyle name="20% - Акцент3 2" xfId="12"/>
    <cellStyle name="20% - Акцент3 2 2" xfId="13"/>
    <cellStyle name="20% - Акцент3 2 3" xfId="14"/>
    <cellStyle name="20% - Акцент3 3" xfId="15"/>
    <cellStyle name="20% - Акцент4 2" xfId="16"/>
    <cellStyle name="20% - Акцент4 2 2" xfId="17"/>
    <cellStyle name="20% - Акцент4 2 3" xfId="18"/>
    <cellStyle name="20% - Акцент4 3" xfId="19"/>
    <cellStyle name="20% - Акцент5 2" xfId="20"/>
    <cellStyle name="20% - Акцент5 2 2" xfId="21"/>
    <cellStyle name="20% - Акцент5 2 3" xfId="22"/>
    <cellStyle name="20% - Акцент5 3" xfId="23"/>
    <cellStyle name="20% - Акцент6 2" xfId="24"/>
    <cellStyle name="20% - Акцент6 2 2" xfId="25"/>
    <cellStyle name="20% - Акцент6 2 3" xfId="26"/>
    <cellStyle name="20% - Акцент6 3" xfId="27"/>
    <cellStyle name="40% - Акцент1 2" xfId="28"/>
    <cellStyle name="40% - Акцент1 2 2" xfId="29"/>
    <cellStyle name="40% - Акцент1 2 3" xfId="30"/>
    <cellStyle name="40% - Акцент1 3" xfId="31"/>
    <cellStyle name="40% - Акцент2 2" xfId="32"/>
    <cellStyle name="40% - Акцент2 2 2" xfId="33"/>
    <cellStyle name="40% - Акцент2 2 3" xfId="34"/>
    <cellStyle name="40% - Акцент2 3" xfId="35"/>
    <cellStyle name="40% - Акцент3 2" xfId="36"/>
    <cellStyle name="40% - Акцент3 2 2" xfId="37"/>
    <cellStyle name="40% - Акцент3 2 3" xfId="38"/>
    <cellStyle name="40% - Акцент3 3" xfId="39"/>
    <cellStyle name="40% - Акцент4 2" xfId="40"/>
    <cellStyle name="40% - Акцент4 2 2" xfId="41"/>
    <cellStyle name="40% - Акцент4 2 3" xfId="42"/>
    <cellStyle name="40% - Акцент4 3" xfId="43"/>
    <cellStyle name="40% - Акцент5 2" xfId="44"/>
    <cellStyle name="40% - Акцент5 2 2" xfId="45"/>
    <cellStyle name="40% - Акцент5 2 3" xfId="46"/>
    <cellStyle name="40% - Акцент5 3" xfId="47"/>
    <cellStyle name="40% - Акцент6 2" xfId="48"/>
    <cellStyle name="40% - Акцент6 2 2" xfId="49"/>
    <cellStyle name="40% - Акцент6 2 3" xfId="50"/>
    <cellStyle name="40% - Акцент6 3" xfId="51"/>
    <cellStyle name="60% - Акцент1 2" xfId="52"/>
    <cellStyle name="60% - Акцент1 2 2" xfId="53"/>
    <cellStyle name="60% - Акцент1 2 3" xfId="54"/>
    <cellStyle name="60% - Акцент1 3" xfId="55"/>
    <cellStyle name="60% - Акцент2 2" xfId="56"/>
    <cellStyle name="60% - Акцент2 2 2" xfId="57"/>
    <cellStyle name="60% - Акцент2 2 3" xfId="58"/>
    <cellStyle name="60% - Акцент2 3" xfId="59"/>
    <cellStyle name="60% - Акцент3 2" xfId="60"/>
    <cellStyle name="60% - Акцент3 2 2" xfId="61"/>
    <cellStyle name="60% - Акцент3 2 3" xfId="62"/>
    <cellStyle name="60% - Акцент3 3" xfId="63"/>
    <cellStyle name="60% - Акцент4 2" xfId="64"/>
    <cellStyle name="60% - Акцент4 2 2" xfId="65"/>
    <cellStyle name="60% - Акцент4 2 3" xfId="66"/>
    <cellStyle name="60% - Акцент4 3" xfId="67"/>
    <cellStyle name="60% - Акцент5 2" xfId="68"/>
    <cellStyle name="60% - Акцент5 2 2" xfId="69"/>
    <cellStyle name="60% - Акцент5 2 3" xfId="70"/>
    <cellStyle name="60% - Акцент5 3" xfId="71"/>
    <cellStyle name="60% - Акцент6 2" xfId="72"/>
    <cellStyle name="60% - Акцент6 2 2" xfId="73"/>
    <cellStyle name="60% - Акцент6 2 3" xfId="74"/>
    <cellStyle name="60% - Акцент6 3" xfId="75"/>
    <cellStyle name="Comma [0]" xfId="76"/>
    <cellStyle name="Comma [0] 2" xfId="77"/>
    <cellStyle name="Currency [0]" xfId="78"/>
    <cellStyle name="Currency [0] 2" xfId="79"/>
    <cellStyle name="Hyperlink 2" xfId="80"/>
    <cellStyle name="Normal 2" xfId="81"/>
    <cellStyle name="Normal 3" xfId="82"/>
    <cellStyle name="Normal 4" xfId="83"/>
    <cellStyle name="normální_Bilancování 2005Q4 - final" xfId="84"/>
    <cellStyle name="Percent 2" xfId="85"/>
    <cellStyle name="Percent 3" xfId="86"/>
    <cellStyle name="Акцент1 2" xfId="87"/>
    <cellStyle name="Акцент1 2 2" xfId="88"/>
    <cellStyle name="Акцент1 2 3" xfId="89"/>
    <cellStyle name="Акцент1 3" xfId="90"/>
    <cellStyle name="Акцент2 2" xfId="91"/>
    <cellStyle name="Акцент2 2 2" xfId="92"/>
    <cellStyle name="Акцент2 2 3" xfId="93"/>
    <cellStyle name="Акцент2 3" xfId="94"/>
    <cellStyle name="Акцент3 2" xfId="95"/>
    <cellStyle name="Акцент3 2 2" xfId="96"/>
    <cellStyle name="Акцент3 2 3" xfId="97"/>
    <cellStyle name="Акцент3 3" xfId="98"/>
    <cellStyle name="Акцент4 2" xfId="99"/>
    <cellStyle name="Акцент4 2 2" xfId="100"/>
    <cellStyle name="Акцент4 2 3" xfId="101"/>
    <cellStyle name="Акцент4 3" xfId="102"/>
    <cellStyle name="Акцент5 2" xfId="103"/>
    <cellStyle name="Акцент5 2 2" xfId="104"/>
    <cellStyle name="Акцент5 2 3" xfId="105"/>
    <cellStyle name="Акцент5 3" xfId="106"/>
    <cellStyle name="Акцент6 2" xfId="107"/>
    <cellStyle name="Акцент6 2 2" xfId="108"/>
    <cellStyle name="Акцент6 2 3" xfId="109"/>
    <cellStyle name="Акцент6 3" xfId="110"/>
    <cellStyle name="Ввод  2" xfId="111"/>
    <cellStyle name="Ввод  2 2" xfId="112"/>
    <cellStyle name="Ввод  2 3" xfId="113"/>
    <cellStyle name="Ввод  3" xfId="114"/>
    <cellStyle name="Вывод 2" xfId="115"/>
    <cellStyle name="Вывод 2 2" xfId="116"/>
    <cellStyle name="Вывод 2 3" xfId="117"/>
    <cellStyle name="Вывод 3" xfId="118"/>
    <cellStyle name="Вычисление 2" xfId="119"/>
    <cellStyle name="Вычисление 2 2" xfId="120"/>
    <cellStyle name="Вычисление 2 3" xfId="121"/>
    <cellStyle name="Вычисление 3" xfId="122"/>
    <cellStyle name="Гиперссылка" xfId="2" builtinId="8"/>
    <cellStyle name="Гиперссылка 2" xfId="123"/>
    <cellStyle name="Гиперссылка 3" xfId="124"/>
    <cellStyle name="Гиперссылка 4" xfId="125"/>
    <cellStyle name="Заголовки до таблиць в бюлетень" xfId="126"/>
    <cellStyle name="Заголовок 1 2" xfId="127"/>
    <cellStyle name="Заголовок 1 2 2" xfId="128"/>
    <cellStyle name="Заголовок 1 2 3" xfId="129"/>
    <cellStyle name="Заголовок 1 3" xfId="130"/>
    <cellStyle name="Заголовок 2 2" xfId="131"/>
    <cellStyle name="Заголовок 2 2 2" xfId="132"/>
    <cellStyle name="Заголовок 2 2 3" xfId="133"/>
    <cellStyle name="Заголовок 2 3" xfId="134"/>
    <cellStyle name="Заголовок 3 2" xfId="135"/>
    <cellStyle name="Заголовок 3 2 2" xfId="136"/>
    <cellStyle name="Заголовок 3 2 3" xfId="137"/>
    <cellStyle name="Заголовок 3 3" xfId="138"/>
    <cellStyle name="Заголовок 4 2" xfId="139"/>
    <cellStyle name="Заголовок 4 2 2" xfId="140"/>
    <cellStyle name="Заголовок 4 2 3" xfId="141"/>
    <cellStyle name="Заголовок 4 3" xfId="142"/>
    <cellStyle name="Итог 2" xfId="143"/>
    <cellStyle name="Итог 2 2" xfId="144"/>
    <cellStyle name="Итог 2 3" xfId="145"/>
    <cellStyle name="Итог 3" xfId="146"/>
    <cellStyle name="Контрольная ячейка 2" xfId="147"/>
    <cellStyle name="Контрольная ячейка 2 2" xfId="148"/>
    <cellStyle name="Контрольная ячейка 2 3" xfId="149"/>
    <cellStyle name="Контрольная ячейка 3" xfId="150"/>
    <cellStyle name="Название 2" xfId="151"/>
    <cellStyle name="Нейтральный 2" xfId="152"/>
    <cellStyle name="Нейтральный 2 2" xfId="153"/>
    <cellStyle name="Нейтральный 2 3" xfId="154"/>
    <cellStyle name="Нейтральный 3" xfId="155"/>
    <cellStyle name="Обычный" xfId="0" builtinId="0"/>
    <cellStyle name="Обычный 2" xfId="156"/>
    <cellStyle name="Обычный 2 2" xfId="157"/>
    <cellStyle name="Обычный 2 3" xfId="158"/>
    <cellStyle name="Обычный 2 4" xfId="159"/>
    <cellStyle name="Обычный 2 5" xfId="160"/>
    <cellStyle name="Обычный 2 5 2" xfId="161"/>
    <cellStyle name="Обычный 2 5 2 2" xfId="162"/>
    <cellStyle name="Обычный 2 5 2 3" xfId="163"/>
    <cellStyle name="Обычный 2 5 3" xfId="164"/>
    <cellStyle name="Обычный 2 5 3 2" xfId="165"/>
    <cellStyle name="Обычный 2 5 3 3" xfId="166"/>
    <cellStyle name="Обычный 2 5 4" xfId="167"/>
    <cellStyle name="Обычный 2 5 5" xfId="168"/>
    <cellStyle name="Обычный 2 6" xfId="169"/>
    <cellStyle name="Обычный 2 7" xfId="170"/>
    <cellStyle name="Обычный 2 8" xfId="171"/>
    <cellStyle name="Обычный 2_2013_PR" xfId="172"/>
    <cellStyle name="Обычный 3" xfId="173"/>
    <cellStyle name="Обычный 3 2" xfId="174"/>
    <cellStyle name="Обычный 3 3" xfId="175"/>
    <cellStyle name="Обычный 4" xfId="176"/>
    <cellStyle name="Обычный 5" xfId="177"/>
    <cellStyle name="Обычный 5 2" xfId="178"/>
    <cellStyle name="Обычный 5 2 2" xfId="179"/>
    <cellStyle name="Обычный 5_РОБОЧИЙ_Q4_2013" xfId="180"/>
    <cellStyle name="Обычный 6" xfId="181"/>
    <cellStyle name="Обычный 7" xfId="182"/>
    <cellStyle name="Обычный 7 2" xfId="183"/>
    <cellStyle name="Обычный 7 2 2" xfId="184"/>
    <cellStyle name="Обычный 7 2 2 2" xfId="185"/>
    <cellStyle name="Обычный 7 2 2 3" xfId="186"/>
    <cellStyle name="Обычный 7 2 3" xfId="187"/>
    <cellStyle name="Обычный 7 2 4" xfId="188"/>
    <cellStyle name="Обычный 7 3" xfId="189"/>
    <cellStyle name="Обычный 7 3 2" xfId="190"/>
    <cellStyle name="Обычный 7 3 3" xfId="191"/>
    <cellStyle name="Обычный 8" xfId="192"/>
    <cellStyle name="Обычный_Q1 2010" xfId="193"/>
    <cellStyle name="Обычный_Q1 2010 2" xfId="194"/>
    <cellStyle name="Обычный_Q1 2011" xfId="195"/>
    <cellStyle name="Обычный_Аналіз_3q_09" xfId="196"/>
    <cellStyle name="Обычный_Исходники_Q4_2011" xfId="197"/>
    <cellStyle name="Обычный_Книга1" xfId="198"/>
    <cellStyle name="Плохой 2" xfId="199"/>
    <cellStyle name="Плохой 2 2" xfId="200"/>
    <cellStyle name="Плохой 2 3" xfId="201"/>
    <cellStyle name="Плохой 3" xfId="202"/>
    <cellStyle name="Пояснение 2" xfId="203"/>
    <cellStyle name="Пояснение 2 2" xfId="204"/>
    <cellStyle name="Пояснение 2 3" xfId="205"/>
    <cellStyle name="Пояснение 3" xfId="206"/>
    <cellStyle name="Примечание 2" xfId="207"/>
    <cellStyle name="Примечание 2 2" xfId="208"/>
    <cellStyle name="Примечание 2 3" xfId="209"/>
    <cellStyle name="Примечание 3" xfId="210"/>
    <cellStyle name="Процентный" xfId="1" builtinId="5"/>
    <cellStyle name="Процентный 2" xfId="211"/>
    <cellStyle name="Процентный 2 2" xfId="212"/>
    <cellStyle name="Процентный 2 3" xfId="213"/>
    <cellStyle name="Процентный 3" xfId="214"/>
    <cellStyle name="Процентный 4" xfId="215"/>
    <cellStyle name="Процентный 4 2" xfId="216"/>
    <cellStyle name="Связанная ячейка 2" xfId="217"/>
    <cellStyle name="Связанная ячейка 2 2" xfId="218"/>
    <cellStyle name="Связанная ячейка 2 3" xfId="219"/>
    <cellStyle name="Связанная ячейка 3" xfId="220"/>
    <cellStyle name="Текст предупреждения 2" xfId="221"/>
    <cellStyle name="Текст предупреждения 2 2" xfId="222"/>
    <cellStyle name="Текст предупреждения 2 3" xfId="223"/>
    <cellStyle name="Текст предупреждения 3" xfId="224"/>
    <cellStyle name="Тысячи [0]_MM95 (3)" xfId="225"/>
    <cellStyle name="Тысячи_MM95 (3)" xfId="226"/>
    <cellStyle name="Финансовый 2" xfId="227"/>
    <cellStyle name="Финансовый 2 2" xfId="228"/>
    <cellStyle name="Финансовый 2 2 2" xfId="229"/>
    <cellStyle name="Финансовый 2 2 3" xfId="230"/>
    <cellStyle name="Финансовый 2 3" xfId="231"/>
    <cellStyle name="Хороший 2" xfId="232"/>
    <cellStyle name="Хороший 2 2" xfId="233"/>
    <cellStyle name="Хороший 2 3" xfId="234"/>
    <cellStyle name="Хороший 3" xfId="235"/>
    <cellStyle name="Шапка" xfId="236"/>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FF000000"/>
      <rgbColor rgb="FFFFFFFF"/>
      <rgbColor rgb="FFFF0000"/>
      <rgbColor rgb="FF00FF00"/>
      <rgbColor rgb="FF0000FF"/>
      <rgbColor rgb="FFFFEB9C"/>
      <rgbColor rgb="FFF6BEA4"/>
      <rgbColor rgb="FF4BABC5"/>
      <rgbColor rgb="FFF0DFE8"/>
      <rgbColor rgb="FF007917"/>
      <rgbColor rgb="FF000080"/>
      <rgbColor rgb="FF7F7F7F"/>
      <rgbColor rgb="FF850143"/>
      <rgbColor rgb="FF008080"/>
      <rgbColor rgb="FFC0C0C0"/>
      <rgbColor rgb="FF808080"/>
      <rgbColor rgb="FFB3A2C7"/>
      <rgbColor rgb="FFD99694"/>
      <rgbColor rgb="FFFFFFCC"/>
      <rgbColor rgb="FFCCFFFF"/>
      <rgbColor rgb="FFB8DAE7"/>
      <rgbColor rgb="FFFF8080"/>
      <rgbColor rgb="FF0066CC"/>
      <rgbColor rgb="FFCCC7F3"/>
      <rgbColor rgb="FFF2F2F2"/>
      <rgbColor rgb="FFFFC7CE"/>
      <rgbColor rgb="FFC3D69B"/>
      <rgbColor rgb="FF97B5D9"/>
      <rgbColor rgb="FFA8A8A8"/>
      <rgbColor rgb="FFFDEADA"/>
      <rgbColor rgb="FF20517C"/>
      <rgbColor rgb="FFEBF1DE"/>
      <rgbColor rgb="FF00BAF9"/>
      <rgbColor rgb="FFDCECF4"/>
      <rgbColor rgb="FFCBFDCD"/>
      <rgbColor rgb="FFFFFF99"/>
      <rgbColor rgb="FF98CCFC"/>
      <rgbColor rgb="FFFF99CC"/>
      <rgbColor rgb="FFCC99FF"/>
      <rgbColor rgb="FFFFD0A0"/>
      <rgbColor rgb="FF4782B8"/>
      <rgbColor rgb="FF33CCCC"/>
      <rgbColor rgb="FF9CBC52"/>
      <rgbColor rgb="FFFFCA00"/>
      <rgbColor rgb="FFFF9900"/>
      <rgbColor rgb="FFFF6F00"/>
      <rgbColor rgb="FF8064A2"/>
      <rgbColor rgb="FF969696"/>
      <rgbColor rgb="FF033463"/>
      <rgbColor rgb="FF339966"/>
      <rgbColor rgb="FFD7E4BD"/>
      <rgbColor rgb="FF3F3B46"/>
      <rgbColor rgb="FFBC5427"/>
      <rgbColor rgb="FFF7964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c:style val="2"/>
  <c:chart>
    <c:autoTitleDeleted val="1"/>
    <c:plotArea>
      <c:layout>
        <c:manualLayout>
          <c:layoutTarget val="inner"/>
          <c:xMode val="edge"/>
          <c:yMode val="edge"/>
          <c:x val="0.31944567431151999"/>
          <c:y val="2.16389054134444E-2"/>
          <c:w val="0.65677853537589703"/>
          <c:h val="0.85648423557406295"/>
        </c:manualLayout>
      </c:layout>
      <c:barChart>
        <c:barDir val="bar"/>
        <c:grouping val="clustered"/>
        <c:varyColors val="0"/>
        <c:ser>
          <c:idx val="0"/>
          <c:order val="0"/>
          <c:tx>
            <c:strRef>
              <c:f>'Іndexes-Ukraine and the World'!$K$2</c:f>
              <c:strCache>
                <c:ptCount val="1"/>
                <c:pt idx="0">
                  <c:v>Q2 2021 </c:v>
                </c:pt>
              </c:strCache>
            </c:strRef>
          </c:tx>
          <c:spPr>
            <a:solidFill>
              <a:srgbClr val="00B0F0"/>
            </a:solidFill>
            <a:ln w="25560">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spPr>
              <a:solidFill>
                <a:srgbClr val="FFC000"/>
              </a:solidFill>
              <a:ln w="25560">
                <a:noFill/>
              </a:ln>
            </c:spPr>
          </c:dPt>
          <c:dPt>
            <c:idx val="5"/>
            <c:invertIfNegative val="0"/>
            <c:bubble3D val="0"/>
          </c:dPt>
          <c:dPt>
            <c:idx val="6"/>
            <c:invertIfNegative val="0"/>
            <c:bubble3D val="0"/>
          </c:dPt>
          <c:dPt>
            <c:idx val="7"/>
            <c:invertIfNegative val="0"/>
            <c:bubble3D val="0"/>
          </c:dPt>
          <c:dPt>
            <c:idx val="8"/>
            <c:invertIfNegative val="0"/>
            <c:bubble3D val="0"/>
            <c:spPr>
              <a:solidFill>
                <a:srgbClr val="FFC000"/>
              </a:solidFill>
              <a:ln w="25560">
                <a:noFill/>
              </a:ln>
            </c:spPr>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dLbl>
              <c:idx val="0"/>
              <c:layout>
                <c:manualLayout>
                  <c:x val="-3.2913825917334099E-3"/>
                  <c:y val="-1.03985168164405E-4"/>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
              <c:layout>
                <c:manualLayout>
                  <c:x val="-3.3350334899391199E-3"/>
                  <c:y val="5.5570772897238097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2"/>
              <c:layout>
                <c:manualLayout>
                  <c:x val="-4.9620830828202604E-4"/>
                  <c:y val="2.9575498446121899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3"/>
              <c:layout>
                <c:manualLayout>
                  <c:x val="-2.23864876743889E-3"/>
                  <c:y val="3.2309375319669801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4"/>
              <c:layout>
                <c:manualLayout>
                  <c:x val="-4.3656141556848004E-3"/>
                  <c:y val="5.46767540733865E-4"/>
                </c:manualLayout>
              </c:layout>
              <c:numFmt formatCode="0.0%" sourceLinked="0"/>
              <c:spPr/>
              <c:txPr>
                <a:bodyPr wrap="square"/>
                <a:lstStyle/>
                <a:p>
                  <a:pPr>
                    <a:defRPr sz="1100" b="1" strike="noStrike" spc="-1">
                      <a:solidFill>
                        <a:srgbClr val="FFC00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5"/>
              <c:layout>
                <c:manualLayout>
                  <c:x val="-2.3715494574698399E-3"/>
                  <c:y val="2.9574480856161501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6"/>
              <c:layout>
                <c:manualLayout>
                  <c:x val="-3.2769633761099001E-3"/>
                  <c:y val="2.68416999123312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7"/>
              <c:layout>
                <c:manualLayout>
                  <c:x val="-4.9941608730913701E-3"/>
                  <c:y val="2.87311865045851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8"/>
              <c:layout>
                <c:manualLayout>
                  <c:x val="-1.8990171464801501E-3"/>
                  <c:y val="5.4989483802457897E-3"/>
                </c:manualLayout>
              </c:layout>
              <c:numFmt formatCode="0.0%" sourceLinked="0"/>
              <c:spPr/>
              <c:txPr>
                <a:bodyPr wrap="square"/>
                <a:lstStyle/>
                <a:p>
                  <a:pPr>
                    <a:defRPr sz="1100" b="1" strike="noStrike" spc="-1">
                      <a:solidFill>
                        <a:srgbClr val="FFC00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9"/>
              <c:layout>
                <c:manualLayout>
                  <c:x val="-1.63841614616575E-3"/>
                  <c:y val="5.3683399824661897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0"/>
              <c:layout>
                <c:manualLayout>
                  <c:x val="-4.9417435152311097E-3"/>
                  <c:y val="5.3024270001804904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1"/>
              <c:layout>
                <c:manualLayout>
                  <c:x val="-1.2681551394086901E-3"/>
                  <c:y val="2.28471477206486E-4"/>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2"/>
              <c:layout>
                <c:manualLayout>
                  <c:x val="-1.8988796138376101E-3"/>
                  <c:y val="1.3061551610877499E-4"/>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3"/>
              <c:layout>
                <c:manualLayout>
                  <c:x val="-2.1826759940640002E-3"/>
                  <c:y val="-3.1003220158581598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4"/>
              <c:layout>
                <c:manualLayout>
                  <c:x val="-4.3657101894568799E-3"/>
                  <c:y val="8.0525099736993601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5"/>
              <c:layout>
                <c:manualLayout>
                  <c:x val="-2.18284544732347E-3"/>
                  <c:y val="5.4989468095139804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6"/>
              <c:layout>
                <c:manualLayout>
                  <c:x val="-6.6066224311348704E-3"/>
                  <c:y val="2.68416999123312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7"/>
              <c:layout>
                <c:manualLayout>
                  <c:x val="8.5000900562611295E-4"/>
                  <c:y val="2.8147215306231002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numFmt formatCode="0.0%" sourceLinked="0"/>
            <c:spPr>
              <a:noFill/>
              <a:ln>
                <a:noFill/>
              </a:ln>
              <a:effectLst/>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'Іndexes-Ukraine and the World'!$J$3:$J$20</c:f>
              <c:strCache>
                <c:ptCount val="18"/>
                <c:pt idx="0">
                  <c:v>BIST 100 National Index (Тurkey)</c:v>
                </c:pt>
                <c:pt idx="1">
                  <c:v>NIKKEI 225 (Japan)</c:v>
                </c:pt>
                <c:pt idx="2">
                  <c:v>FTSE/JSE Africa All-Share Index (RSA)</c:v>
                </c:pt>
                <c:pt idx="3">
                  <c:v>HANG SENG (Hong-Kong)</c:v>
                </c:pt>
                <c:pt idx="4">
                  <c:v>PFTS (Ukraine)</c:v>
                </c:pt>
                <c:pt idx="5">
                  <c:v>DAX (Germany)</c:v>
                </c:pt>
                <c:pt idx="6">
                  <c:v>SHANGHAI SE COMPOSITE (China)</c:v>
                </c:pt>
                <c:pt idx="7">
                  <c:v>DJIA (USA)</c:v>
                </c:pt>
                <c:pt idx="8">
                  <c:v>UX (Ukraine)</c:v>
                </c:pt>
                <c:pt idx="9">
                  <c:v>FTSE 100 (Great Britain)</c:v>
                </c:pt>
                <c:pt idx="10">
                  <c:v>S&amp;P BSE SENSEX Index (India)</c:v>
                </c:pt>
                <c:pt idx="11">
                  <c:v>CAC 40 (France)</c:v>
                </c:pt>
                <c:pt idx="12">
                  <c:v>S&amp;P 500 (USA)</c:v>
                </c:pt>
                <c:pt idx="13">
                  <c:v>MICEX (Russia)</c:v>
                </c:pt>
                <c:pt idx="14">
                  <c:v>Ibovespa Sao Paulo SE Index (Brazil)</c:v>
                </c:pt>
                <c:pt idx="15">
                  <c:v>Cyprus SE General Index (Cyprus)</c:v>
                </c:pt>
                <c:pt idx="16">
                  <c:v>RTS (Russia)</c:v>
                </c:pt>
                <c:pt idx="17">
                  <c:v>WSE WIG 20 (Poland)</c:v>
                </c:pt>
              </c:strCache>
            </c:strRef>
          </c:cat>
          <c:val>
            <c:numRef>
              <c:f>'Іndexes-Ukraine and the World'!$K$3:$K$20</c:f>
              <c:numCache>
                <c:formatCode>0.0%</c:formatCode>
                <c:ptCount val="18"/>
                <c:pt idx="0">
                  <c:v>-2.5428782881737201E-2</c:v>
                </c:pt>
                <c:pt idx="1">
                  <c:v>-1.35765628104894E-2</c:v>
                </c:pt>
                <c:pt idx="2">
                  <c:v>-3.5579658517076499E-3</c:v>
                </c:pt>
                <c:pt idx="3">
                  <c:v>1.5843063462111201E-2</c:v>
                </c:pt>
                <c:pt idx="4">
                  <c:v>2.7188590132511299E-2</c:v>
                </c:pt>
                <c:pt idx="5">
                  <c:v>3.4827302686372998E-2</c:v>
                </c:pt>
                <c:pt idx="6">
                  <c:v>4.3374173060887602E-2</c:v>
                </c:pt>
                <c:pt idx="7">
                  <c:v>4.6115479715174199E-2</c:v>
                </c:pt>
                <c:pt idx="8">
                  <c:v>4.63037053633348E-2</c:v>
                </c:pt>
                <c:pt idx="9">
                  <c:v>4.8236200088476802E-2</c:v>
                </c:pt>
                <c:pt idx="10">
                  <c:v>5.60932002418746E-2</c:v>
                </c:pt>
                <c:pt idx="11">
                  <c:v>7.26196303749818E-2</c:v>
                </c:pt>
                <c:pt idx="12">
                  <c:v>8.1706264205653897E-2</c:v>
                </c:pt>
                <c:pt idx="13">
                  <c:v>8.4741312130829097E-2</c:v>
                </c:pt>
                <c:pt idx="14">
                  <c:v>8.7178742881378807E-2</c:v>
                </c:pt>
                <c:pt idx="15">
                  <c:v>9.3951946975973297E-2</c:v>
                </c:pt>
                <c:pt idx="16">
                  <c:v>0.119605174970043</c:v>
                </c:pt>
                <c:pt idx="17">
                  <c:v>0.14419446679457801</c:v>
                </c:pt>
              </c:numCache>
            </c:numRef>
          </c:val>
        </c:ser>
        <c:ser>
          <c:idx val="1"/>
          <c:order val="1"/>
          <c:tx>
            <c:strRef>
              <c:f>'Іndexes-Ukraine and the World'!$L$2</c:f>
              <c:strCache>
                <c:ptCount val="1"/>
                <c:pt idx="0">
                  <c:v>Annual</c:v>
                </c:pt>
              </c:strCache>
            </c:strRef>
          </c:tx>
          <c:spPr>
            <a:solidFill>
              <a:srgbClr val="17375E"/>
            </a:solidFill>
            <a:ln w="0">
              <a:noFill/>
            </a:ln>
          </c:spPr>
          <c:invertIfNegative val="0"/>
          <c:dPt>
            <c:idx val="0"/>
            <c:invertIfNegative val="0"/>
            <c:bubble3D val="0"/>
          </c:dPt>
          <c:dPt>
            <c:idx val="1"/>
            <c:invertIfNegative val="0"/>
            <c:bubble3D val="0"/>
          </c:dPt>
          <c:dPt>
            <c:idx val="4"/>
            <c:invertIfNegative val="0"/>
            <c:bubble3D val="0"/>
            <c:spPr>
              <a:solidFill>
                <a:srgbClr val="F79646"/>
              </a:solidFill>
              <a:ln w="0">
                <a:noFill/>
              </a:ln>
            </c:spPr>
          </c:dPt>
          <c:dPt>
            <c:idx val="5"/>
            <c:invertIfNegative val="0"/>
            <c:bubble3D val="0"/>
          </c:dPt>
          <c:dPt>
            <c:idx val="8"/>
            <c:invertIfNegative val="0"/>
            <c:bubble3D val="0"/>
            <c:spPr>
              <a:solidFill>
                <a:srgbClr val="F79646"/>
              </a:solidFill>
              <a:ln w="0">
                <a:noFill/>
              </a:ln>
            </c:spPr>
          </c:dPt>
          <c:dPt>
            <c:idx val="9"/>
            <c:invertIfNegative val="0"/>
            <c:bubble3D val="0"/>
          </c:dPt>
          <c:dPt>
            <c:idx val="12"/>
            <c:invertIfNegative val="0"/>
            <c:bubble3D val="0"/>
          </c:dPt>
          <c:dPt>
            <c:idx val="15"/>
            <c:invertIfNegative val="0"/>
            <c:bubble3D val="0"/>
          </c:dPt>
          <c:dPt>
            <c:idx val="16"/>
            <c:invertIfNegative val="0"/>
            <c:bubble3D val="0"/>
          </c:dPt>
          <c:dPt>
            <c:idx val="17"/>
            <c:invertIfNegative val="0"/>
            <c:bubble3D val="0"/>
          </c:dPt>
          <c:dLbls>
            <c:dLbl>
              <c:idx val="0"/>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4"/>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5"/>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8"/>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9"/>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2"/>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5"/>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6"/>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7"/>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spPr>
              <a:noFill/>
              <a:ln>
                <a:noFill/>
              </a:ln>
              <a:effectLst/>
            </c:spPr>
            <c:txPr>
              <a:bodyPr wrap="square"/>
              <a:lstStyle/>
              <a:p>
                <a:pPr>
                  <a:defRPr sz="1000" b="0" strike="noStrike" spc="-1">
                    <a:solidFill>
                      <a:srgbClr val="000000"/>
                    </a:solidFill>
                    <a:latin typeface="Arial Cyr"/>
                    <a:ea typeface="Arial Cyr"/>
                  </a:defRPr>
                </a:pPr>
                <a:endParaRPr lang="uk-UA"/>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'Іndexes-Ukraine and the World'!$J$3:$J$20</c:f>
              <c:strCache>
                <c:ptCount val="18"/>
                <c:pt idx="0">
                  <c:v>BIST 100 National Index (Тurkey)</c:v>
                </c:pt>
                <c:pt idx="1">
                  <c:v>NIKKEI 225 (Japan)</c:v>
                </c:pt>
                <c:pt idx="2">
                  <c:v>FTSE/JSE Africa All-Share Index (RSA)</c:v>
                </c:pt>
                <c:pt idx="3">
                  <c:v>HANG SENG (Hong-Kong)</c:v>
                </c:pt>
                <c:pt idx="4">
                  <c:v>PFTS (Ukraine)</c:v>
                </c:pt>
                <c:pt idx="5">
                  <c:v>DAX (Germany)</c:v>
                </c:pt>
                <c:pt idx="6">
                  <c:v>SHANGHAI SE COMPOSITE (China)</c:v>
                </c:pt>
                <c:pt idx="7">
                  <c:v>DJIA (USA)</c:v>
                </c:pt>
                <c:pt idx="8">
                  <c:v>UX (Ukraine)</c:v>
                </c:pt>
                <c:pt idx="9">
                  <c:v>FTSE 100 (Great Britain)</c:v>
                </c:pt>
                <c:pt idx="10">
                  <c:v>S&amp;P BSE SENSEX Index (India)</c:v>
                </c:pt>
                <c:pt idx="11">
                  <c:v>CAC 40 (France)</c:v>
                </c:pt>
                <c:pt idx="12">
                  <c:v>S&amp;P 500 (USA)</c:v>
                </c:pt>
                <c:pt idx="13">
                  <c:v>MICEX (Russia)</c:v>
                </c:pt>
                <c:pt idx="14">
                  <c:v>Ibovespa Sao Paulo SE Index (Brazil)</c:v>
                </c:pt>
                <c:pt idx="15">
                  <c:v>Cyprus SE General Index (Cyprus)</c:v>
                </c:pt>
                <c:pt idx="16">
                  <c:v>RTS (Russia)</c:v>
                </c:pt>
                <c:pt idx="17">
                  <c:v>WSE WIG 20 (Poland)</c:v>
                </c:pt>
              </c:strCache>
            </c:strRef>
          </c:cat>
          <c:val>
            <c:numRef>
              <c:f>'Іndexes-Ukraine and the World'!$L$3:$L$20</c:f>
              <c:numCache>
                <c:formatCode>0.0%</c:formatCode>
                <c:ptCount val="18"/>
                <c:pt idx="0">
                  <c:v>0.16399055996567299</c:v>
                </c:pt>
                <c:pt idx="1">
                  <c:v>0.29178702215617802</c:v>
                </c:pt>
                <c:pt idx="2">
                  <c:v>0.218650919496505</c:v>
                </c:pt>
                <c:pt idx="3">
                  <c:v>0.180158258072255</c:v>
                </c:pt>
                <c:pt idx="4">
                  <c:v>6.3488167220598204E-2</c:v>
                </c:pt>
                <c:pt idx="5">
                  <c:v>0.261565129523115</c:v>
                </c:pt>
                <c:pt idx="6">
                  <c:v>0.20321509580623601</c:v>
                </c:pt>
                <c:pt idx="7">
                  <c:v>0.33663930564896299</c:v>
                </c:pt>
                <c:pt idx="8">
                  <c:v>0.43878464224409902</c:v>
                </c:pt>
                <c:pt idx="9">
                  <c:v>0.14064287960270599</c:v>
                </c:pt>
                <c:pt idx="10">
                  <c:v>0.50312208226648103</c:v>
                </c:pt>
                <c:pt idx="11">
                  <c:v>0.31844472942611302</c:v>
                </c:pt>
                <c:pt idx="12">
                  <c:v>0.38616064948762902</c:v>
                </c:pt>
                <c:pt idx="13">
                  <c:v>0.40049941673957401</c:v>
                </c:pt>
                <c:pt idx="14">
                  <c:v>0.33397120428211602</c:v>
                </c:pt>
                <c:pt idx="15">
                  <c:v>0.33833367119399899</c:v>
                </c:pt>
                <c:pt idx="16">
                  <c:v>0.36379604660943599</c:v>
                </c:pt>
                <c:pt idx="17">
                  <c:v>0.26130587553018497</c:v>
                </c:pt>
              </c:numCache>
            </c:numRef>
          </c:val>
        </c:ser>
        <c:dLbls>
          <c:showLegendKey val="0"/>
          <c:showVal val="0"/>
          <c:showCatName val="0"/>
          <c:showSerName val="0"/>
          <c:showPercent val="0"/>
          <c:showBubbleSize val="0"/>
        </c:dLbls>
        <c:gapWidth val="120"/>
        <c:overlap val="-20"/>
        <c:axId val="162978512"/>
        <c:axId val="162979072"/>
      </c:barChart>
      <c:catAx>
        <c:axId val="162978512"/>
        <c:scaling>
          <c:orientation val="minMax"/>
        </c:scaling>
        <c:delete val="0"/>
        <c:axPos val="l"/>
        <c:majorGridlines>
          <c:spPr>
            <a:ln w="9360">
              <a:solidFill>
                <a:srgbClr val="878787"/>
              </a:solidFill>
              <a:prstDash val="sysDot"/>
              <a:round/>
            </a:ln>
          </c:spPr>
        </c:majorGridlines>
        <c:numFmt formatCode="General" sourceLinked="0"/>
        <c:majorTickMark val="out"/>
        <c:minorTickMark val="none"/>
        <c:tickLblPos val="low"/>
        <c:spPr>
          <a:ln w="3240">
            <a:solidFill>
              <a:srgbClr val="000000"/>
            </a:solidFill>
            <a:round/>
          </a:ln>
        </c:spPr>
        <c:txPr>
          <a:bodyPr/>
          <a:lstStyle/>
          <a:p>
            <a:pPr>
              <a:defRPr sz="1100" b="0" strike="noStrike" spc="-1">
                <a:solidFill>
                  <a:srgbClr val="000000"/>
                </a:solidFill>
                <a:latin typeface="Arial Cyr"/>
                <a:ea typeface="Arial Cyr"/>
              </a:defRPr>
            </a:pPr>
            <a:endParaRPr lang="uk-UA"/>
          </a:p>
        </c:txPr>
        <c:crossAx val="162979072"/>
        <c:crosses val="autoZero"/>
        <c:auto val="1"/>
        <c:lblAlgn val="ctr"/>
        <c:lblOffset val="100"/>
        <c:noMultiLvlLbl val="0"/>
      </c:catAx>
      <c:valAx>
        <c:axId val="162979072"/>
        <c:scaling>
          <c:orientation val="minMax"/>
          <c:max val="0.6"/>
          <c:min val="-0.1"/>
        </c:scaling>
        <c:delete val="0"/>
        <c:axPos val="b"/>
        <c:numFmt formatCode="0%" sourceLinked="0"/>
        <c:majorTickMark val="out"/>
        <c:minorTickMark val="none"/>
        <c:tickLblPos val="nextTo"/>
        <c:spPr>
          <a:ln w="3240">
            <a:solidFill>
              <a:srgbClr val="000000"/>
            </a:solidFill>
            <a:round/>
          </a:ln>
        </c:spPr>
        <c:txPr>
          <a:bodyPr/>
          <a:lstStyle/>
          <a:p>
            <a:pPr>
              <a:defRPr sz="900" b="0" strike="noStrike" spc="-1">
                <a:solidFill>
                  <a:srgbClr val="333333"/>
                </a:solidFill>
                <a:latin typeface="Arial Cyr"/>
                <a:ea typeface="Arial Cyr"/>
              </a:defRPr>
            </a:pPr>
            <a:endParaRPr lang="uk-UA"/>
          </a:p>
        </c:txPr>
        <c:crossAx val="162978512"/>
        <c:crosses val="autoZero"/>
        <c:crossBetween val="between"/>
        <c:majorUnit val="0.15"/>
        <c:minorUnit val="1.8749999999999999E-2"/>
      </c:valAx>
      <c:spPr>
        <a:noFill/>
        <a:ln w="25560">
          <a:noFill/>
        </a:ln>
      </c:spPr>
    </c:plotArea>
    <c:legend>
      <c:legendPos val="r"/>
      <c:layout>
        <c:manualLayout>
          <c:xMode val="edge"/>
          <c:yMode val="edge"/>
          <c:x val="0.32333397441181"/>
          <c:y val="0.94579403807791596"/>
          <c:w val="0.35739893092531999"/>
          <c:h val="5.42058620174578E-2"/>
        </c:manualLayout>
      </c:layout>
      <c:overlay val="0"/>
      <c:spPr>
        <a:noFill/>
        <a:ln w="25560">
          <a:noFill/>
        </a:ln>
      </c:spPr>
      <c:txPr>
        <a:bodyPr/>
        <a:lstStyle/>
        <a:p>
          <a:pPr>
            <a:defRPr sz="1200" b="1" strike="noStrike" spc="-1">
              <a:solidFill>
                <a:srgbClr val="333333"/>
              </a:solidFill>
              <a:latin typeface="Arial Cyr"/>
              <a:ea typeface="Arial Cyr"/>
            </a:defRPr>
          </a:pPr>
          <a:endParaRPr lang="uk-UA"/>
        </a:p>
      </c:txPr>
    </c:legend>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78908669165805E-2"/>
          <c:y val="1.7920531751335348E-2"/>
          <c:w val="0.92430557815785241"/>
          <c:h val="0.52549203560555857"/>
        </c:manualLayout>
      </c:layout>
      <c:barChart>
        <c:barDir val="col"/>
        <c:grouping val="clustered"/>
        <c:varyColors val="0"/>
        <c:ser>
          <c:idx val="1"/>
          <c:order val="0"/>
          <c:tx>
            <c:strRef>
              <c:f>'Number of AMC-ANPF-CII-NPF-IC'!$B$2</c:f>
              <c:strCache>
                <c:ptCount val="1"/>
                <c:pt idx="0">
                  <c:v>Number of all AMCs</c:v>
                </c:pt>
              </c:strCache>
            </c:strRef>
          </c:tx>
          <c:spPr>
            <a:solidFill>
              <a:srgbClr val="000080"/>
            </a:solidFill>
            <a:ln w="25400">
              <a:noFill/>
            </a:ln>
          </c:spPr>
          <c:invertIfNegative val="0"/>
          <c:dLbls>
            <c:dLbl>
              <c:idx val="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0080"/>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'Number of AMC-ANPF-CII-NPF-IC'!$A$3:$A$16</c:f>
              <c:strCache>
                <c:ptCount val="5"/>
                <c:pt idx="0">
                  <c:v>30.06.2020</c:v>
                </c:pt>
                <c:pt idx="1">
                  <c:v>30.09.2020</c:v>
                </c:pt>
                <c:pt idx="2">
                  <c:v>31.12.2020</c:v>
                </c:pt>
                <c:pt idx="3">
                  <c:v>31.03.2021</c:v>
                </c:pt>
                <c:pt idx="4">
                  <c:v>30.06.2021</c:v>
                </c:pt>
              </c:strCache>
            </c:strRef>
          </c:cat>
          <c:val>
            <c:numRef>
              <c:f>'Number of AMC-ANPF-CII-NPF-IC'!$B$3:$B$16</c:f>
              <c:numCache>
                <c:formatCode>General</c:formatCode>
                <c:ptCount val="5"/>
                <c:pt idx="0">
                  <c:v>297</c:v>
                </c:pt>
                <c:pt idx="1">
                  <c:v>300</c:v>
                </c:pt>
                <c:pt idx="2">
                  <c:v>303</c:v>
                </c:pt>
                <c:pt idx="3">
                  <c:v>306</c:v>
                </c:pt>
                <c:pt idx="4">
                  <c:v>307</c:v>
                </c:pt>
              </c:numCache>
            </c:numRef>
          </c:val>
        </c:ser>
        <c:ser>
          <c:idx val="4"/>
          <c:order val="1"/>
          <c:tx>
            <c:strRef>
              <c:f>'Number of AMC-ANPF-CII-NPF-IC'!$C$2</c:f>
              <c:strCache>
                <c:ptCount val="1"/>
                <c:pt idx="0">
                  <c:v>Number of AMCs with CII under management</c:v>
                </c:pt>
              </c:strCache>
            </c:strRef>
          </c:tx>
          <c:invertIfNegative val="0"/>
          <c:cat>
            <c:strRef>
              <c:f>'Number of AMC-ANPF-CII-NPF-IC'!$A$3:$A$16</c:f>
              <c:strCache>
                <c:ptCount val="5"/>
                <c:pt idx="0">
                  <c:v>30.06.2020</c:v>
                </c:pt>
                <c:pt idx="1">
                  <c:v>30.09.2020</c:v>
                </c:pt>
                <c:pt idx="2">
                  <c:v>31.12.2020</c:v>
                </c:pt>
                <c:pt idx="3">
                  <c:v>31.03.2021</c:v>
                </c:pt>
                <c:pt idx="4">
                  <c:v>30.06.2021</c:v>
                </c:pt>
              </c:strCache>
            </c:strRef>
          </c:cat>
          <c:val>
            <c:numRef>
              <c:f>'Number of AMC-ANPF-CII-NPF-IC'!$C$3:$C$16</c:f>
            </c:numRef>
          </c:val>
        </c:ser>
        <c:ser>
          <c:idx val="2"/>
          <c:order val="3"/>
          <c:tx>
            <c:strRef>
              <c:f>'Number of AMC-ANPF-CII-NPF-IC'!$G$2</c:f>
              <c:strCache>
                <c:ptCount val="1"/>
                <c:pt idx="0">
                  <c:v>Number of CIIs under management</c:v>
                </c:pt>
              </c:strCache>
            </c:strRef>
          </c:tx>
          <c:spPr>
            <a:solidFill>
              <a:srgbClr val="008080"/>
            </a:solidFill>
            <a:ln w="25400">
              <a:noFill/>
            </a:ln>
          </c:spPr>
          <c:invertIfNegative val="0"/>
          <c:cat>
            <c:strRef>
              <c:f>'Number of AMC-ANPF-CII-NPF-IC'!$A$3:$A$16</c:f>
              <c:strCache>
                <c:ptCount val="5"/>
                <c:pt idx="0">
                  <c:v>30.06.2020</c:v>
                </c:pt>
                <c:pt idx="1">
                  <c:v>30.09.2020</c:v>
                </c:pt>
                <c:pt idx="2">
                  <c:v>31.12.2020</c:v>
                </c:pt>
                <c:pt idx="3">
                  <c:v>31.03.2021</c:v>
                </c:pt>
                <c:pt idx="4">
                  <c:v>30.06.2021</c:v>
                </c:pt>
              </c:strCache>
            </c:strRef>
          </c:cat>
          <c:val>
            <c:numRef>
              <c:f>'Number of AMC-ANPF-CII-NPF-IC'!$G$3:$G$16</c:f>
            </c:numRef>
          </c:val>
        </c:ser>
        <c:ser>
          <c:idx val="3"/>
          <c:order val="4"/>
          <c:tx>
            <c:strRef>
              <c:f>'Number of AMC-ANPF-CII-NPF-IC'!$I$2</c:f>
              <c:strCache>
                <c:ptCount val="1"/>
                <c:pt idx="0">
                  <c:v>Number of established CIIs (those that have reached the standard of minimum assets)</c:v>
                </c:pt>
              </c:strCache>
            </c:strRef>
          </c:tx>
          <c:spPr>
            <a:solidFill>
              <a:srgbClr val="33CCCC"/>
            </a:solidFill>
            <a:ln w="25400">
              <a:noFill/>
            </a:ln>
          </c:spPr>
          <c:invertIfNegative val="0"/>
          <c:dLbls>
            <c:dLbl>
              <c:idx val="0"/>
              <c:layout>
                <c:manualLayout>
                  <c:x val="1.7805880847812306E-2"/>
                  <c:y val="-3.727320474529439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805880847812296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534032215825702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805880847812296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77729479798886E-2"/>
                  <c:y val="7.246378878916717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034957811178548E-2"/>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7805880847812202E-2"/>
                  <c:y val="-3.321218619169263E-1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0873945279463701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'Number of AMC-ANPF-CII-NPF-IC'!$A$3:$A$16</c:f>
              <c:strCache>
                <c:ptCount val="5"/>
                <c:pt idx="0">
                  <c:v>30.06.2020</c:v>
                </c:pt>
                <c:pt idx="1">
                  <c:v>30.09.2020</c:v>
                </c:pt>
                <c:pt idx="2">
                  <c:v>31.12.2020</c:v>
                </c:pt>
                <c:pt idx="3">
                  <c:v>31.03.2021</c:v>
                </c:pt>
                <c:pt idx="4">
                  <c:v>30.06.2021</c:v>
                </c:pt>
              </c:strCache>
            </c:strRef>
          </c:cat>
          <c:val>
            <c:numRef>
              <c:f>'Number of AMC-ANPF-CII-NPF-IC'!$I$3:$I$16</c:f>
              <c:numCache>
                <c:formatCode>0</c:formatCode>
                <c:ptCount val="5"/>
                <c:pt idx="0">
                  <c:v>1396</c:v>
                </c:pt>
                <c:pt idx="1">
                  <c:v>1443</c:v>
                </c:pt>
                <c:pt idx="2">
                  <c:v>1478</c:v>
                </c:pt>
                <c:pt idx="3">
                  <c:v>1523</c:v>
                </c:pt>
                <c:pt idx="4">
                  <c:v>1560</c:v>
                </c:pt>
              </c:numCache>
            </c:numRef>
          </c:val>
        </c:ser>
        <c:dLbls>
          <c:showLegendKey val="0"/>
          <c:showVal val="0"/>
          <c:showCatName val="0"/>
          <c:showSerName val="0"/>
          <c:showPercent val="0"/>
          <c:showBubbleSize val="0"/>
        </c:dLbls>
        <c:gapWidth val="240"/>
        <c:overlap val="9"/>
        <c:axId val="246512768"/>
        <c:axId val="246513328"/>
      </c:barChart>
      <c:barChart>
        <c:barDir val="col"/>
        <c:grouping val="clustered"/>
        <c:varyColors val="0"/>
        <c:ser>
          <c:idx val="6"/>
          <c:order val="5"/>
          <c:tx>
            <c:strRef>
              <c:f>'Number of AMC-ANPF-CII-NPF-IC'!$K$2</c:f>
              <c:strCache>
                <c:ptCount val="1"/>
                <c:pt idx="0">
                  <c:v>Number of ICs with assets under AMC management (rhs)</c:v>
                </c:pt>
              </c:strCache>
            </c:strRef>
          </c:tx>
          <c:spPr>
            <a:solidFill>
              <a:schemeClr val="accent2">
                <a:lumMod val="60000"/>
                <a:lumOff val="40000"/>
              </a:schemeClr>
            </a:solidFill>
          </c:spPr>
          <c:invertIfNegative val="0"/>
          <c:dLbls>
            <c:spPr>
              <a:noFill/>
              <a:ln>
                <a:noFill/>
              </a:ln>
              <a:effectLst/>
            </c:spPr>
            <c:txPr>
              <a:bodyPr wrap="square" lIns="38100" tIns="19050" rIns="38100" bIns="19050" anchor="ctr">
                <a:spAutoFit/>
              </a:bodyPr>
              <a:lstStyle/>
              <a:p>
                <a:pPr>
                  <a:defRPr sz="1100" b="1">
                    <a:solidFill>
                      <a:schemeClr val="accent2">
                        <a:lumMod val="60000"/>
                        <a:lumOff val="40000"/>
                      </a:schemeClr>
                    </a:solidFil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'[10]Number of AMC_ANPF_CII_NPF'!$A$3:$A$17</c:f>
              <c:strCache>
                <c:ptCount val="15"/>
                <c:pt idx="0">
                  <c:v>31.03.2010</c:v>
                </c:pt>
                <c:pt idx="1">
                  <c:v>31.03.2011</c:v>
                </c:pt>
                <c:pt idx="2">
                  <c:v>31.03.2012</c:v>
                </c:pt>
                <c:pt idx="3">
                  <c:v>31.03.2013</c:v>
                </c:pt>
                <c:pt idx="4">
                  <c:v>31.03.2014</c:v>
                </c:pt>
                <c:pt idx="5">
                  <c:v>31.03.2015</c:v>
                </c:pt>
                <c:pt idx="6">
                  <c:v>31.03.2016</c:v>
                </c:pt>
                <c:pt idx="7">
                  <c:v>31.03.2017</c:v>
                </c:pt>
                <c:pt idx="8">
                  <c:v>31.03.2018</c:v>
                </c:pt>
                <c:pt idx="9">
                  <c:v>31.03.2019</c:v>
                </c:pt>
                <c:pt idx="10">
                  <c:v>31.03.2020</c:v>
                </c:pt>
                <c:pt idx="11">
                  <c:v>30.06.2020</c:v>
                </c:pt>
                <c:pt idx="12">
                  <c:v>30.09.2020</c:v>
                </c:pt>
                <c:pt idx="13">
                  <c:v>31.12.2020</c:v>
                </c:pt>
                <c:pt idx="14">
                  <c:v>31.03.2020</c:v>
                </c:pt>
              </c:strCache>
            </c:strRef>
          </c:cat>
          <c:val>
            <c:numRef>
              <c:f>'Number of AMC-ANPF-CII-NPF-IC'!$K$3:$K$16</c:f>
              <c:numCache>
                <c:formatCode>0</c:formatCode>
                <c:ptCount val="5"/>
                <c:pt idx="0">
                  <c:v>2</c:v>
                </c:pt>
                <c:pt idx="1">
                  <c:v>2</c:v>
                </c:pt>
                <c:pt idx="2">
                  <c:v>2</c:v>
                </c:pt>
                <c:pt idx="3">
                  <c:v>2</c:v>
                </c:pt>
                <c:pt idx="4">
                  <c:v>2</c:v>
                </c:pt>
              </c:numCache>
            </c:numRef>
          </c:val>
        </c:ser>
        <c:ser>
          <c:idx val="8"/>
          <c:order val="6"/>
          <c:tx>
            <c:strRef>
              <c:f>'Number of AMC-ANPF-CII-NPF-IC'!$E$2</c:f>
              <c:strCache>
                <c:ptCount val="1"/>
                <c:pt idx="0">
                  <c:v>Number of ANPF members of UAIB ** (rhs)</c:v>
                </c:pt>
              </c:strCache>
            </c:strRef>
          </c:tx>
          <c:spPr>
            <a:solidFill>
              <a:srgbClr val="C18FCB"/>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b="1">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'[10]Number of AMC_ANPF_CII_NPF'!$A$3:$A$17</c:f>
              <c:strCache>
                <c:ptCount val="15"/>
                <c:pt idx="0">
                  <c:v>31.03.2010</c:v>
                </c:pt>
                <c:pt idx="1">
                  <c:v>31.03.2011</c:v>
                </c:pt>
                <c:pt idx="2">
                  <c:v>31.03.2012</c:v>
                </c:pt>
                <c:pt idx="3">
                  <c:v>31.03.2013</c:v>
                </c:pt>
                <c:pt idx="4">
                  <c:v>31.03.2014</c:v>
                </c:pt>
                <c:pt idx="5">
                  <c:v>31.03.2015</c:v>
                </c:pt>
                <c:pt idx="6">
                  <c:v>31.03.2016</c:v>
                </c:pt>
                <c:pt idx="7">
                  <c:v>31.03.2017</c:v>
                </c:pt>
                <c:pt idx="8">
                  <c:v>31.03.2018</c:v>
                </c:pt>
                <c:pt idx="9">
                  <c:v>31.03.2019</c:v>
                </c:pt>
                <c:pt idx="10">
                  <c:v>31.03.2020</c:v>
                </c:pt>
                <c:pt idx="11">
                  <c:v>30.06.2020</c:v>
                </c:pt>
                <c:pt idx="12">
                  <c:v>30.09.2020</c:v>
                </c:pt>
                <c:pt idx="13">
                  <c:v>31.12.2020</c:v>
                </c:pt>
                <c:pt idx="14">
                  <c:v>31.03.2020</c:v>
                </c:pt>
              </c:strCache>
            </c:strRef>
          </c:cat>
          <c:val>
            <c:numRef>
              <c:f>'Number of AMC-ANPF-CII-NPF-IC'!$E$3:$E$16</c:f>
              <c:numCache>
                <c:formatCode>General</c:formatCode>
                <c:ptCount val="5"/>
                <c:pt idx="0">
                  <c:v>0</c:v>
                </c:pt>
                <c:pt idx="1">
                  <c:v>17</c:v>
                </c:pt>
                <c:pt idx="2">
                  <c:v>19</c:v>
                </c:pt>
                <c:pt idx="3">
                  <c:v>19</c:v>
                </c:pt>
                <c:pt idx="4">
                  <c:v>19</c:v>
                </c:pt>
              </c:numCache>
            </c:numRef>
          </c:val>
        </c:ser>
        <c:ser>
          <c:idx val="7"/>
          <c:order val="7"/>
          <c:tx>
            <c:strRef>
              <c:f>'Number of AMC-ANPF-CII-NPF-IC'!$F$2</c:f>
              <c:strCache>
                <c:ptCount val="1"/>
                <c:pt idx="0">
                  <c:v>Number of ANPF members of UAIB, which carry out exclusively NPF administration (rhs)</c:v>
                </c:pt>
              </c:strCache>
            </c:strRef>
          </c:tx>
          <c:spPr>
            <a:solidFill>
              <a:schemeClr val="accent4">
                <a:lumMod val="40000"/>
                <a:lumOff val="60000"/>
              </a:schemeClr>
            </a:solidFill>
            <a:ln>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b="1"/>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'[10]Number of AMC_ANPF_CII_NPF'!$A$3:$A$17</c:f>
              <c:strCache>
                <c:ptCount val="15"/>
                <c:pt idx="0">
                  <c:v>31.03.2010</c:v>
                </c:pt>
                <c:pt idx="1">
                  <c:v>31.03.2011</c:v>
                </c:pt>
                <c:pt idx="2">
                  <c:v>31.03.2012</c:v>
                </c:pt>
                <c:pt idx="3">
                  <c:v>31.03.2013</c:v>
                </c:pt>
                <c:pt idx="4">
                  <c:v>31.03.2014</c:v>
                </c:pt>
                <c:pt idx="5">
                  <c:v>31.03.2015</c:v>
                </c:pt>
                <c:pt idx="6">
                  <c:v>31.03.2016</c:v>
                </c:pt>
                <c:pt idx="7">
                  <c:v>31.03.2017</c:v>
                </c:pt>
                <c:pt idx="8">
                  <c:v>31.03.2018</c:v>
                </c:pt>
                <c:pt idx="9">
                  <c:v>31.03.2019</c:v>
                </c:pt>
                <c:pt idx="10">
                  <c:v>31.03.2020</c:v>
                </c:pt>
                <c:pt idx="11">
                  <c:v>30.06.2020</c:v>
                </c:pt>
                <c:pt idx="12">
                  <c:v>30.09.2020</c:v>
                </c:pt>
                <c:pt idx="13">
                  <c:v>31.12.2020</c:v>
                </c:pt>
                <c:pt idx="14">
                  <c:v>31.03.2020</c:v>
                </c:pt>
              </c:strCache>
            </c:strRef>
          </c:cat>
          <c:val>
            <c:numRef>
              <c:f>'Number of AMC-ANPF-CII-NPF-IC'!$F$3:$F$16</c:f>
            </c:numRef>
          </c:val>
        </c:ser>
        <c:ser>
          <c:idx val="5"/>
          <c:order val="8"/>
          <c:tx>
            <c:strRef>
              <c:f>'Number of AMC-ANPF-CII-NPF-IC'!$J$2</c:f>
              <c:strCache>
                <c:ptCount val="1"/>
                <c:pt idx="0">
                  <c:v>Number of NPFs under AMC management (rhs)</c:v>
                </c:pt>
              </c:strCache>
            </c:strRef>
          </c:tx>
          <c:spPr>
            <a:solidFill>
              <a:srgbClr val="7030A0"/>
            </a:solidFill>
          </c:spPr>
          <c:invertIfNegative val="0"/>
          <c:dLbls>
            <c:spPr>
              <a:noFill/>
              <a:ln>
                <a:noFill/>
              </a:ln>
              <a:effectLst/>
            </c:spPr>
            <c:txPr>
              <a:bodyPr wrap="square" lIns="38100" tIns="19050" rIns="38100" bIns="19050" anchor="ctr">
                <a:spAutoFit/>
              </a:bodyPr>
              <a:lstStyle/>
              <a:p>
                <a:pPr>
                  <a:defRPr sz="1100" b="1">
                    <a:solidFill>
                      <a:schemeClr val="accent3">
                        <a:lumMod val="20000"/>
                        <a:lumOff val="80000"/>
                      </a:schemeClr>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'[10]Number of AMC_ANPF_CII_NPF'!$A$3:$A$17</c:f>
              <c:strCache>
                <c:ptCount val="15"/>
                <c:pt idx="0">
                  <c:v>31.03.2010</c:v>
                </c:pt>
                <c:pt idx="1">
                  <c:v>31.03.2011</c:v>
                </c:pt>
                <c:pt idx="2">
                  <c:v>31.03.2012</c:v>
                </c:pt>
                <c:pt idx="3">
                  <c:v>31.03.2013</c:v>
                </c:pt>
                <c:pt idx="4">
                  <c:v>31.03.2014</c:v>
                </c:pt>
                <c:pt idx="5">
                  <c:v>31.03.2015</c:v>
                </c:pt>
                <c:pt idx="6">
                  <c:v>31.03.2016</c:v>
                </c:pt>
                <c:pt idx="7">
                  <c:v>31.03.2017</c:v>
                </c:pt>
                <c:pt idx="8">
                  <c:v>31.03.2018</c:v>
                </c:pt>
                <c:pt idx="9">
                  <c:v>31.03.2019</c:v>
                </c:pt>
                <c:pt idx="10">
                  <c:v>31.03.2020</c:v>
                </c:pt>
                <c:pt idx="11">
                  <c:v>30.06.2020</c:v>
                </c:pt>
                <c:pt idx="12">
                  <c:v>30.09.2020</c:v>
                </c:pt>
                <c:pt idx="13">
                  <c:v>31.12.2020</c:v>
                </c:pt>
                <c:pt idx="14">
                  <c:v>31.03.2020</c:v>
                </c:pt>
              </c:strCache>
            </c:strRef>
          </c:cat>
          <c:val>
            <c:numRef>
              <c:f>'Number of AMC-ANPF-CII-NPF-IC'!$J$3:$J$16</c:f>
              <c:numCache>
                <c:formatCode>General</c:formatCode>
                <c:ptCount val="5"/>
                <c:pt idx="0">
                  <c:v>60</c:v>
                </c:pt>
                <c:pt idx="1">
                  <c:v>60</c:v>
                </c:pt>
                <c:pt idx="2">
                  <c:v>59</c:v>
                </c:pt>
                <c:pt idx="3">
                  <c:v>57</c:v>
                </c:pt>
                <c:pt idx="4">
                  <c:v>54</c:v>
                </c:pt>
              </c:numCache>
            </c:numRef>
          </c:val>
        </c:ser>
        <c:dLbls>
          <c:showLegendKey val="0"/>
          <c:showVal val="0"/>
          <c:showCatName val="0"/>
          <c:showSerName val="0"/>
          <c:showPercent val="0"/>
          <c:showBubbleSize val="0"/>
        </c:dLbls>
        <c:gapWidth val="150"/>
        <c:axId val="246514448"/>
        <c:axId val="246513888"/>
      </c:barChart>
      <c:lineChart>
        <c:grouping val="standard"/>
        <c:varyColors val="0"/>
        <c:ser>
          <c:idx val="0"/>
          <c:order val="2"/>
          <c:tx>
            <c:strRef>
              <c:f>'Number of AMC-ANPF-CII-NPF-IC'!$H$2</c:f>
              <c:strCache>
                <c:ptCount val="1"/>
                <c:pt idx="0">
                  <c:v>Number of CIIs under management per AMC with CIIs under management</c:v>
                </c:pt>
              </c:strCache>
            </c:strRef>
          </c:tx>
          <c:spPr>
            <a:ln w="19050">
              <a:solidFill>
                <a:srgbClr val="00B0F0"/>
              </a:solidFill>
              <a:prstDash val="solid"/>
            </a:ln>
          </c:spPr>
          <c:marker>
            <c:symbol val="none"/>
          </c:marker>
          <c:dLbls>
            <c:dLbl>
              <c:idx val="0"/>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1"/>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2"/>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3"/>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4"/>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5"/>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6"/>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000" b="1" i="0" u="none" strike="noStrike" baseline="0">
                    <a:solidFill>
                      <a:srgbClr val="00B0F0"/>
                    </a:solidFill>
                    <a:latin typeface="Arial"/>
                    <a:ea typeface="Arial"/>
                    <a:cs typeface="Arial"/>
                  </a:defRPr>
                </a:pPr>
                <a:endParaRPr lang="uk-UA"/>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'[11]КУА-АНПФ &amp; ІСІ-НПФ-СК в упр-ні'!$A$3:$A$17</c:f>
              <c:strCache>
                <c:ptCount val="15"/>
                <c:pt idx="0">
                  <c:v>31.03.2010</c:v>
                </c:pt>
                <c:pt idx="1">
                  <c:v>31.03.2011</c:v>
                </c:pt>
                <c:pt idx="2">
                  <c:v>31.03.2012</c:v>
                </c:pt>
                <c:pt idx="3">
                  <c:v>31.03.2013</c:v>
                </c:pt>
                <c:pt idx="4">
                  <c:v>31.03.2014</c:v>
                </c:pt>
                <c:pt idx="5">
                  <c:v>31.03.2015</c:v>
                </c:pt>
                <c:pt idx="6">
                  <c:v>31.03.2016</c:v>
                </c:pt>
                <c:pt idx="7">
                  <c:v>31.03.2017</c:v>
                </c:pt>
                <c:pt idx="8">
                  <c:v>31.03.2018</c:v>
                </c:pt>
                <c:pt idx="9">
                  <c:v>31.03.2019</c:v>
                </c:pt>
                <c:pt idx="10">
                  <c:v>31.03.2020</c:v>
                </c:pt>
                <c:pt idx="11">
                  <c:v>30.06.2020</c:v>
                </c:pt>
                <c:pt idx="12">
                  <c:v>30.09.2020</c:v>
                </c:pt>
                <c:pt idx="13">
                  <c:v>31.12.2020</c:v>
                </c:pt>
                <c:pt idx="14">
                  <c:v>31.03.2020</c:v>
                </c:pt>
              </c:strCache>
            </c:strRef>
          </c:cat>
          <c:val>
            <c:numRef>
              <c:f>'Number of AMC-ANPF-CII-NPF-IC'!$H$3:$H$16</c:f>
            </c:numRef>
          </c:val>
          <c:smooth val="0"/>
        </c:ser>
        <c:dLbls>
          <c:showLegendKey val="0"/>
          <c:showVal val="0"/>
          <c:showCatName val="0"/>
          <c:showSerName val="0"/>
          <c:showPercent val="0"/>
          <c:showBubbleSize val="0"/>
        </c:dLbls>
        <c:marker val="1"/>
        <c:smooth val="0"/>
        <c:axId val="246514448"/>
        <c:axId val="246513888"/>
      </c:lineChart>
      <c:catAx>
        <c:axId val="246512768"/>
        <c:scaling>
          <c:orientation val="minMax"/>
        </c:scaling>
        <c:delete val="0"/>
        <c:axPos val="b"/>
        <c:numFmt formatCode="General" sourceLinked="0"/>
        <c:majorTickMark val="cross"/>
        <c:minorTickMark val="none"/>
        <c:tickLblPos val="nextTo"/>
        <c:spPr>
          <a:ln w="3175">
            <a:solidFill>
              <a:srgbClr val="000000"/>
            </a:solidFill>
            <a:prstDash val="solid"/>
          </a:ln>
        </c:spPr>
        <c:txPr>
          <a:bodyPr rot="-780000" vert="horz"/>
          <a:lstStyle/>
          <a:p>
            <a:pPr>
              <a:defRPr sz="1100" b="0" i="1" u="none" strike="noStrike" baseline="0">
                <a:solidFill>
                  <a:srgbClr val="000000"/>
                </a:solidFill>
                <a:latin typeface="Arial"/>
                <a:ea typeface="Arial"/>
                <a:cs typeface="Arial"/>
              </a:defRPr>
            </a:pPr>
            <a:endParaRPr lang="uk-UA"/>
          </a:p>
        </c:txPr>
        <c:crossAx val="246513328"/>
        <c:crosses val="autoZero"/>
        <c:auto val="0"/>
        <c:lblAlgn val="ctr"/>
        <c:lblOffset val="0"/>
        <c:tickLblSkip val="1"/>
        <c:tickMarkSkip val="1"/>
        <c:noMultiLvlLbl val="0"/>
      </c:catAx>
      <c:valAx>
        <c:axId val="246513328"/>
        <c:scaling>
          <c:orientation val="minMax"/>
          <c:max val="175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46512768"/>
        <c:crosses val="autoZero"/>
        <c:crossBetween val="between"/>
        <c:majorUnit val="250"/>
      </c:valAx>
      <c:valAx>
        <c:axId val="246513888"/>
        <c:scaling>
          <c:orientation val="minMax"/>
          <c:max val="100"/>
        </c:scaling>
        <c:delete val="0"/>
        <c:axPos val="r"/>
        <c:numFmt formatCode="0" sourceLinked="1"/>
        <c:majorTickMark val="out"/>
        <c:minorTickMark val="none"/>
        <c:tickLblPos val="nextTo"/>
        <c:txPr>
          <a:bodyPr/>
          <a:lstStyle/>
          <a:p>
            <a:pPr>
              <a:defRPr sz="900"/>
            </a:pPr>
            <a:endParaRPr lang="uk-UA"/>
          </a:p>
        </c:txPr>
        <c:crossAx val="246514448"/>
        <c:crosses val="max"/>
        <c:crossBetween val="between"/>
      </c:valAx>
      <c:catAx>
        <c:axId val="246514448"/>
        <c:scaling>
          <c:orientation val="minMax"/>
        </c:scaling>
        <c:delete val="1"/>
        <c:axPos val="b"/>
        <c:numFmt formatCode="General" sourceLinked="1"/>
        <c:majorTickMark val="out"/>
        <c:minorTickMark val="none"/>
        <c:tickLblPos val="nextTo"/>
        <c:crossAx val="246513888"/>
        <c:crosses val="autoZero"/>
        <c:auto val="0"/>
        <c:lblAlgn val="ctr"/>
        <c:lblOffset val="100"/>
        <c:noMultiLvlLbl val="0"/>
      </c:catAx>
      <c:spPr>
        <a:solidFill>
          <a:srgbClr val="FFFFFF"/>
        </a:solidFill>
        <a:ln w="25400">
          <a:noFill/>
        </a:ln>
      </c:spPr>
    </c:plotArea>
    <c:legend>
      <c:legendPos val="r"/>
      <c:layout>
        <c:manualLayout>
          <c:xMode val="edge"/>
          <c:yMode val="edge"/>
          <c:x val="1.8118149666348071E-2"/>
          <c:y val="0.66247498094996182"/>
          <c:w val="0.96831613820020357"/>
          <c:h val="0.33752501905003812"/>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lang="uk-UA" sz="1200" b="1" strike="noStrike" spc="-1">
                <a:solidFill>
                  <a:srgbClr val="000000"/>
                </a:solidFill>
                <a:latin typeface="Arial"/>
                <a:ea typeface="Arial"/>
              </a:defRPr>
            </a:pPr>
            <a:r>
              <a:rPr lang="uk-UA" sz="1200" b="1" strike="noStrike" spc="-1">
                <a:solidFill>
                  <a:srgbClr val="000000"/>
                </a:solidFill>
                <a:latin typeface="Arial"/>
                <a:ea typeface="Arial"/>
              </a:rPr>
              <a:t>Number of AMC</a:t>
            </a:r>
            <a:r>
              <a:rPr lang="en-US" sz="1200" b="1" strike="noStrike" spc="-1">
                <a:solidFill>
                  <a:srgbClr val="000000"/>
                </a:solidFill>
                <a:latin typeface="Arial"/>
                <a:ea typeface="Arial"/>
              </a:rPr>
              <a:t>s</a:t>
            </a:r>
            <a:r>
              <a:rPr lang="uk-UA" sz="1200" b="1" strike="noStrike" spc="-1">
                <a:solidFill>
                  <a:srgbClr val="000000"/>
                </a:solidFill>
                <a:latin typeface="Arial"/>
                <a:ea typeface="Arial"/>
              </a:rPr>
              <a:t> </a:t>
            </a:r>
          </a:p>
        </c:rich>
      </c:tx>
      <c:layout/>
      <c:overlay val="0"/>
      <c:spPr>
        <a:noFill/>
        <a:ln w="0">
          <a:noFill/>
        </a:ln>
      </c:spPr>
    </c:title>
    <c:autoTitleDeleted val="0"/>
    <c:plotArea>
      <c:layout>
        <c:manualLayout>
          <c:layoutTarget val="inner"/>
          <c:xMode val="edge"/>
          <c:yMode val="edge"/>
          <c:x val="0.228538725677222"/>
          <c:y val="0.18295051994057801"/>
          <c:w val="0.60377718428080895"/>
          <c:h val="0.67226602673980096"/>
        </c:manualLayout>
      </c:layout>
      <c:pieChart>
        <c:varyColors val="1"/>
        <c:ser>
          <c:idx val="0"/>
          <c:order val="0"/>
          <c:spPr>
            <a:solidFill>
              <a:srgbClr val="4F81BD"/>
            </a:solidFill>
            <a:ln w="0">
              <a:noFill/>
            </a:ln>
          </c:spPr>
          <c:explosion val="14"/>
          <c:dPt>
            <c:idx val="1"/>
            <c:bubble3D val="0"/>
            <c:spPr>
              <a:solidFill>
                <a:schemeClr val="accent5">
                  <a:lumMod val="50000"/>
                </a:schemeClr>
              </a:solidFill>
              <a:ln w="0">
                <a:noFill/>
              </a:ln>
            </c:spPr>
          </c:dPt>
          <c:dLbls>
            <c:dLbl>
              <c:idx val="0"/>
              <c:layout>
                <c:manualLayout>
                  <c:x val="-2.8631758595318024E-2"/>
                  <c:y val="5.3591926975023532E-2"/>
                </c:manualLayout>
              </c:layout>
              <c:dLblPos val="bestFit"/>
              <c:showLegendKey val="1"/>
              <c:showVal val="0"/>
              <c:showCatName val="1"/>
              <c:showSerName val="0"/>
              <c:showPercent val="1"/>
              <c:showBubbleSize val="0"/>
              <c:extLst>
                <c:ext xmlns:c15="http://schemas.microsoft.com/office/drawing/2012/chart" uri="{CE6537A1-D6FC-4f65-9D91-7224C49458BB}"/>
              </c:extLst>
            </c:dLbl>
            <c:dLbl>
              <c:idx val="1"/>
              <c:layout>
                <c:manualLayout>
                  <c:x val="-3.3175293549103486E-2"/>
                  <c:y val="2.2240220651008034E-2"/>
                </c:manualLayout>
              </c:layout>
              <c:dLblPos val="bestFit"/>
              <c:showLegendKey val="1"/>
              <c:showVal val="0"/>
              <c:showCatName val="1"/>
              <c:showSerName val="0"/>
              <c:showPercent val="1"/>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uk-UA"/>
              </a:p>
            </c:txPr>
            <c:dLblPos val="outEnd"/>
            <c:showLegendKey val="1"/>
            <c:showVal val="0"/>
            <c:showCatName val="1"/>
            <c:showSerName val="0"/>
            <c:showPercent val="1"/>
            <c:showBubbleSize val="0"/>
            <c:showLeaderLines val="0"/>
            <c:extLst>
              <c:ext xmlns:c15="http://schemas.microsoft.com/office/drawing/2012/chart" uri="{CE6537A1-D6FC-4f65-9D91-7224C49458BB}"/>
            </c:extLst>
          </c:dLbls>
          <c:cat>
            <c:multiLvlStrRef>
              <c:f>'Number of AMC-ANPF-CII-NPF-IC'!$C$2:$D$2</c:f>
            </c:multiLvlStrRef>
          </c:cat>
          <c:val>
            <c:numRef>
              <c:f>'Number of AMC-ANPF-CII-NPF-IC'!$C$16:$D$16</c:f>
            </c:numRef>
          </c:val>
        </c:ser>
        <c:dLbls>
          <c:showLegendKey val="0"/>
          <c:showVal val="0"/>
          <c:showCatName val="0"/>
          <c:showSerName val="0"/>
          <c:showPercent val="0"/>
          <c:showBubbleSize val="0"/>
          <c:showLeaderLines val="0"/>
        </c:dLbls>
        <c:firstSliceAng val="151"/>
      </c:pieChart>
      <c:spPr>
        <a:noFill/>
        <a:ln w="25560">
          <a:noFill/>
        </a:ln>
      </c:spPr>
    </c:plotArea>
    <c:plotVisOnly val="1"/>
    <c:dispBlanksAs val="zero"/>
    <c:showDLblsOverMax val="1"/>
  </c:chart>
  <c:spPr>
    <a:solidFill>
      <a:srgbClr val="FFFFFF"/>
    </a:solid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c:style val="2"/>
  <c:chart>
    <c:autoTitleDeleted val="1"/>
    <c:plotArea>
      <c:layout>
        <c:manualLayout>
          <c:layoutTarget val="inner"/>
          <c:xMode val="edge"/>
          <c:yMode val="edge"/>
          <c:x val="6.7948350071735997E-2"/>
          <c:y val="0.154539682539683"/>
          <c:w val="0.917187948350072"/>
          <c:h val="0.76203174603174595"/>
        </c:manualLayout>
      </c:layout>
      <c:barChart>
        <c:barDir val="col"/>
        <c:grouping val="clustered"/>
        <c:varyColors val="0"/>
        <c:ser>
          <c:idx val="0"/>
          <c:order val="0"/>
          <c:tx>
            <c:strRef>
              <c:f>'Assets-NAV_Net Inflow'!$B$21</c:f>
              <c:strCache>
                <c:ptCount val="1"/>
                <c:pt idx="0">
                  <c:v>Net inflow / outflow for the corresponding quarter, UAH M</c:v>
                </c:pt>
              </c:strCache>
            </c:strRef>
          </c:tx>
          <c:spPr>
            <a:solidFill>
              <a:srgbClr val="008080"/>
            </a:solidFill>
            <a:ln w="25560">
              <a:noFill/>
            </a:ln>
          </c:spPr>
          <c:invertIfNegative val="0"/>
          <c:dPt>
            <c:idx val="4"/>
            <c:invertIfNegative val="0"/>
            <c:bubble3D val="0"/>
          </c:dPt>
          <c:dLbls>
            <c:dLbl>
              <c:idx val="4"/>
              <c:layout>
                <c:manualLayout>
                  <c:x val="5.2230100590658999E-3"/>
                  <c:y val="8.7144767281448297E-3"/>
                </c:manualLayout>
              </c:layout>
              <c:numFmt formatCode="#,##0.0" sourceLinked="0"/>
              <c:spPr/>
              <c:txPr>
                <a:bodyPr wrap="square"/>
                <a:lstStyle/>
                <a:p>
                  <a:pPr>
                    <a:defRPr sz="1100" b="1" strike="noStrike" spc="-1">
                      <a:solidFill>
                        <a:srgbClr val="008080"/>
                      </a:solidFill>
                      <a:latin typeface="Arial"/>
                      <a:ea typeface="Arial"/>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numFmt formatCode="#,##0.0" sourceLinked="0"/>
            <c:spPr>
              <a:noFill/>
              <a:ln>
                <a:noFill/>
              </a:ln>
              <a:effectLst/>
            </c:spPr>
            <c:txPr>
              <a:bodyPr wrap="square"/>
              <a:lstStyle/>
              <a:p>
                <a:pPr>
                  <a:defRPr sz="1100" b="1" strike="noStrike" spc="-1">
                    <a:solidFill>
                      <a:srgbClr val="003366"/>
                    </a:solidFill>
                    <a:latin typeface="Arial"/>
                    <a:ea typeface="Arial"/>
                  </a:defRPr>
                </a:pPr>
                <a:endParaRPr lang="uk-UA"/>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layout/>
                <c15:showLeaderLines val="0"/>
              </c:ext>
            </c:extLst>
          </c:dLbls>
          <c:cat>
            <c:strRef>
              <c:f>'Assets-NAV_Net Inflow'!$A$22:$A$26</c:f>
              <c:strCache>
                <c:ptCount val="5"/>
                <c:pt idx="0">
                  <c:v>Q2 2020</c:v>
                </c:pt>
                <c:pt idx="1">
                  <c:v>Q3 2020</c:v>
                </c:pt>
                <c:pt idx="2">
                  <c:v>Q4 2020</c:v>
                </c:pt>
                <c:pt idx="3">
                  <c:v>Q1 2021</c:v>
                </c:pt>
                <c:pt idx="4">
                  <c:v>Q2 2021</c:v>
                </c:pt>
              </c:strCache>
            </c:strRef>
          </c:cat>
          <c:val>
            <c:numRef>
              <c:f>'Assets-NAV_Net Inflow'!$B$22:$B$26</c:f>
              <c:numCache>
                <c:formatCode>#\ ##0.0</c:formatCode>
                <c:ptCount val="5"/>
                <c:pt idx="0">
                  <c:v>1.78</c:v>
                </c:pt>
                <c:pt idx="1">
                  <c:v>8.85</c:v>
                </c:pt>
                <c:pt idx="2">
                  <c:v>3.93</c:v>
                </c:pt>
                <c:pt idx="3">
                  <c:v>60.53</c:v>
                </c:pt>
                <c:pt idx="4">
                  <c:v>-9.56</c:v>
                </c:pt>
              </c:numCache>
            </c:numRef>
          </c:val>
        </c:ser>
        <c:dLbls>
          <c:showLegendKey val="0"/>
          <c:showVal val="0"/>
          <c:showCatName val="0"/>
          <c:showSerName val="0"/>
          <c:showPercent val="0"/>
          <c:showBubbleSize val="0"/>
        </c:dLbls>
        <c:gapWidth val="130"/>
        <c:axId val="245896656"/>
        <c:axId val="245897216"/>
      </c:barChart>
      <c:catAx>
        <c:axId val="245896656"/>
        <c:scaling>
          <c:orientation val="minMax"/>
        </c:scaling>
        <c:delete val="0"/>
        <c:axPos val="b"/>
        <c:numFmt formatCode="General" sourceLinked="0"/>
        <c:majorTickMark val="cross"/>
        <c:minorTickMark val="out"/>
        <c:tickLblPos val="high"/>
        <c:spPr>
          <a:ln w="3240">
            <a:solidFill>
              <a:srgbClr val="000000"/>
            </a:solidFill>
            <a:round/>
          </a:ln>
        </c:spPr>
        <c:txPr>
          <a:bodyPr/>
          <a:lstStyle/>
          <a:p>
            <a:pPr>
              <a:defRPr sz="1100" b="1" i="1" strike="noStrike" spc="-1">
                <a:solidFill>
                  <a:srgbClr val="000000"/>
                </a:solidFill>
                <a:latin typeface="Arial"/>
                <a:ea typeface="Arial"/>
              </a:defRPr>
            </a:pPr>
            <a:endParaRPr lang="uk-UA"/>
          </a:p>
        </c:txPr>
        <c:crossAx val="245897216"/>
        <c:crossesAt val="0"/>
        <c:auto val="1"/>
        <c:lblAlgn val="ctr"/>
        <c:lblOffset val="100"/>
        <c:noMultiLvlLbl val="0"/>
      </c:catAx>
      <c:valAx>
        <c:axId val="245897216"/>
        <c:scaling>
          <c:orientation val="minMax"/>
          <c:max val="70"/>
          <c:min val="-10"/>
        </c:scaling>
        <c:delete val="0"/>
        <c:axPos val="l"/>
        <c:title>
          <c:tx>
            <c:rich>
              <a:bodyPr rot="0"/>
              <a:lstStyle/>
              <a:p>
                <a:pPr>
                  <a:defRPr lang="uk-UA" sz="1100" b="1" strike="noStrike" spc="-1">
                    <a:solidFill>
                      <a:srgbClr val="000000"/>
                    </a:solidFill>
                    <a:latin typeface="Arial"/>
                    <a:ea typeface="Arial"/>
                  </a:defRPr>
                </a:pPr>
                <a:r>
                  <a:rPr lang="uk-UA" sz="1100" b="1" strike="noStrike" spc="-1">
                    <a:solidFill>
                      <a:srgbClr val="000000"/>
                    </a:solidFill>
                    <a:latin typeface="Arial"/>
                    <a:ea typeface="Arial"/>
                  </a:rPr>
                  <a:t>UAH M</a:t>
                </a:r>
              </a:p>
            </c:rich>
          </c:tx>
          <c:layout>
            <c:manualLayout>
              <c:xMode val="edge"/>
              <c:yMode val="edge"/>
              <c:x val="1.0329985652797701E-3"/>
              <c:y val="5.7904761904761903E-2"/>
            </c:manualLayout>
          </c:layout>
          <c:overlay val="0"/>
          <c:spPr>
            <a:noFill/>
            <a:ln w="25560">
              <a:noFill/>
            </a:ln>
          </c:spPr>
        </c:title>
        <c:numFmt formatCode="#,##0.0" sourceLinked="0"/>
        <c:majorTickMark val="cross"/>
        <c:minorTickMark val="none"/>
        <c:tickLblPos val="nextTo"/>
        <c:spPr>
          <a:ln w="3240">
            <a:solidFill>
              <a:srgbClr val="000000"/>
            </a:solidFill>
            <a:round/>
          </a:ln>
        </c:spPr>
        <c:txPr>
          <a:bodyPr/>
          <a:lstStyle/>
          <a:p>
            <a:pPr>
              <a:defRPr sz="1000" b="0" strike="noStrike" spc="-1">
                <a:solidFill>
                  <a:srgbClr val="000000"/>
                </a:solidFill>
                <a:latin typeface="Arial"/>
                <a:ea typeface="Arial"/>
              </a:defRPr>
            </a:pPr>
            <a:endParaRPr lang="uk-UA"/>
          </a:p>
        </c:txPr>
        <c:crossAx val="245896656"/>
        <c:crosses val="autoZero"/>
        <c:crossBetween val="between"/>
        <c:majorUnit val="10"/>
      </c:valAx>
      <c:spPr>
        <a:solidFill>
          <a:srgbClr val="FFFFFF"/>
        </a:solidFill>
        <a:ln w="2556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9006463388433E-2"/>
          <c:y val="0.11051628582361692"/>
          <c:w val="0.87857625649466242"/>
          <c:h val="0.63926902269313945"/>
        </c:manualLayout>
      </c:layout>
      <c:barChart>
        <c:barDir val="col"/>
        <c:grouping val="clustered"/>
        <c:varyColors val="0"/>
        <c:ser>
          <c:idx val="1"/>
          <c:order val="0"/>
          <c:tx>
            <c:strRef>
              <c:f>'Assets-NAV_Net Inflow'!$A$4</c:f>
              <c:strCache>
                <c:ptCount val="1"/>
                <c:pt idx="0">
                  <c:v>CIIs*, including:</c:v>
                </c:pt>
              </c:strCache>
            </c:strRef>
          </c:tx>
          <c:spPr>
            <a:solidFill>
              <a:schemeClr val="accent1">
                <a:lumMod val="75000"/>
              </a:schemeClr>
            </a:solidFill>
            <a:ln w="25400">
              <a:noFill/>
            </a:ln>
          </c:spPr>
          <c:invertIfNegative val="0"/>
          <c:dLbls>
            <c:dLbl>
              <c:idx val="0"/>
              <c:layout>
                <c:manualLayout>
                  <c:x val="-3.6843694826824668E-2"/>
                  <c:y val="-1.6091860303184893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4787839281602E-2"/>
                  <c:y val="6.0611002195705714E-4"/>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8563127873176858E-2"/>
                  <c:y val="-2.3979129157014466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468113842118133E-2"/>
                  <c:y val="-1.2068969886494665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627535584361116E-2"/>
                  <c:y val="-1.2068969886494665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c:ext xmlns:c15="http://schemas.microsoft.com/office/drawing/2012/chart" uri="{CE6537A1-D6FC-4f65-9D91-7224C49458BB}"/>
              </c:extLst>
            </c:dLbl>
            <c:dLbl>
              <c:idx val="5"/>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6"/>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7"/>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8"/>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9"/>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10"/>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'Assets-NAV_Net Inflow'!$B$3:$E$3</c:f>
              <c:strCache>
                <c:ptCount val="4"/>
                <c:pt idx="0">
                  <c:v>30.06.2021</c:v>
                </c:pt>
                <c:pt idx="1">
                  <c:v>31.12.2020**</c:v>
                </c:pt>
                <c:pt idx="2">
                  <c:v>31.03.2021</c:v>
                </c:pt>
                <c:pt idx="3">
                  <c:v>30.06.2021</c:v>
                </c:pt>
              </c:strCache>
            </c:strRef>
          </c:cat>
          <c:val>
            <c:numRef>
              <c:f>'Assets-NAV_Net Inflow'!$B$4:$E$4</c:f>
              <c:numCache>
                <c:formatCode>#\ ##0.0</c:formatCode>
                <c:ptCount val="4"/>
                <c:pt idx="0">
                  <c:v>370998.12</c:v>
                </c:pt>
                <c:pt idx="1">
                  <c:v>414192.85</c:v>
                </c:pt>
                <c:pt idx="2">
                  <c:v>441172.31</c:v>
                </c:pt>
                <c:pt idx="3">
                  <c:v>467860.58</c:v>
                </c:pt>
              </c:numCache>
            </c:numRef>
          </c:val>
        </c:ser>
        <c:ser>
          <c:idx val="0"/>
          <c:order val="2"/>
          <c:tx>
            <c:strRef>
              <c:f>'Assets-NAV_Net Inflow'!$A$6</c:f>
              <c:strCache>
                <c:ptCount val="1"/>
                <c:pt idx="0">
                  <c:v>Venture</c:v>
                </c:pt>
              </c:strCache>
            </c:strRef>
          </c:tx>
          <c:spPr>
            <a:ln w="12700">
              <a:noFill/>
              <a:prstDash val="solid"/>
            </a:ln>
          </c:spPr>
          <c:invertIfNegative val="0"/>
          <c:cat>
            <c:strRef>
              <c:f>'Assets-NAV_Net Inflow'!$B$3:$E$3</c:f>
              <c:strCache>
                <c:ptCount val="4"/>
                <c:pt idx="0">
                  <c:v>30.06.2021</c:v>
                </c:pt>
                <c:pt idx="1">
                  <c:v>31.12.2020**</c:v>
                </c:pt>
                <c:pt idx="2">
                  <c:v>31.03.2021</c:v>
                </c:pt>
                <c:pt idx="3">
                  <c:v>30.06.2021</c:v>
                </c:pt>
              </c:strCache>
            </c:strRef>
          </c:cat>
          <c:val>
            <c:numRef>
              <c:f>'Assets-NAV_Net Inflow'!$B$6:$E$6</c:f>
              <c:numCache>
                <c:formatCode>#\ ##0.0</c:formatCode>
                <c:ptCount val="4"/>
                <c:pt idx="0">
                  <c:v>354500.31</c:v>
                </c:pt>
                <c:pt idx="1">
                  <c:v>399103.17</c:v>
                </c:pt>
                <c:pt idx="2">
                  <c:v>423794.79</c:v>
                </c:pt>
                <c:pt idx="3">
                  <c:v>444027.69</c:v>
                </c:pt>
              </c:numCache>
            </c:numRef>
          </c:val>
        </c:ser>
        <c:dLbls>
          <c:showLegendKey val="0"/>
          <c:showVal val="0"/>
          <c:showCatName val="0"/>
          <c:showSerName val="0"/>
          <c:showPercent val="0"/>
          <c:showBubbleSize val="0"/>
        </c:dLbls>
        <c:gapWidth val="188"/>
        <c:axId val="247619232"/>
        <c:axId val="247619792"/>
      </c:barChart>
      <c:barChart>
        <c:barDir val="col"/>
        <c:grouping val="clustered"/>
        <c:varyColors val="0"/>
        <c:ser>
          <c:idx val="2"/>
          <c:order val="1"/>
          <c:tx>
            <c:strRef>
              <c:f>'Assets-NAV_Net Inflow'!$A$5</c:f>
              <c:strCache>
                <c:ptCount val="1"/>
                <c:pt idx="0">
                  <c:v>Open-ended (rhs)</c:v>
                </c:pt>
              </c:strCache>
            </c:strRef>
          </c:tx>
          <c:spPr>
            <a:solidFill>
              <a:srgbClr val="00B0F0"/>
            </a:solidFill>
            <a:ln>
              <a:noFill/>
            </a:ln>
          </c:spPr>
          <c:invertIfNegative val="0"/>
          <c:dLbls>
            <c:numFmt formatCode="#,##0" sourceLinked="0"/>
            <c:spPr>
              <a:noFill/>
              <a:ln>
                <a:noFill/>
              </a:ln>
              <a:effectLst/>
            </c:spPr>
            <c:txPr>
              <a:bodyPr wrap="square" lIns="38100" tIns="19050" rIns="38100" bIns="19050" anchor="ctr">
                <a:spAutoFit/>
              </a:bodyPr>
              <a:lstStyle/>
              <a:p>
                <a:pPr>
                  <a:defRPr sz="1100" b="1">
                    <a:solidFill>
                      <a:schemeClr val="accent5">
                        <a:lumMod val="20000"/>
                        <a:lumOff val="80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'Assets-NAV_Net Inflow'!$B$3:$E$3</c:f>
              <c:strCache>
                <c:ptCount val="4"/>
                <c:pt idx="0">
                  <c:v>30.06.2021</c:v>
                </c:pt>
                <c:pt idx="1">
                  <c:v>31.12.2020**</c:v>
                </c:pt>
                <c:pt idx="2">
                  <c:v>31.03.2021</c:v>
                </c:pt>
                <c:pt idx="3">
                  <c:v>30.06.2021</c:v>
                </c:pt>
              </c:strCache>
            </c:strRef>
          </c:cat>
          <c:val>
            <c:numRef>
              <c:f>'Assets-NAV_Net Inflow'!$B$5:$E$5</c:f>
              <c:numCache>
                <c:formatCode>#\ ##0.0</c:formatCode>
                <c:ptCount val="4"/>
                <c:pt idx="0">
                  <c:v>90.59</c:v>
                </c:pt>
                <c:pt idx="1">
                  <c:v>111.66</c:v>
                </c:pt>
                <c:pt idx="2">
                  <c:v>176.24</c:v>
                </c:pt>
                <c:pt idx="3">
                  <c:v>174.87</c:v>
                </c:pt>
              </c:numCache>
            </c:numRef>
          </c:val>
        </c:ser>
        <c:ser>
          <c:idx val="4"/>
          <c:order val="3"/>
          <c:tx>
            <c:strRef>
              <c:f>'Assets-NAV_Net Inflow'!$A$8</c:f>
              <c:strCache>
                <c:ptCount val="1"/>
                <c:pt idx="0">
                  <c:v>ICs (rhs)</c:v>
                </c:pt>
              </c:strCache>
            </c:strRef>
          </c:tx>
          <c:spPr>
            <a:solidFill>
              <a:schemeClr val="accent2">
                <a:lumMod val="60000"/>
                <a:lumOff val="40000"/>
              </a:schemeClr>
            </a:solidFill>
            <a:ln>
              <a:noFill/>
            </a:ln>
          </c:spPr>
          <c:invertIfNegative val="0"/>
          <c:dLbls>
            <c:numFmt formatCode="#,##0" sourceLinked="0"/>
            <c:spPr>
              <a:noFill/>
              <a:ln>
                <a:noFill/>
              </a:ln>
              <a:effectLst/>
            </c:spPr>
            <c:txPr>
              <a:bodyPr wrap="square" lIns="38100" tIns="19050" rIns="38100" bIns="19050" anchor="ctr">
                <a:spAutoFit/>
              </a:bodyPr>
              <a:lstStyle/>
              <a:p>
                <a:pPr>
                  <a:defRPr sz="1100" b="1">
                    <a:solidFill>
                      <a:schemeClr val="accent2">
                        <a:lumMod val="60000"/>
                        <a:lumOff val="40000"/>
                      </a:schemeClr>
                    </a:solidFil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'Assets-NAV_Net Inflow'!$B$3:$E$3</c:f>
              <c:strCache>
                <c:ptCount val="4"/>
                <c:pt idx="0">
                  <c:v>30.06.2021</c:v>
                </c:pt>
                <c:pt idx="1">
                  <c:v>31.12.2020**</c:v>
                </c:pt>
                <c:pt idx="2">
                  <c:v>31.03.2021</c:v>
                </c:pt>
                <c:pt idx="3">
                  <c:v>30.06.2021</c:v>
                </c:pt>
              </c:strCache>
            </c:strRef>
          </c:cat>
          <c:val>
            <c:numRef>
              <c:f>'Assets-NAV_Net Inflow'!$B$8:$E$8</c:f>
              <c:numCache>
                <c:formatCode>#\ ##0.0</c:formatCode>
                <c:ptCount val="4"/>
                <c:pt idx="0">
                  <c:v>157.21</c:v>
                </c:pt>
                <c:pt idx="1">
                  <c:v>170.68</c:v>
                </c:pt>
                <c:pt idx="2">
                  <c:v>168.12</c:v>
                </c:pt>
                <c:pt idx="3">
                  <c:v>176.24</c:v>
                </c:pt>
              </c:numCache>
            </c:numRef>
          </c:val>
        </c:ser>
        <c:ser>
          <c:idx val="3"/>
          <c:order val="4"/>
          <c:tx>
            <c:strRef>
              <c:f>'Assets-NAV_Net Inflow'!$A$7</c:f>
              <c:strCache>
                <c:ptCount val="1"/>
                <c:pt idx="0">
                  <c:v>NPFs (rhs)</c:v>
                </c:pt>
              </c:strCache>
            </c:strRef>
          </c:tx>
          <c:spPr>
            <a:solidFill>
              <a:srgbClr val="C18FCB"/>
            </a:solidFill>
          </c:spPr>
          <c:invertIfNegative val="0"/>
          <c:dPt>
            <c:idx val="0"/>
            <c:invertIfNegative val="0"/>
            <c:bubble3D val="0"/>
            <c:spPr>
              <a:solidFill>
                <a:srgbClr val="C18FCB"/>
              </a:solidFill>
              <a:ln>
                <a:noFill/>
              </a:ln>
            </c:spPr>
          </c:dPt>
          <c:dLbls>
            <c:numFmt formatCode="#,##0" sourceLinked="0"/>
            <c:spPr>
              <a:noFill/>
              <a:ln>
                <a:noFill/>
              </a:ln>
              <a:effectLst/>
            </c:spPr>
            <c:txPr>
              <a:bodyPr wrap="square" lIns="38100" tIns="19050" rIns="38100" bIns="19050" anchor="ctr">
                <a:spAutoFit/>
              </a:bodyPr>
              <a:lstStyle/>
              <a:p>
                <a:pPr>
                  <a:defRPr sz="1100" b="1">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'Assets-NAV_Net Inflow'!$B$3:$E$3</c:f>
              <c:strCache>
                <c:ptCount val="4"/>
                <c:pt idx="0">
                  <c:v>30.06.2021</c:v>
                </c:pt>
                <c:pt idx="1">
                  <c:v>31.12.2020**</c:v>
                </c:pt>
                <c:pt idx="2">
                  <c:v>31.03.2021</c:v>
                </c:pt>
                <c:pt idx="3">
                  <c:v>30.06.2021</c:v>
                </c:pt>
              </c:strCache>
            </c:strRef>
          </c:cat>
          <c:val>
            <c:numRef>
              <c:f>'Assets-NAV_Net Inflow'!$B$7:$E$7</c:f>
              <c:numCache>
                <c:formatCode>#\ ##0.0</c:formatCode>
                <c:ptCount val="4"/>
                <c:pt idx="0">
                  <c:v>1804.81</c:v>
                </c:pt>
                <c:pt idx="1">
                  <c:v>1924.17</c:v>
                </c:pt>
                <c:pt idx="2">
                  <c:v>1995.94</c:v>
                </c:pt>
                <c:pt idx="3">
                  <c:v>2052.42</c:v>
                </c:pt>
              </c:numCache>
            </c:numRef>
          </c:val>
        </c:ser>
        <c:dLbls>
          <c:showLegendKey val="0"/>
          <c:showVal val="0"/>
          <c:showCatName val="0"/>
          <c:showSerName val="0"/>
          <c:showPercent val="0"/>
          <c:showBubbleSize val="0"/>
        </c:dLbls>
        <c:gapWidth val="152"/>
        <c:overlap val="20"/>
        <c:axId val="247620912"/>
        <c:axId val="247620352"/>
      </c:barChart>
      <c:catAx>
        <c:axId val="247619232"/>
        <c:scaling>
          <c:orientation val="minMax"/>
        </c:scaling>
        <c:delete val="0"/>
        <c:axPos val="b"/>
        <c:numFmt formatCode="@" sourceLinked="0"/>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247619792"/>
        <c:crosses val="autoZero"/>
        <c:auto val="1"/>
        <c:lblAlgn val="ctr"/>
        <c:lblOffset val="0"/>
        <c:tickLblSkip val="1"/>
        <c:tickMarkSkip val="1"/>
        <c:noMultiLvlLbl val="0"/>
      </c:catAx>
      <c:valAx>
        <c:axId val="247619792"/>
        <c:scaling>
          <c:orientation val="minMax"/>
          <c:max val="500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47619232"/>
        <c:crosses val="autoZero"/>
        <c:crossBetween val="between"/>
        <c:majorUnit val="50000"/>
      </c:valAx>
      <c:valAx>
        <c:axId val="247620352"/>
        <c:scaling>
          <c:orientation val="minMax"/>
          <c:max val="2000"/>
        </c:scaling>
        <c:delete val="0"/>
        <c:axPos val="r"/>
        <c:numFmt formatCode="#,##0" sourceLinked="0"/>
        <c:majorTickMark val="out"/>
        <c:minorTickMark val="none"/>
        <c:tickLblPos val="nextTo"/>
        <c:txPr>
          <a:bodyPr/>
          <a:lstStyle/>
          <a:p>
            <a:pPr>
              <a:defRPr sz="900"/>
            </a:pPr>
            <a:endParaRPr lang="uk-UA"/>
          </a:p>
        </c:txPr>
        <c:crossAx val="247620912"/>
        <c:crosses val="max"/>
        <c:crossBetween val="between"/>
        <c:majorUnit val="250"/>
      </c:valAx>
      <c:catAx>
        <c:axId val="247620912"/>
        <c:scaling>
          <c:orientation val="minMax"/>
        </c:scaling>
        <c:delete val="1"/>
        <c:axPos val="b"/>
        <c:numFmt formatCode="General" sourceLinked="1"/>
        <c:majorTickMark val="out"/>
        <c:minorTickMark val="none"/>
        <c:tickLblPos val="nextTo"/>
        <c:crossAx val="247620352"/>
        <c:crosses val="autoZero"/>
        <c:auto val="0"/>
        <c:lblAlgn val="ctr"/>
        <c:lblOffset val="100"/>
        <c:noMultiLvlLbl val="0"/>
      </c:catAx>
      <c:spPr>
        <a:solidFill>
          <a:srgbClr val="FFFFFF"/>
        </a:solidFill>
        <a:ln w="25400">
          <a:noFill/>
        </a:ln>
      </c:spPr>
    </c:plotArea>
    <c:legend>
      <c:legendPos val="r"/>
      <c:layout>
        <c:manualLayout>
          <c:xMode val="edge"/>
          <c:yMode val="edge"/>
          <c:x val="4.4307384949333291E-2"/>
          <c:y val="0.84554347135979968"/>
          <c:w val="0.90794864895131799"/>
          <c:h val="0.14993444932088643"/>
        </c:manualLayout>
      </c:layout>
      <c:overlay val="0"/>
      <c:spPr>
        <a:solidFill>
          <a:srgbClr val="FFFFFF"/>
        </a:solidFill>
        <a:ln w="25400">
          <a:noFill/>
        </a:ln>
      </c:spPr>
      <c:txPr>
        <a:bodyPr/>
        <a:lstStyle/>
        <a:p>
          <a:pPr>
            <a:defRPr sz="12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c:pageMargins b="0.75" l="0.7" r="0.7"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8</xdr:col>
      <xdr:colOff>114810</xdr:colOff>
      <xdr:row>1</xdr:row>
      <xdr:rowOff>11160</xdr:rowOff>
    </xdr:from>
    <xdr:to>
      <xdr:col>19</xdr:col>
      <xdr:colOff>70530</xdr:colOff>
      <xdr:row>20</xdr:row>
      <xdr:rowOff>9360</xdr:rowOff>
    </xdr:to>
    <xdr:graphicFrame macro="">
      <xdr:nvGraphicFramePr>
        <xdr:cNvPr id="2" name="Диаграмма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22</xdr:row>
      <xdr:rowOff>162000</xdr:rowOff>
    </xdr:from>
    <xdr:to>
      <xdr:col>0</xdr:col>
      <xdr:colOff>7200</xdr:colOff>
      <xdr:row>23</xdr:row>
      <xdr:rowOff>6480</xdr:rowOff>
    </xdr:to>
    <xdr:pic>
      <xdr:nvPicPr>
        <xdr:cNvPr id="3" name="Picture 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 name="Picture 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 name="Picture 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 name="Picture 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 name="Picture 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 name="Picture 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 name="Picture 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 name="Picture 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 name="Picture 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 name="Picture 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 name="Picture 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 name="Picture 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 name="Picture 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 name="Picture 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 name="Picture 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 name="Picture 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 name="Picture 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 name="Picture 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 name="Picture 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 name="Picture 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 name="Picture 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 name="Picture 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 name="Picture 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 name="Picture 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 name="Picture 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 name="Picture 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 name="Picture 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 name="Picture 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 name="Picture 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2" name="Picture 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3" name="Picture 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4" name="Picture 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5" name="Picture 9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6" name="Picture 9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7" name="Picture 10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8" name="Picture 10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9" name="Picture 10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0" name="Picture 10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1" name="Picture 10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2" name="Picture 10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3" name="Picture 10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4" name="Picture 10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5" name="Picture 10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6" name="Picture 10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7" name="Picture 1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8" name="Picture 1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49" name="Picture 1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0" name="Picture 1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1" name="Picture 1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2" name="Picture 1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3" name="Picture 1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4" name="Picture 1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5" name="Picture 1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6" name="Picture 1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7" name="Picture 1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8" name="Picture 1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59" name="Picture 1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0" name="Picture 1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1" name="Picture 1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2" name="Picture 1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3" name="Picture 1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4" name="Picture 1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5" name="Picture 1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6" name="Picture 1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7" name="Picture 1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8" name="Picture 1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69" name="Picture 1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0" name="Picture 13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1" name="Picture 13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2" name="Picture 13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3" name="Picture 13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4" name="Picture 13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5" name="Picture 13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6" name="Picture 13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7" name="Picture 14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8" name="Picture 14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79" name="Picture 14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0" name="Picture 14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1" name="Picture 14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2" name="Picture 14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3" name="Picture 14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4" name="Picture 14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5" name="Picture 14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6" name="Picture 14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7" name="Picture 15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8" name="Picture 15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89" name="Picture 15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0" name="Picture 15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1" name="Picture 15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2" name="Picture 15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3" name="Picture 15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4" name="Picture 15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5" name="Picture 15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6" name="Picture 15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7" name="Picture 16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8" name="Picture 16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99" name="Picture 111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0" name="Picture 111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1" name="Picture 111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2" name="Picture 111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3" name="Picture 111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4" name="Picture 111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5" name="Picture 111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6" name="Picture 111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7" name="Picture 111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8" name="Picture 111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09" name="Picture 111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0" name="Picture 111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1" name="Picture 111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2" name="Picture 111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3" name="Picture 111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4" name="Picture 111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5" name="Picture 111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6" name="Picture 111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7" name="Picture 111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8" name="Picture 111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19" name="Picture 111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0" name="Picture 111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1" name="Picture 111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2" name="Picture 1113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3" name="Picture 1113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4" name="Picture 1113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5" name="Picture 1113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6" name="Picture 1113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7" name="Picture 1113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8" name="Picture 1113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29" name="Picture 1114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0" name="Picture 1114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1" name="Picture 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2" name="Picture 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3" name="Picture 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4" name="Picture 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5" name="Picture 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6" name="Picture 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7" name="Picture 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8" name="Picture 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39" name="Picture 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0" name="Picture 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1" name="Picture 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2" name="Picture 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3" name="Picture 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4" name="Picture 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5" name="Picture 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6" name="Picture 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7" name="Picture 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8" name="Picture 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49" name="Picture 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0" name="Picture 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1" name="Picture 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2" name="Picture 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3" name="Picture 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4" name="Picture 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5" name="Picture 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6" name="Picture 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7" name="Picture 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8" name="Picture 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59" name="Picture 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0" name="Picture 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1" name="Picture 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2" name="Picture 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3" name="Picture 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4" name="Picture 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5" name="Picture 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6" name="Picture 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7" name="Picture 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8" name="Picture 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69" name="Picture 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0" name="Picture 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1" name="Picture 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2" name="Picture 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3" name="Picture 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4" name="Picture 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5" name="Picture 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6" name="Picture 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7" name="Picture 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8" name="Picture 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79" name="Picture 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0" name="Picture 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1" name="Picture 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2" name="Picture 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3" name="Picture 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4" name="Picture 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5" name="Picture 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6" name="Picture 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7" name="Picture 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8" name="Picture 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89" name="Picture 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0" name="Picture 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1" name="Picture 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2" name="Picture 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3" name="Picture 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4" name="Picture 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5" name="Picture 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6" name="Picture 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7" name="Picture 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8" name="Picture 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199" name="Picture 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0" name="Picture 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1" name="Picture 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2" name="Picture 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3" name="Picture 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4" name="Picture 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5" name="Picture 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6" name="Picture 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7" name="Picture 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8" name="Picture 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09" name="Picture 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0" name="Picture 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1" name="Picture 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2" name="Picture 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3" name="Picture 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4" name="Picture 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5" name="Picture 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6" name="Picture 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7" name="Picture 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8" name="Picture 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19" name="Picture 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0" name="Picture 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1" name="Picture 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2" name="Picture 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3" name="Picture 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4" name="Picture 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5" name="Picture 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6" name="Picture 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7" name="Picture 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8" name="Picture 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29" name="Picture 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0" name="Picture 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1" name="Picture 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2" name="Picture 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3" name="Picture 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4" name="Picture 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5" name="Picture 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6" name="Picture 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7" name="Picture 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8" name="Picture 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39" name="Picture 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0" name="Picture 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1" name="Picture 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2" name="Picture 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3" name="Picture 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4" name="Picture 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5" name="Picture 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6" name="Picture 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7" name="Picture 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8" name="Picture 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49" name="Picture 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0" name="Picture 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1" name="Picture 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2" name="Picture 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3" name="Picture 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4" name="Picture 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5" name="Picture 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6" name="Picture 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7" name="Picture 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8" name="Picture 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59" name="Picture 9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0" name="Picture 9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1" name="Picture 10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2" name="Picture 10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3" name="Picture 10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4" name="Picture 10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5" name="Picture 10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6" name="Picture 10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7" name="Picture 10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8" name="Picture 10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69" name="Picture 10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0" name="Picture 10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1" name="Picture 11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2" name="Picture 11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3" name="Picture 11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4" name="Picture 11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5" name="Picture 11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6" name="Picture 11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7" name="Picture 11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8" name="Picture 11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79" name="Picture 11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0" name="Picture 11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1" name="Picture 12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2" name="Picture 12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3" name="Picture 12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4" name="Picture 12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5" name="Picture 12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6" name="Picture 12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7" name="Picture 12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8" name="Picture 12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89" name="Picture 12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0" name="Picture 12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1" name="Picture 13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2" name="Picture 13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3" name="Picture 13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4" name="Picture 13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5" name="Picture 13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6" name="Picture 13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7" name="Picture 13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8" name="Picture 13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299" name="Picture 13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0" name="Picture 13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1" name="Picture 14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2" name="Picture 14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3" name="Picture 14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4" name="Picture 14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5" name="Picture 14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6" name="Picture 14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7" name="Picture 14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8" name="Picture 14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09" name="Picture 14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0" name="Picture 14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1" name="Picture 15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2" name="Picture 15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3" name="Picture 152"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4" name="Picture 153"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5" name="Picture 154"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6" name="Picture 155"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7" name="Picture 156"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8" name="Picture 157"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19" name="Picture 158"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20" name="Picture 159"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21" name="Picture 160"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7200</xdr:colOff>
      <xdr:row>23</xdr:row>
      <xdr:rowOff>6480</xdr:rowOff>
    </xdr:to>
    <xdr:pic>
      <xdr:nvPicPr>
        <xdr:cNvPr id="322" name="Picture 161" descr="s"/>
        <xdr:cNvPicPr/>
      </xdr:nvPicPr>
      <xdr:blipFill>
        <a:blip xmlns:r="http://schemas.openxmlformats.org/officeDocument/2006/relationships" r:embed="rId2"/>
        <a:stretch/>
      </xdr:blipFill>
      <xdr:spPr>
        <a:xfrm>
          <a:off x="0" y="5662080"/>
          <a:ext cx="7200" cy="720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23" name="Picture 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24" name="Picture 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25" name="Picture 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26" name="Picture 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27" name="Picture 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28" name="Picture 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29" name="Picture 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0" name="Picture 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1" name="Picture 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2" name="Picture 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3" name="Picture 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4" name="Picture 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5" name="Picture 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6" name="Picture 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7" name="Picture 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8" name="Picture 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39" name="Picture 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0" name="Picture 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1" name="Picture 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2" name="Picture 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3" name="Picture 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4" name="Picture 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5" name="Picture 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6" name="Picture 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7" name="Picture 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8" name="Picture 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49" name="Picture 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0" name="Picture 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1" name="Picture 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2" name="Picture 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3" name="Picture 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4" name="Picture 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5" name="Picture 9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6" name="Picture 9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7" name="Picture 10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8" name="Picture 10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59" name="Picture 10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0" name="Picture 10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1" name="Picture 10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2" name="Picture 10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3" name="Picture 10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4" name="Picture 10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5" name="Picture 10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6" name="Picture 10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7" name="Picture 1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8" name="Picture 1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69" name="Picture 1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0" name="Picture 1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1" name="Picture 1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2" name="Picture 1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3" name="Picture 1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4" name="Picture 1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5" name="Picture 1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6" name="Picture 1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7" name="Picture 1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8" name="Picture 1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79" name="Picture 1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0" name="Picture 1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1" name="Picture 1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2" name="Picture 1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3" name="Picture 1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4" name="Picture 1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5" name="Picture 1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6" name="Picture 1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7" name="Picture 1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8" name="Picture 1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89" name="Picture 1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0" name="Picture 13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1" name="Picture 13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2" name="Picture 13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3" name="Picture 13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4" name="Picture 13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5" name="Picture 13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6" name="Picture 13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7" name="Picture 14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8" name="Picture 14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399" name="Picture 14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0" name="Picture 14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1" name="Picture 14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2" name="Picture 14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3" name="Picture 14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4" name="Picture 14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5" name="Picture 14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6" name="Picture 14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7" name="Picture 15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8" name="Picture 15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09" name="Picture 15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0" name="Picture 15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1" name="Picture 15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2" name="Picture 15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3" name="Picture 15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4" name="Picture 15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5" name="Picture 15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6" name="Picture 15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7" name="Picture 16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8" name="Picture 16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19" name="Picture 111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0" name="Picture 111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1" name="Picture 111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2" name="Picture 111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3" name="Picture 111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4" name="Picture 111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5" name="Picture 111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6" name="Picture 111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7" name="Picture 111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8" name="Picture 111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29" name="Picture 111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0" name="Picture 111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1" name="Picture 111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2" name="Picture 111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3" name="Picture 111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4" name="Picture 111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5" name="Picture 111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6" name="Picture 111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7" name="Picture 111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8" name="Picture 111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39" name="Picture 111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0" name="Picture 111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1" name="Picture 111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2" name="Picture 1113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3" name="Picture 1113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4" name="Picture 1113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5" name="Picture 1113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6" name="Picture 1113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7" name="Picture 1113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8" name="Picture 1113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49" name="Picture 1114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0" name="Picture 1114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1" name="Picture 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2" name="Picture 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3" name="Picture 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4" name="Picture 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5" name="Picture 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6" name="Picture 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7" name="Picture 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8" name="Picture 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59" name="Picture 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0" name="Picture 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1" name="Picture 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2" name="Picture 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3" name="Picture 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4" name="Picture 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5" name="Picture 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6" name="Picture 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7" name="Picture 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8" name="Picture 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69" name="Picture 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0" name="Picture 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1" name="Picture 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2" name="Picture 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3" name="Picture 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4" name="Picture 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5" name="Picture 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6" name="Picture 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7" name="Picture 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8" name="Picture 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79" name="Picture 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0" name="Picture 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1" name="Picture 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2" name="Picture 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3" name="Picture 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4" name="Picture 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5" name="Picture 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6" name="Picture 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7" name="Picture 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8" name="Picture 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89" name="Picture 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0" name="Picture 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1" name="Picture 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2" name="Picture 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3" name="Picture 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4" name="Picture 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5" name="Picture 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6" name="Picture 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7" name="Picture 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8" name="Picture 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499" name="Picture 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0" name="Picture 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1" name="Picture 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2" name="Picture 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3" name="Picture 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4" name="Picture 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5" name="Picture 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6" name="Picture 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7" name="Picture 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8" name="Picture 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09" name="Picture 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0" name="Picture 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1" name="Picture 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2" name="Picture 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3" name="Picture 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4" name="Picture 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5" name="Picture 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6" name="Picture 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7" name="Picture 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8" name="Picture 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19" name="Picture 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0" name="Picture 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1" name="Picture 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2" name="Picture 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3" name="Picture 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4" name="Picture 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5" name="Picture 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6" name="Picture 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7" name="Picture 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8" name="Picture 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29" name="Picture 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0" name="Picture 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1" name="Picture 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2" name="Picture 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3" name="Picture 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4" name="Picture 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5" name="Picture 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6" name="Picture 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7" name="Picture 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8" name="Picture 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39" name="Picture 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0" name="Picture 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1" name="Picture 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2" name="Picture 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3" name="Picture 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4" name="Picture 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5" name="Picture 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6" name="Picture 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7" name="Picture 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8" name="Picture 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49" name="Picture 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0" name="Picture 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1" name="Picture 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2" name="Picture 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3" name="Picture 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4" name="Picture 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5" name="Picture 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6" name="Picture 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7" name="Picture 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8" name="Picture 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59" name="Picture 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0" name="Picture 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1" name="Picture 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2" name="Picture 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3" name="Picture 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4" name="Picture 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5" name="Picture 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6" name="Picture 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7" name="Picture 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8" name="Picture 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69" name="Picture 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0" name="Picture 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1" name="Picture 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2" name="Picture 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3" name="Picture 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4" name="Picture 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5" name="Picture 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6" name="Picture 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7" name="Picture 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8" name="Picture 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79" name="Picture 9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0" name="Picture 9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1" name="Picture 10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2" name="Picture 10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3" name="Picture 10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4" name="Picture 10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5" name="Picture 10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6" name="Picture 10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7" name="Picture 10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8" name="Picture 10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89" name="Picture 10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0" name="Picture 10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1" name="Picture 11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2" name="Picture 11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3" name="Picture 11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4" name="Picture 11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5" name="Picture 11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6" name="Picture 11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7" name="Picture 11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8" name="Picture 11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599" name="Picture 11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0" name="Picture 11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1" name="Picture 12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2" name="Picture 12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3" name="Picture 12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4" name="Picture 12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5" name="Picture 12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6" name="Picture 12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7" name="Picture 12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8" name="Picture 12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09" name="Picture 12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0" name="Picture 12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1" name="Picture 13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2" name="Picture 13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3" name="Picture 13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4" name="Picture 13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5" name="Picture 13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6" name="Picture 13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7" name="Picture 13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8" name="Picture 13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19" name="Picture 13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0" name="Picture 13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1" name="Picture 14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2" name="Picture 14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3" name="Picture 14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4" name="Picture 14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5" name="Picture 14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6" name="Picture 14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7" name="Picture 14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8" name="Picture 14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29" name="Picture 14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0" name="Picture 14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1" name="Picture 15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2" name="Picture 15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3" name="Picture 152"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4" name="Picture 153"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5" name="Picture 154"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6" name="Picture 155"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7" name="Picture 156"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8" name="Picture 157"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39" name="Picture 158"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40" name="Picture 159"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41" name="Picture 160"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twoCellAnchor editAs="oneCell">
    <xdr:from>
      <xdr:col>0</xdr:col>
      <xdr:colOff>0</xdr:colOff>
      <xdr:row>22</xdr:row>
      <xdr:rowOff>162000</xdr:rowOff>
    </xdr:from>
    <xdr:to>
      <xdr:col>0</xdr:col>
      <xdr:colOff>6480</xdr:colOff>
      <xdr:row>23</xdr:row>
      <xdr:rowOff>5760</xdr:rowOff>
    </xdr:to>
    <xdr:pic>
      <xdr:nvPicPr>
        <xdr:cNvPr id="642" name="Picture 161" descr="s"/>
        <xdr:cNvPicPr/>
      </xdr:nvPicPr>
      <xdr:blipFill>
        <a:blip xmlns:r="http://schemas.openxmlformats.org/officeDocument/2006/relationships" r:embed="rId2"/>
        <a:stretch/>
      </xdr:blipFill>
      <xdr:spPr>
        <a:xfrm>
          <a:off x="0" y="5662080"/>
          <a:ext cx="6480" cy="6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xdr:colOff>
      <xdr:row>1</xdr:row>
      <xdr:rowOff>9525</xdr:rowOff>
    </xdr:from>
    <xdr:to>
      <xdr:col>22</xdr:col>
      <xdr:colOff>140071</xdr:colOff>
      <xdr:row>19</xdr:row>
      <xdr:rowOff>47624</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20</xdr:row>
      <xdr:rowOff>0</xdr:rowOff>
    </xdr:from>
    <xdr:to>
      <xdr:col>10</xdr:col>
      <xdr:colOff>159210</xdr:colOff>
      <xdr:row>40</xdr:row>
      <xdr:rowOff>121050</xdr:rowOff>
    </xdr:to>
    <xdr:graphicFrame macro="">
      <xdr:nvGraphicFramePr>
        <xdr:cNvPr id="5"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56985</xdr:colOff>
      <xdr:row>19</xdr:row>
      <xdr:rowOff>303195</xdr:rowOff>
    </xdr:from>
    <xdr:to>
      <xdr:col>10</xdr:col>
      <xdr:colOff>0</xdr:colOff>
      <xdr:row>28</xdr:row>
      <xdr:rowOff>17475</xdr:rowOff>
    </xdr:to>
    <xdr:graphicFrame macro="">
      <xdr:nvGraphicFramePr>
        <xdr:cNvPr id="644" name="Диаграмма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1</xdr:row>
      <xdr:rowOff>19050</xdr:rowOff>
    </xdr:from>
    <xdr:to>
      <xdr:col>17</xdr:col>
      <xdr:colOff>345620</xdr:colOff>
      <xdr:row>10</xdr:row>
      <xdr:rowOff>314324</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110;&#1085;&#1076;&#1077;&#1082;&#1089;&#1080;%20&#1089;&#1074;&#1110;&#1090;&#1091;%20&#1090;&#1072;%20&#1091;&#1082;&#1088;&#1072;&#1111;&#1085;&#108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gavrylyuk/Desktop/&#1040;&#1085;&#1072;&#1089;&#1090;&#1072;&#1089;&#1110;&#1103;%20&#1043;&#1072;&#1074;&#1088;&#1080;&#1083;&#1102;&#1082;/&#1053;&#1040;%20&#1057;&#1040;&#1049;&#1058;/2021/Q1%202021/Eng_1.%20Q1%202021_PR_general%20market%20dat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gavrylyuk/Desktop/&#1040;&#1085;&#1072;&#1089;&#1090;&#1072;&#1089;&#1110;&#1103;%20&#1043;&#1072;&#1074;&#1088;&#1080;&#1083;&#1102;&#1082;/&#1040;&#1053;&#1040;&#1051;&#1030;&#1058;&#1048;&#1050;&#1040;%20&#1056;&#1048;&#1053;&#1050;&#1059;/!%20&#1050;&#1042;&#1040;&#1056;&#1058;&#1040;&#1051;&#1068;&#1053;&#1030;%20&#1047;&#1042;&#1030;&#1058;&#1048;/2021/Q1%202021/!%20final/1.%20Q1%202021_PR_general%20market%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ndexes-Ukraine and the World"/>
      <sheetName val="Stock Market of Ukraine"/>
      <sheetName val="Number of AMC_ANPF_CII_NPF"/>
      <sheetName val="Assets-NAV-Net Inflow"/>
    </sheetNames>
    <sheetDataSet>
      <sheetData sheetId="0"/>
      <sheetData sheetId="1"/>
      <sheetData sheetId="2">
        <row r="3">
          <cell r="A3" t="str">
            <v>31.03.2010</v>
          </cell>
        </row>
        <row r="4">
          <cell r="A4" t="str">
            <v>31.03.2011</v>
          </cell>
        </row>
        <row r="5">
          <cell r="A5" t="str">
            <v>31.03.2012</v>
          </cell>
        </row>
        <row r="6">
          <cell r="A6" t="str">
            <v>31.03.2013</v>
          </cell>
        </row>
        <row r="7">
          <cell r="A7" t="str">
            <v>31.03.2014</v>
          </cell>
        </row>
        <row r="8">
          <cell r="A8" t="str">
            <v>31.03.2015</v>
          </cell>
        </row>
        <row r="9">
          <cell r="A9" t="str">
            <v>31.03.2016</v>
          </cell>
        </row>
        <row r="10">
          <cell r="A10" t="str">
            <v>31.03.2017</v>
          </cell>
        </row>
        <row r="11">
          <cell r="A11" t="str">
            <v>31.03.2018</v>
          </cell>
        </row>
        <row r="12">
          <cell r="A12" t="str">
            <v>31.03.2019</v>
          </cell>
        </row>
        <row r="13">
          <cell r="A13" t="str">
            <v>31.03.2020</v>
          </cell>
        </row>
        <row r="14">
          <cell r="A14" t="str">
            <v>30.06.2020</v>
          </cell>
        </row>
        <row r="15">
          <cell r="A15" t="str">
            <v>30.09.2020</v>
          </cell>
        </row>
        <row r="16">
          <cell r="A16" t="str">
            <v>31.12.2020</v>
          </cell>
        </row>
        <row r="17">
          <cell r="A17" t="str">
            <v>31.03.2020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АНПФ &amp; ІСІ-НПФ-СК в упр-ні"/>
      <sheetName val="Активи-ВЧА-Чистий притік"/>
    </sheetNames>
    <sheetDataSet>
      <sheetData sheetId="0"/>
      <sheetData sheetId="1"/>
      <sheetData sheetId="2">
        <row r="3">
          <cell r="A3" t="str">
            <v>31.03.2010</v>
          </cell>
        </row>
        <row r="4">
          <cell r="A4" t="str">
            <v>31.03.2011</v>
          </cell>
        </row>
        <row r="5">
          <cell r="A5" t="str">
            <v>31.03.2012</v>
          </cell>
        </row>
        <row r="6">
          <cell r="A6" t="str">
            <v>31.03.2013</v>
          </cell>
        </row>
        <row r="7">
          <cell r="A7" t="str">
            <v>31.03.2014</v>
          </cell>
        </row>
        <row r="8">
          <cell r="A8" t="str">
            <v>31.03.2015</v>
          </cell>
        </row>
        <row r="9">
          <cell r="A9" t="str">
            <v>31.03.2016</v>
          </cell>
        </row>
        <row r="10">
          <cell r="A10" t="str">
            <v>31.03.2017</v>
          </cell>
        </row>
        <row r="11">
          <cell r="A11" t="str">
            <v>31.03.2018</v>
          </cell>
        </row>
        <row r="12">
          <cell r="A12" t="str">
            <v>31.03.2019</v>
          </cell>
        </row>
        <row r="13">
          <cell r="A13" t="str">
            <v>31.03.2020</v>
          </cell>
        </row>
        <row r="14">
          <cell r="A14" t="str">
            <v>30.06.2020</v>
          </cell>
        </row>
        <row r="15">
          <cell r="A15" t="str">
            <v>30.09.2020</v>
          </cell>
        </row>
        <row r="16">
          <cell r="A16" t="str">
            <v>31.12.2020</v>
          </cell>
        </row>
        <row r="17">
          <cell r="A17" t="str">
            <v>31.03.2020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 val="табл1"/>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 val="146024"/>
      <sheetName val="д17-1"/>
      <sheetName val="табл1"/>
    </sheetNames>
    <sheetDataSet>
      <sheetData sheetId="0" refreshError="1"/>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 val="т07(98)"/>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 val="т09(98) по сек-рам ек-ки"/>
      <sheetName val="146024"/>
      <sheetName val="д17-1"/>
    </sheetNames>
    <sheetDataSet>
      <sheetData sheetId="0" refreshError="1"/>
      <sheetData sheetId="1" refreshError="1"/>
      <sheetData sheetId="2" refreshError="1"/>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 val="т07(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 val="т17-1(шаблон)"/>
      <sheetName val="т09(98) по сек-рам ек-ки"/>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loomberg.com/markets/stocks/world-index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J28"/>
  <sheetViews>
    <sheetView tabSelected="1" zoomScaleNormal="100" workbookViewId="0">
      <selection sqref="A1:XFD1"/>
    </sheetView>
  </sheetViews>
  <sheetFormatPr defaultColWidth="9.140625" defaultRowHeight="12.75" outlineLevelCol="1"/>
  <cols>
    <col min="1" max="1" width="41.7109375" style="1" customWidth="1"/>
    <col min="2" max="3" width="12.140625" style="1" hidden="1" customWidth="1" outlineLevel="1"/>
    <col min="4" max="4" width="12.140625" style="2" hidden="1" customWidth="1" outlineLevel="1"/>
    <col min="5" max="5" width="12.140625" style="3" hidden="1" customWidth="1" outlineLevel="1"/>
    <col min="6" max="6" width="12.140625" style="1" customWidth="1" collapsed="1"/>
    <col min="7" max="8" width="12.140625" style="1" customWidth="1"/>
    <col min="9" max="9" width="2" style="1" customWidth="1"/>
    <col min="10" max="10" width="26.7109375" style="1" customWidth="1"/>
    <col min="11" max="12" width="11.5703125" style="1" customWidth="1"/>
    <col min="13" max="1024" width="9.140625" style="1"/>
  </cols>
  <sheetData>
    <row r="1" spans="1:1024" s="228" customFormat="1" ht="25.9" customHeight="1" thickBot="1">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c r="FX1" s="227"/>
      <c r="FY1" s="227"/>
      <c r="FZ1" s="227"/>
      <c r="GA1" s="227"/>
      <c r="GB1" s="227"/>
      <c r="GC1" s="227"/>
      <c r="GD1" s="227"/>
      <c r="GE1" s="227"/>
      <c r="GF1" s="227"/>
      <c r="GG1" s="227"/>
      <c r="GH1" s="227"/>
      <c r="GI1" s="227"/>
      <c r="GJ1" s="227"/>
      <c r="GK1" s="227"/>
      <c r="GL1" s="227"/>
      <c r="GM1" s="227"/>
      <c r="GN1" s="227"/>
      <c r="GO1" s="227"/>
      <c r="GP1" s="227"/>
      <c r="GQ1" s="227"/>
      <c r="GR1" s="227"/>
      <c r="GS1" s="227"/>
      <c r="GT1" s="227"/>
      <c r="GU1" s="227"/>
      <c r="GV1" s="227"/>
      <c r="GW1" s="227"/>
      <c r="GX1" s="227"/>
      <c r="GY1" s="227"/>
      <c r="GZ1" s="227"/>
      <c r="HA1" s="227"/>
      <c r="HB1" s="227"/>
      <c r="HC1" s="227"/>
      <c r="HD1" s="227"/>
      <c r="HE1" s="227"/>
      <c r="HF1" s="227"/>
      <c r="HG1" s="227"/>
      <c r="HH1" s="227"/>
      <c r="HI1" s="227"/>
      <c r="HJ1" s="227"/>
      <c r="HK1" s="227"/>
      <c r="HL1" s="227"/>
      <c r="HM1" s="227"/>
      <c r="HN1" s="227"/>
      <c r="HO1" s="227"/>
      <c r="HP1" s="227"/>
      <c r="HQ1" s="227"/>
      <c r="HR1" s="227"/>
      <c r="HS1" s="227"/>
      <c r="HT1" s="227"/>
      <c r="HU1" s="227"/>
      <c r="HV1" s="227"/>
      <c r="HW1" s="227"/>
      <c r="HX1" s="227"/>
      <c r="HY1" s="227"/>
      <c r="HZ1" s="227"/>
      <c r="IA1" s="227"/>
      <c r="IB1" s="227"/>
      <c r="IC1" s="227"/>
      <c r="ID1" s="227"/>
      <c r="IE1" s="227"/>
      <c r="IF1" s="227"/>
      <c r="IG1" s="227"/>
      <c r="IH1" s="227"/>
      <c r="II1" s="227"/>
      <c r="IJ1" s="227"/>
      <c r="IK1" s="227"/>
      <c r="IL1" s="227"/>
      <c r="IM1" s="227"/>
      <c r="IN1" s="227"/>
      <c r="IO1" s="227"/>
      <c r="IP1" s="227"/>
      <c r="IQ1" s="227"/>
      <c r="IR1" s="227"/>
      <c r="IS1" s="227"/>
      <c r="IT1" s="227"/>
      <c r="IU1" s="227"/>
      <c r="IV1" s="227"/>
      <c r="IW1" s="227"/>
      <c r="IX1" s="227"/>
      <c r="IY1" s="227"/>
      <c r="IZ1" s="227"/>
      <c r="JA1" s="227"/>
      <c r="JB1" s="227"/>
      <c r="JC1" s="227"/>
      <c r="JD1" s="227"/>
      <c r="JE1" s="227"/>
      <c r="JF1" s="227"/>
      <c r="JG1" s="227"/>
      <c r="JH1" s="227"/>
      <c r="JI1" s="227"/>
      <c r="JJ1" s="227"/>
      <c r="JK1" s="227"/>
      <c r="JL1" s="227"/>
      <c r="JM1" s="227"/>
      <c r="JN1" s="227"/>
      <c r="JO1" s="227"/>
      <c r="JP1" s="227"/>
      <c r="JQ1" s="227"/>
      <c r="JR1" s="227"/>
      <c r="JS1" s="227"/>
      <c r="JT1" s="227"/>
      <c r="JU1" s="227"/>
      <c r="JV1" s="227"/>
      <c r="JW1" s="227"/>
      <c r="JX1" s="227"/>
      <c r="JY1" s="227"/>
      <c r="JZ1" s="227"/>
      <c r="KA1" s="227"/>
      <c r="KB1" s="227"/>
      <c r="KC1" s="227"/>
      <c r="KD1" s="227"/>
      <c r="KE1" s="227"/>
      <c r="KF1" s="227"/>
      <c r="KG1" s="227"/>
      <c r="KH1" s="227"/>
      <c r="KI1" s="227"/>
      <c r="KJ1" s="227"/>
      <c r="KK1" s="227"/>
      <c r="KL1" s="227"/>
      <c r="KM1" s="227"/>
      <c r="KN1" s="227"/>
      <c r="KO1" s="227"/>
      <c r="KP1" s="227"/>
      <c r="KQ1" s="227"/>
      <c r="KR1" s="227"/>
      <c r="KS1" s="227"/>
      <c r="KT1" s="227"/>
      <c r="KU1" s="227"/>
      <c r="KV1" s="227"/>
      <c r="KW1" s="227"/>
      <c r="KX1" s="227"/>
      <c r="KY1" s="227"/>
      <c r="KZ1" s="227"/>
      <c r="LA1" s="227"/>
      <c r="LB1" s="227"/>
      <c r="LC1" s="227"/>
      <c r="LD1" s="227"/>
      <c r="LE1" s="227"/>
      <c r="LF1" s="227"/>
      <c r="LG1" s="227"/>
      <c r="LH1" s="227"/>
      <c r="LI1" s="227"/>
      <c r="LJ1" s="227"/>
      <c r="LK1" s="227"/>
      <c r="LL1" s="227"/>
      <c r="LM1" s="227"/>
      <c r="LN1" s="227"/>
      <c r="LO1" s="227"/>
      <c r="LP1" s="227"/>
      <c r="LQ1" s="227"/>
      <c r="LR1" s="227"/>
      <c r="LS1" s="227"/>
      <c r="LT1" s="227"/>
      <c r="LU1" s="227"/>
      <c r="LV1" s="227"/>
      <c r="LW1" s="227"/>
      <c r="LX1" s="227"/>
      <c r="LY1" s="227"/>
      <c r="LZ1" s="227"/>
      <c r="MA1" s="227"/>
      <c r="MB1" s="227"/>
      <c r="MC1" s="227"/>
      <c r="MD1" s="227"/>
      <c r="ME1" s="227"/>
      <c r="MF1" s="227"/>
      <c r="MG1" s="227"/>
      <c r="MH1" s="227"/>
      <c r="MI1" s="227"/>
      <c r="MJ1" s="227"/>
      <c r="MK1" s="227"/>
      <c r="ML1" s="227"/>
      <c r="MM1" s="227"/>
      <c r="MN1" s="227"/>
      <c r="MO1" s="227"/>
      <c r="MP1" s="227"/>
      <c r="MQ1" s="227"/>
      <c r="MR1" s="227"/>
      <c r="MS1" s="227"/>
      <c r="MT1" s="227"/>
      <c r="MU1" s="227"/>
      <c r="MV1" s="227"/>
      <c r="MW1" s="227"/>
      <c r="MX1" s="227"/>
      <c r="MY1" s="227"/>
      <c r="MZ1" s="227"/>
      <c r="NA1" s="227"/>
      <c r="NB1" s="227"/>
      <c r="NC1" s="227"/>
      <c r="ND1" s="227"/>
      <c r="NE1" s="227"/>
      <c r="NF1" s="227"/>
      <c r="NG1" s="227"/>
      <c r="NH1" s="227"/>
      <c r="NI1" s="227"/>
      <c r="NJ1" s="227"/>
      <c r="NK1" s="227"/>
      <c r="NL1" s="227"/>
      <c r="NM1" s="227"/>
      <c r="NN1" s="227"/>
      <c r="NO1" s="227"/>
      <c r="NP1" s="227"/>
      <c r="NQ1" s="227"/>
      <c r="NR1" s="227"/>
      <c r="NS1" s="227"/>
      <c r="NT1" s="227"/>
      <c r="NU1" s="227"/>
      <c r="NV1" s="227"/>
      <c r="NW1" s="227"/>
      <c r="NX1" s="227"/>
      <c r="NY1" s="227"/>
      <c r="NZ1" s="227"/>
      <c r="OA1" s="227"/>
      <c r="OB1" s="227"/>
      <c r="OC1" s="227"/>
      <c r="OD1" s="227"/>
      <c r="OE1" s="227"/>
      <c r="OF1" s="227"/>
      <c r="OG1" s="227"/>
      <c r="OH1" s="227"/>
      <c r="OI1" s="227"/>
      <c r="OJ1" s="227"/>
      <c r="OK1" s="227"/>
      <c r="OL1" s="227"/>
      <c r="OM1" s="227"/>
      <c r="ON1" s="227"/>
      <c r="OO1" s="227"/>
      <c r="OP1" s="227"/>
      <c r="OQ1" s="227"/>
      <c r="OR1" s="227"/>
      <c r="OS1" s="227"/>
      <c r="OT1" s="227"/>
      <c r="OU1" s="227"/>
      <c r="OV1" s="227"/>
      <c r="OW1" s="227"/>
      <c r="OX1" s="227"/>
      <c r="OY1" s="227"/>
      <c r="OZ1" s="227"/>
      <c r="PA1" s="227"/>
      <c r="PB1" s="227"/>
      <c r="PC1" s="227"/>
      <c r="PD1" s="227"/>
      <c r="PE1" s="227"/>
      <c r="PF1" s="227"/>
      <c r="PG1" s="227"/>
      <c r="PH1" s="227"/>
      <c r="PI1" s="227"/>
      <c r="PJ1" s="227"/>
      <c r="PK1" s="227"/>
      <c r="PL1" s="227"/>
      <c r="PM1" s="227"/>
      <c r="PN1" s="227"/>
      <c r="PO1" s="227"/>
      <c r="PP1" s="227"/>
      <c r="PQ1" s="227"/>
      <c r="PR1" s="227"/>
      <c r="PS1" s="227"/>
      <c r="PT1" s="227"/>
      <c r="PU1" s="227"/>
      <c r="PV1" s="227"/>
      <c r="PW1" s="227"/>
      <c r="PX1" s="227"/>
      <c r="PY1" s="227"/>
      <c r="PZ1" s="227"/>
      <c r="QA1" s="227"/>
      <c r="QB1" s="227"/>
      <c r="QC1" s="227"/>
      <c r="QD1" s="227"/>
      <c r="QE1" s="227"/>
      <c r="QF1" s="227"/>
      <c r="QG1" s="227"/>
      <c r="QH1" s="227"/>
      <c r="QI1" s="227"/>
      <c r="QJ1" s="227"/>
      <c r="QK1" s="227"/>
      <c r="QL1" s="227"/>
      <c r="QM1" s="227"/>
      <c r="QN1" s="227"/>
      <c r="QO1" s="227"/>
      <c r="QP1" s="227"/>
      <c r="QQ1" s="227"/>
      <c r="QR1" s="227"/>
      <c r="QS1" s="227"/>
      <c r="QT1" s="227"/>
      <c r="QU1" s="227"/>
      <c r="QV1" s="227"/>
      <c r="QW1" s="227"/>
      <c r="QX1" s="227"/>
      <c r="QY1" s="227"/>
      <c r="QZ1" s="227"/>
      <c r="RA1" s="227"/>
      <c r="RB1" s="227"/>
      <c r="RC1" s="227"/>
      <c r="RD1" s="227"/>
      <c r="RE1" s="227"/>
      <c r="RF1" s="227"/>
      <c r="RG1" s="227"/>
      <c r="RH1" s="227"/>
      <c r="RI1" s="227"/>
      <c r="RJ1" s="227"/>
      <c r="RK1" s="227"/>
      <c r="RL1" s="227"/>
      <c r="RM1" s="227"/>
      <c r="RN1" s="227"/>
      <c r="RO1" s="227"/>
      <c r="RP1" s="227"/>
      <c r="RQ1" s="227"/>
      <c r="RR1" s="227"/>
      <c r="RS1" s="227"/>
      <c r="RT1" s="227"/>
      <c r="RU1" s="227"/>
      <c r="RV1" s="227"/>
      <c r="RW1" s="227"/>
      <c r="RX1" s="227"/>
      <c r="RY1" s="227"/>
      <c r="RZ1" s="227"/>
      <c r="SA1" s="227"/>
      <c r="SB1" s="227"/>
      <c r="SC1" s="227"/>
      <c r="SD1" s="227"/>
      <c r="SE1" s="227"/>
      <c r="SF1" s="227"/>
      <c r="SG1" s="227"/>
      <c r="SH1" s="227"/>
      <c r="SI1" s="227"/>
      <c r="SJ1" s="227"/>
      <c r="SK1" s="227"/>
      <c r="SL1" s="227"/>
      <c r="SM1" s="227"/>
      <c r="SN1" s="227"/>
      <c r="SO1" s="227"/>
      <c r="SP1" s="227"/>
      <c r="SQ1" s="227"/>
      <c r="SR1" s="227"/>
      <c r="SS1" s="227"/>
      <c r="ST1" s="227"/>
      <c r="SU1" s="227"/>
      <c r="SV1" s="227"/>
      <c r="SW1" s="227"/>
      <c r="SX1" s="227"/>
      <c r="SY1" s="227"/>
      <c r="SZ1" s="227"/>
      <c r="TA1" s="227"/>
      <c r="TB1" s="227"/>
      <c r="TC1" s="227"/>
      <c r="TD1" s="227"/>
      <c r="TE1" s="227"/>
      <c r="TF1" s="227"/>
      <c r="TG1" s="227"/>
      <c r="TH1" s="227"/>
      <c r="TI1" s="227"/>
      <c r="TJ1" s="227"/>
      <c r="TK1" s="227"/>
      <c r="TL1" s="227"/>
      <c r="TM1" s="227"/>
      <c r="TN1" s="227"/>
      <c r="TO1" s="227"/>
      <c r="TP1" s="227"/>
      <c r="TQ1" s="227"/>
      <c r="TR1" s="227"/>
      <c r="TS1" s="227"/>
      <c r="TT1" s="227"/>
      <c r="TU1" s="227"/>
      <c r="TV1" s="227"/>
      <c r="TW1" s="227"/>
      <c r="TX1" s="227"/>
      <c r="TY1" s="227"/>
      <c r="TZ1" s="227"/>
      <c r="UA1" s="227"/>
      <c r="UB1" s="227"/>
      <c r="UC1" s="227"/>
      <c r="UD1" s="227"/>
      <c r="UE1" s="227"/>
      <c r="UF1" s="227"/>
      <c r="UG1" s="227"/>
      <c r="UH1" s="227"/>
      <c r="UI1" s="227"/>
      <c r="UJ1" s="227"/>
      <c r="UK1" s="227"/>
      <c r="UL1" s="227"/>
      <c r="UM1" s="227"/>
      <c r="UN1" s="227"/>
      <c r="UO1" s="227"/>
      <c r="UP1" s="227"/>
      <c r="UQ1" s="227"/>
      <c r="UR1" s="227"/>
      <c r="US1" s="227"/>
      <c r="UT1" s="227"/>
      <c r="UU1" s="227"/>
      <c r="UV1" s="227"/>
      <c r="UW1" s="227"/>
      <c r="UX1" s="227"/>
      <c r="UY1" s="227"/>
      <c r="UZ1" s="227"/>
      <c r="VA1" s="227"/>
      <c r="VB1" s="227"/>
      <c r="VC1" s="227"/>
      <c r="VD1" s="227"/>
      <c r="VE1" s="227"/>
      <c r="VF1" s="227"/>
      <c r="VG1" s="227"/>
      <c r="VH1" s="227"/>
      <c r="VI1" s="227"/>
      <c r="VJ1" s="227"/>
      <c r="VK1" s="227"/>
      <c r="VL1" s="227"/>
      <c r="VM1" s="227"/>
      <c r="VN1" s="227"/>
      <c r="VO1" s="227"/>
      <c r="VP1" s="227"/>
      <c r="VQ1" s="227"/>
      <c r="VR1" s="227"/>
      <c r="VS1" s="227"/>
      <c r="VT1" s="227"/>
      <c r="VU1" s="227"/>
      <c r="VV1" s="227"/>
      <c r="VW1" s="227"/>
      <c r="VX1" s="227"/>
      <c r="VY1" s="227"/>
      <c r="VZ1" s="227"/>
      <c r="WA1" s="227"/>
      <c r="WB1" s="227"/>
      <c r="WC1" s="227"/>
      <c r="WD1" s="227"/>
      <c r="WE1" s="227"/>
      <c r="WF1" s="227"/>
      <c r="WG1" s="227"/>
      <c r="WH1" s="227"/>
      <c r="WI1" s="227"/>
      <c r="WJ1" s="227"/>
      <c r="WK1" s="227"/>
      <c r="WL1" s="227"/>
      <c r="WM1" s="227"/>
      <c r="WN1" s="227"/>
      <c r="WO1" s="227"/>
      <c r="WP1" s="227"/>
      <c r="WQ1" s="227"/>
      <c r="WR1" s="227"/>
      <c r="WS1" s="227"/>
      <c r="WT1" s="227"/>
      <c r="WU1" s="227"/>
      <c r="WV1" s="227"/>
      <c r="WW1" s="227"/>
      <c r="WX1" s="227"/>
      <c r="WY1" s="227"/>
      <c r="WZ1" s="227"/>
      <c r="XA1" s="227"/>
      <c r="XB1" s="227"/>
      <c r="XC1" s="227"/>
      <c r="XD1" s="227"/>
      <c r="XE1" s="227"/>
      <c r="XF1" s="227"/>
      <c r="XG1" s="227"/>
      <c r="XH1" s="227"/>
      <c r="XI1" s="227"/>
      <c r="XJ1" s="227"/>
      <c r="XK1" s="227"/>
      <c r="XL1" s="227"/>
      <c r="XM1" s="227"/>
      <c r="XN1" s="227"/>
      <c r="XO1" s="227"/>
      <c r="XP1" s="227"/>
      <c r="XQ1" s="227"/>
      <c r="XR1" s="227"/>
      <c r="XS1" s="227"/>
      <c r="XT1" s="227"/>
      <c r="XU1" s="227"/>
      <c r="XV1" s="227"/>
      <c r="XW1" s="227"/>
      <c r="XX1" s="227"/>
      <c r="XY1" s="227"/>
      <c r="XZ1" s="227"/>
      <c r="YA1" s="227"/>
      <c r="YB1" s="227"/>
      <c r="YC1" s="227"/>
      <c r="YD1" s="227"/>
      <c r="YE1" s="227"/>
      <c r="YF1" s="227"/>
      <c r="YG1" s="227"/>
      <c r="YH1" s="227"/>
      <c r="YI1" s="227"/>
      <c r="YJ1" s="227"/>
      <c r="YK1" s="227"/>
      <c r="YL1" s="227"/>
      <c r="YM1" s="227"/>
      <c r="YN1" s="227"/>
      <c r="YO1" s="227"/>
      <c r="YP1" s="227"/>
      <c r="YQ1" s="227"/>
      <c r="YR1" s="227"/>
      <c r="YS1" s="227"/>
      <c r="YT1" s="227"/>
      <c r="YU1" s="227"/>
      <c r="YV1" s="227"/>
      <c r="YW1" s="227"/>
      <c r="YX1" s="227"/>
      <c r="YY1" s="227"/>
      <c r="YZ1" s="227"/>
      <c r="ZA1" s="227"/>
      <c r="ZB1" s="227"/>
      <c r="ZC1" s="227"/>
      <c r="ZD1" s="227"/>
      <c r="ZE1" s="227"/>
      <c r="ZF1" s="227"/>
      <c r="ZG1" s="227"/>
      <c r="ZH1" s="227"/>
      <c r="ZI1" s="227"/>
      <c r="ZJ1" s="227"/>
      <c r="ZK1" s="227"/>
      <c r="ZL1" s="227"/>
      <c r="ZM1" s="227"/>
      <c r="ZN1" s="227"/>
      <c r="ZO1" s="227"/>
      <c r="ZP1" s="227"/>
      <c r="ZQ1" s="227"/>
      <c r="ZR1" s="227"/>
      <c r="ZS1" s="227"/>
      <c r="ZT1" s="227"/>
      <c r="ZU1" s="227"/>
      <c r="ZV1" s="227"/>
      <c r="ZW1" s="227"/>
      <c r="ZX1" s="227"/>
      <c r="ZY1" s="227"/>
      <c r="ZZ1" s="227"/>
      <c r="AAA1" s="227"/>
      <c r="AAB1" s="227"/>
      <c r="AAC1" s="227"/>
      <c r="AAD1" s="227"/>
      <c r="AAE1" s="227"/>
      <c r="AAF1" s="227"/>
      <c r="AAG1" s="227"/>
      <c r="AAH1" s="227"/>
      <c r="AAI1" s="227"/>
      <c r="AAJ1" s="227"/>
      <c r="AAK1" s="227"/>
      <c r="AAL1" s="227"/>
      <c r="AAM1" s="227"/>
      <c r="AAN1" s="227"/>
      <c r="AAO1" s="227"/>
      <c r="AAP1" s="227"/>
      <c r="AAQ1" s="227"/>
      <c r="AAR1" s="227"/>
      <c r="AAS1" s="227"/>
      <c r="AAT1" s="227"/>
      <c r="AAU1" s="227"/>
      <c r="AAV1" s="227"/>
      <c r="AAW1" s="227"/>
      <c r="AAX1" s="227"/>
      <c r="AAY1" s="227"/>
      <c r="AAZ1" s="227"/>
      <c r="ABA1" s="227"/>
      <c r="ABB1" s="227"/>
      <c r="ABC1" s="227"/>
      <c r="ABD1" s="227"/>
      <c r="ABE1" s="227"/>
      <c r="ABF1" s="227"/>
      <c r="ABG1" s="227"/>
      <c r="ABH1" s="227"/>
      <c r="ABI1" s="227"/>
      <c r="ABJ1" s="227"/>
      <c r="ABK1" s="227"/>
      <c r="ABL1" s="227"/>
      <c r="ABM1" s="227"/>
      <c r="ABN1" s="227"/>
      <c r="ABO1" s="227"/>
      <c r="ABP1" s="227"/>
      <c r="ABQ1" s="227"/>
      <c r="ABR1" s="227"/>
      <c r="ABS1" s="227"/>
      <c r="ABT1" s="227"/>
      <c r="ABU1" s="227"/>
      <c r="ABV1" s="227"/>
      <c r="ABW1" s="227"/>
      <c r="ABX1" s="227"/>
      <c r="ABY1" s="227"/>
      <c r="ABZ1" s="227"/>
      <c r="ACA1" s="227"/>
      <c r="ACB1" s="227"/>
      <c r="ACC1" s="227"/>
      <c r="ACD1" s="227"/>
      <c r="ACE1" s="227"/>
      <c r="ACF1" s="227"/>
      <c r="ACG1" s="227"/>
      <c r="ACH1" s="227"/>
      <c r="ACI1" s="227"/>
      <c r="ACJ1" s="227"/>
      <c r="ACK1" s="227"/>
      <c r="ACL1" s="227"/>
      <c r="ACM1" s="227"/>
      <c r="ACN1" s="227"/>
      <c r="ACO1" s="227"/>
      <c r="ACP1" s="227"/>
      <c r="ACQ1" s="227"/>
      <c r="ACR1" s="227"/>
      <c r="ACS1" s="227"/>
      <c r="ACT1" s="227"/>
      <c r="ACU1" s="227"/>
      <c r="ACV1" s="227"/>
      <c r="ACW1" s="227"/>
      <c r="ACX1" s="227"/>
      <c r="ACY1" s="227"/>
      <c r="ACZ1" s="227"/>
      <c r="ADA1" s="227"/>
      <c r="ADB1" s="227"/>
      <c r="ADC1" s="227"/>
      <c r="ADD1" s="227"/>
      <c r="ADE1" s="227"/>
      <c r="ADF1" s="227"/>
      <c r="ADG1" s="227"/>
      <c r="ADH1" s="227"/>
      <c r="ADI1" s="227"/>
      <c r="ADJ1" s="227"/>
      <c r="ADK1" s="227"/>
      <c r="ADL1" s="227"/>
      <c r="ADM1" s="227"/>
      <c r="ADN1" s="227"/>
      <c r="ADO1" s="227"/>
      <c r="ADP1" s="227"/>
      <c r="ADQ1" s="227"/>
      <c r="ADR1" s="227"/>
      <c r="ADS1" s="227"/>
      <c r="ADT1" s="227"/>
      <c r="ADU1" s="227"/>
      <c r="ADV1" s="227"/>
      <c r="ADW1" s="227"/>
      <c r="ADX1" s="227"/>
      <c r="ADY1" s="227"/>
      <c r="ADZ1" s="227"/>
      <c r="AEA1" s="227"/>
      <c r="AEB1" s="227"/>
      <c r="AEC1" s="227"/>
      <c r="AED1" s="227"/>
      <c r="AEE1" s="227"/>
      <c r="AEF1" s="227"/>
      <c r="AEG1" s="227"/>
      <c r="AEH1" s="227"/>
      <c r="AEI1" s="227"/>
      <c r="AEJ1" s="227"/>
      <c r="AEK1" s="227"/>
      <c r="AEL1" s="227"/>
      <c r="AEM1" s="227"/>
      <c r="AEN1" s="227"/>
      <c r="AEO1" s="227"/>
      <c r="AEP1" s="227"/>
      <c r="AEQ1" s="227"/>
      <c r="AER1" s="227"/>
      <c r="AES1" s="227"/>
      <c r="AET1" s="227"/>
      <c r="AEU1" s="227"/>
      <c r="AEV1" s="227"/>
      <c r="AEW1" s="227"/>
      <c r="AEX1" s="227"/>
      <c r="AEY1" s="227"/>
      <c r="AEZ1" s="227"/>
      <c r="AFA1" s="227"/>
      <c r="AFB1" s="227"/>
      <c r="AFC1" s="227"/>
      <c r="AFD1" s="227"/>
      <c r="AFE1" s="227"/>
      <c r="AFF1" s="227"/>
      <c r="AFG1" s="227"/>
      <c r="AFH1" s="227"/>
      <c r="AFI1" s="227"/>
      <c r="AFJ1" s="227"/>
      <c r="AFK1" s="227"/>
      <c r="AFL1" s="227"/>
      <c r="AFM1" s="227"/>
      <c r="AFN1" s="227"/>
      <c r="AFO1" s="227"/>
      <c r="AFP1" s="227"/>
      <c r="AFQ1" s="227"/>
      <c r="AFR1" s="227"/>
      <c r="AFS1" s="227"/>
      <c r="AFT1" s="227"/>
      <c r="AFU1" s="227"/>
      <c r="AFV1" s="227"/>
      <c r="AFW1" s="227"/>
      <c r="AFX1" s="227"/>
      <c r="AFY1" s="227"/>
      <c r="AFZ1" s="227"/>
      <c r="AGA1" s="227"/>
      <c r="AGB1" s="227"/>
      <c r="AGC1" s="227"/>
      <c r="AGD1" s="227"/>
      <c r="AGE1" s="227"/>
      <c r="AGF1" s="227"/>
      <c r="AGG1" s="227"/>
      <c r="AGH1" s="227"/>
      <c r="AGI1" s="227"/>
      <c r="AGJ1" s="227"/>
      <c r="AGK1" s="227"/>
      <c r="AGL1" s="227"/>
      <c r="AGM1" s="227"/>
      <c r="AGN1" s="227"/>
      <c r="AGO1" s="227"/>
      <c r="AGP1" s="227"/>
      <c r="AGQ1" s="227"/>
      <c r="AGR1" s="227"/>
      <c r="AGS1" s="227"/>
      <c r="AGT1" s="227"/>
      <c r="AGU1" s="227"/>
      <c r="AGV1" s="227"/>
      <c r="AGW1" s="227"/>
      <c r="AGX1" s="227"/>
      <c r="AGY1" s="227"/>
      <c r="AGZ1" s="227"/>
      <c r="AHA1" s="227"/>
      <c r="AHB1" s="227"/>
      <c r="AHC1" s="227"/>
      <c r="AHD1" s="227"/>
      <c r="AHE1" s="227"/>
      <c r="AHF1" s="227"/>
      <c r="AHG1" s="227"/>
      <c r="AHH1" s="227"/>
      <c r="AHI1" s="227"/>
      <c r="AHJ1" s="227"/>
      <c r="AHK1" s="227"/>
      <c r="AHL1" s="227"/>
      <c r="AHM1" s="227"/>
      <c r="AHN1" s="227"/>
      <c r="AHO1" s="227"/>
      <c r="AHP1" s="227"/>
      <c r="AHQ1" s="227"/>
      <c r="AHR1" s="227"/>
      <c r="AHS1" s="227"/>
      <c r="AHT1" s="227"/>
      <c r="AHU1" s="227"/>
      <c r="AHV1" s="227"/>
      <c r="AHW1" s="227"/>
      <c r="AHX1" s="227"/>
      <c r="AHY1" s="227"/>
      <c r="AHZ1" s="227"/>
      <c r="AIA1" s="227"/>
      <c r="AIB1" s="227"/>
      <c r="AIC1" s="227"/>
      <c r="AID1" s="227"/>
      <c r="AIE1" s="227"/>
      <c r="AIF1" s="227"/>
      <c r="AIG1" s="227"/>
      <c r="AIH1" s="227"/>
      <c r="AII1" s="227"/>
      <c r="AIJ1" s="227"/>
      <c r="AIK1" s="227"/>
      <c r="AIL1" s="227"/>
      <c r="AIM1" s="227"/>
      <c r="AIN1" s="227"/>
      <c r="AIO1" s="227"/>
      <c r="AIP1" s="227"/>
      <c r="AIQ1" s="227"/>
      <c r="AIR1" s="227"/>
      <c r="AIS1" s="227"/>
      <c r="AIT1" s="227"/>
      <c r="AIU1" s="227"/>
      <c r="AIV1" s="227"/>
      <c r="AIW1" s="227"/>
      <c r="AIX1" s="227"/>
      <c r="AIY1" s="227"/>
      <c r="AIZ1" s="227"/>
      <c r="AJA1" s="227"/>
      <c r="AJB1" s="227"/>
      <c r="AJC1" s="227"/>
      <c r="AJD1" s="227"/>
      <c r="AJE1" s="227"/>
      <c r="AJF1" s="227"/>
      <c r="AJG1" s="227"/>
      <c r="AJH1" s="227"/>
      <c r="AJI1" s="227"/>
      <c r="AJJ1" s="227"/>
      <c r="AJK1" s="227"/>
      <c r="AJL1" s="227"/>
      <c r="AJM1" s="227"/>
      <c r="AJN1" s="227"/>
      <c r="AJO1" s="227"/>
      <c r="AJP1" s="227"/>
      <c r="AJQ1" s="227"/>
      <c r="AJR1" s="227"/>
      <c r="AJS1" s="227"/>
      <c r="AJT1" s="227"/>
      <c r="AJU1" s="227"/>
      <c r="AJV1" s="227"/>
      <c r="AJW1" s="227"/>
      <c r="AJX1" s="227"/>
      <c r="AJY1" s="227"/>
      <c r="AJZ1" s="227"/>
      <c r="AKA1" s="227"/>
      <c r="AKB1" s="227"/>
      <c r="AKC1" s="227"/>
      <c r="AKD1" s="227"/>
      <c r="AKE1" s="227"/>
      <c r="AKF1" s="227"/>
      <c r="AKG1" s="227"/>
      <c r="AKH1" s="227"/>
      <c r="AKI1" s="227"/>
      <c r="AKJ1" s="227"/>
      <c r="AKK1" s="227"/>
      <c r="AKL1" s="227"/>
      <c r="AKM1" s="227"/>
      <c r="AKN1" s="227"/>
      <c r="AKO1" s="227"/>
      <c r="AKP1" s="227"/>
      <c r="AKQ1" s="227"/>
      <c r="AKR1" s="227"/>
      <c r="AKS1" s="227"/>
      <c r="AKT1" s="227"/>
      <c r="AKU1" s="227"/>
      <c r="AKV1" s="227"/>
      <c r="AKW1" s="227"/>
      <c r="AKX1" s="227"/>
      <c r="AKY1" s="227"/>
      <c r="AKZ1" s="227"/>
      <c r="ALA1" s="227"/>
      <c r="ALB1" s="227"/>
      <c r="ALC1" s="227"/>
      <c r="ALD1" s="227"/>
      <c r="ALE1" s="227"/>
      <c r="ALF1" s="227"/>
      <c r="ALG1" s="227"/>
      <c r="ALH1" s="227"/>
      <c r="ALI1" s="227"/>
      <c r="ALJ1" s="227"/>
      <c r="ALK1" s="227"/>
      <c r="ALL1" s="227"/>
      <c r="ALM1" s="227"/>
      <c r="ALN1" s="227"/>
      <c r="ALO1" s="227"/>
      <c r="ALP1" s="227"/>
      <c r="ALQ1" s="227"/>
      <c r="ALR1" s="227"/>
      <c r="ALS1" s="227"/>
      <c r="ALT1" s="227"/>
      <c r="ALU1" s="227"/>
      <c r="ALV1" s="227"/>
      <c r="ALW1" s="227"/>
      <c r="ALX1" s="227"/>
      <c r="ALY1" s="227"/>
      <c r="ALZ1" s="227"/>
      <c r="AMA1" s="227"/>
      <c r="AMB1" s="227"/>
      <c r="AMC1" s="227"/>
      <c r="AMD1" s="227"/>
      <c r="AME1" s="227"/>
      <c r="AMF1" s="227"/>
      <c r="AMG1" s="227"/>
      <c r="AMH1" s="227"/>
      <c r="AMI1" s="227"/>
      <c r="AMJ1" s="227"/>
    </row>
    <row r="2" spans="1:1024" ht="36.6" customHeight="1" thickBot="1">
      <c r="A2" s="4" t="s">
        <v>1</v>
      </c>
      <c r="B2" s="226">
        <v>44012</v>
      </c>
      <c r="C2" s="226">
        <v>44195</v>
      </c>
      <c r="D2" s="226">
        <v>44286</v>
      </c>
      <c r="E2" s="226">
        <v>44377</v>
      </c>
      <c r="F2" s="5" t="s">
        <v>2</v>
      </c>
      <c r="G2" s="6" t="s">
        <v>110</v>
      </c>
      <c r="H2" s="6" t="s">
        <v>109</v>
      </c>
      <c r="I2" s="6"/>
      <c r="J2" s="4" t="s">
        <v>1</v>
      </c>
      <c r="K2" s="5" t="s">
        <v>2</v>
      </c>
      <c r="L2" s="6" t="s">
        <v>109</v>
      </c>
    </row>
    <row r="3" spans="1:1024" s="12" customFormat="1" ht="19.149999999999999" customHeight="1">
      <c r="A3" s="7" t="s">
        <v>3</v>
      </c>
      <c r="B3" s="8">
        <v>1758.82</v>
      </c>
      <c r="C3" s="9">
        <v>1983.98</v>
      </c>
      <c r="D3" s="9">
        <v>1938.84</v>
      </c>
      <c r="E3" s="9">
        <v>2218.41</v>
      </c>
      <c r="F3" s="10">
        <f t="shared" ref="F3:F20" si="0">E3/D3-1</f>
        <v>0.14419446679457826</v>
      </c>
      <c r="G3" s="10">
        <f t="shared" ref="G3:G20" si="1">E3/C3-1</f>
        <v>0.1181614734019496</v>
      </c>
      <c r="H3" s="10">
        <f t="shared" ref="H3:H20" si="2">E3/B3-1</f>
        <v>0.26130587553018492</v>
      </c>
      <c r="I3" s="11"/>
      <c r="J3" s="7" t="s">
        <v>4</v>
      </c>
      <c r="K3" s="10">
        <v>-2.5428782881737201E-2</v>
      </c>
      <c r="L3" s="10">
        <v>0.16399055996567299</v>
      </c>
    </row>
    <row r="4" spans="1:1024" s="12" customFormat="1" ht="19.149999999999999" customHeight="1">
      <c r="A4" s="7" t="s">
        <v>5</v>
      </c>
      <c r="B4" s="13">
        <v>1212.6300000000001</v>
      </c>
      <c r="C4" s="9">
        <v>1387.46</v>
      </c>
      <c r="D4" s="9">
        <v>1477.11</v>
      </c>
      <c r="E4" s="9">
        <v>1653.78</v>
      </c>
      <c r="F4" s="14">
        <f t="shared" si="0"/>
        <v>0.11960517497004286</v>
      </c>
      <c r="G4" s="14">
        <f t="shared" si="1"/>
        <v>0.19194787597480278</v>
      </c>
      <c r="H4" s="14">
        <f t="shared" si="2"/>
        <v>0.36379604660943565</v>
      </c>
      <c r="I4" s="15"/>
      <c r="J4" s="7" t="s">
        <v>6</v>
      </c>
      <c r="K4" s="14">
        <v>-1.35765628104894E-2</v>
      </c>
      <c r="L4" s="14">
        <v>0.29178702215617802</v>
      </c>
    </row>
    <row r="5" spans="1:1024" s="12" customFormat="1" ht="19.149999999999999" customHeight="1">
      <c r="A5" s="7" t="s">
        <v>7</v>
      </c>
      <c r="B5" s="13">
        <v>49.33</v>
      </c>
      <c r="C5" s="9">
        <v>57.17</v>
      </c>
      <c r="D5" s="9">
        <v>60.35</v>
      </c>
      <c r="E5" s="9">
        <v>66.02</v>
      </c>
      <c r="F5" s="14">
        <f t="shared" si="0"/>
        <v>9.3951946975973311E-2</v>
      </c>
      <c r="G5" s="14">
        <f t="shared" si="1"/>
        <v>0.15480146930208138</v>
      </c>
      <c r="H5" s="14">
        <f t="shared" si="2"/>
        <v>0.33833367119399949</v>
      </c>
      <c r="I5" s="15"/>
      <c r="J5" s="7" t="s">
        <v>8</v>
      </c>
      <c r="K5" s="14">
        <v>-3.5579658517076499E-3</v>
      </c>
      <c r="L5" s="14">
        <v>0.218650919496505</v>
      </c>
    </row>
    <row r="6" spans="1:1024" s="12" customFormat="1" ht="19.149999999999999" customHeight="1">
      <c r="A6" s="7" t="s">
        <v>9</v>
      </c>
      <c r="B6" s="13">
        <v>95055.8</v>
      </c>
      <c r="C6" s="9">
        <v>119017.2</v>
      </c>
      <c r="D6" s="9">
        <v>116633.719</v>
      </c>
      <c r="E6" s="9">
        <v>126801.7</v>
      </c>
      <c r="F6" s="14">
        <f t="shared" si="0"/>
        <v>8.7178742881378835E-2</v>
      </c>
      <c r="G6" s="14">
        <f t="shared" si="1"/>
        <v>6.5406512672117945E-2</v>
      </c>
      <c r="H6" s="14">
        <f t="shared" si="2"/>
        <v>0.33397120428211635</v>
      </c>
      <c r="I6" s="15"/>
      <c r="J6" s="7" t="s">
        <v>10</v>
      </c>
      <c r="K6" s="14">
        <v>1.5843063462111201E-2</v>
      </c>
      <c r="L6" s="14">
        <v>0.180158258072255</v>
      </c>
    </row>
    <row r="7" spans="1:1024" s="18" customFormat="1" ht="19.149999999999999" customHeight="1">
      <c r="A7" s="7" t="s">
        <v>11</v>
      </c>
      <c r="B7" s="13">
        <v>2743.2</v>
      </c>
      <c r="C7" s="9">
        <v>3289.02</v>
      </c>
      <c r="D7" s="9">
        <v>3541.72</v>
      </c>
      <c r="E7" s="9">
        <v>3841.85</v>
      </c>
      <c r="F7" s="14">
        <f t="shared" si="0"/>
        <v>8.4741312130829138E-2</v>
      </c>
      <c r="G7" s="14">
        <f t="shared" si="1"/>
        <v>0.16808350207660649</v>
      </c>
      <c r="H7" s="14">
        <f t="shared" si="2"/>
        <v>0.40049941673957434</v>
      </c>
      <c r="I7" s="15"/>
      <c r="J7" s="16" t="s">
        <v>12</v>
      </c>
      <c r="K7" s="17">
        <v>2.7188590132511299E-2</v>
      </c>
      <c r="L7" s="17">
        <v>6.3488167220598204E-2</v>
      </c>
    </row>
    <row r="8" spans="1:1024" s="12" customFormat="1" ht="19.149999999999999" customHeight="1">
      <c r="A8" s="7" t="s">
        <v>13</v>
      </c>
      <c r="B8" s="13">
        <v>3100.29</v>
      </c>
      <c r="C8" s="9">
        <v>3732.04</v>
      </c>
      <c r="D8" s="9">
        <v>3972.89</v>
      </c>
      <c r="E8" s="9">
        <v>4297.5</v>
      </c>
      <c r="F8" s="14">
        <f t="shared" si="0"/>
        <v>8.1706264205653856E-2</v>
      </c>
      <c r="G8" s="14">
        <f t="shared" si="1"/>
        <v>0.15151498912123129</v>
      </c>
      <c r="H8" s="14">
        <f t="shared" si="2"/>
        <v>0.38616064948762863</v>
      </c>
      <c r="I8" s="15"/>
      <c r="J8" s="7" t="s">
        <v>14</v>
      </c>
      <c r="K8" s="14">
        <v>3.4827302686372998E-2</v>
      </c>
      <c r="L8" s="14">
        <v>0.261565129523115</v>
      </c>
    </row>
    <row r="9" spans="1:1024" s="12" customFormat="1" ht="19.149999999999999" customHeight="1">
      <c r="A9" s="7" t="s">
        <v>15</v>
      </c>
      <c r="B9" s="13">
        <v>4935.99</v>
      </c>
      <c r="C9" s="9">
        <v>5599.41</v>
      </c>
      <c r="D9" s="9">
        <v>6067.23</v>
      </c>
      <c r="E9" s="9">
        <v>6507.83</v>
      </c>
      <c r="F9" s="14">
        <f t="shared" si="0"/>
        <v>7.2619630374981758E-2</v>
      </c>
      <c r="G9" s="14">
        <f t="shared" si="1"/>
        <v>0.16223494975363484</v>
      </c>
      <c r="H9" s="14">
        <f t="shared" si="2"/>
        <v>0.31844472942611324</v>
      </c>
      <c r="I9" s="19"/>
      <c r="J9" s="7" t="s">
        <v>16</v>
      </c>
      <c r="K9" s="14">
        <v>4.3374173060887602E-2</v>
      </c>
      <c r="L9" s="14">
        <v>0.20321509580623601</v>
      </c>
    </row>
    <row r="10" spans="1:1024" s="12" customFormat="1" ht="19.149999999999999" customHeight="1">
      <c r="A10" s="7" t="s">
        <v>17</v>
      </c>
      <c r="B10" s="13">
        <v>34915.800000000003</v>
      </c>
      <c r="C10" s="9">
        <v>47746.22</v>
      </c>
      <c r="D10" s="9">
        <v>49695.15</v>
      </c>
      <c r="E10" s="9">
        <v>52482.71</v>
      </c>
      <c r="F10" s="14">
        <f t="shared" si="0"/>
        <v>5.6093200241874586E-2</v>
      </c>
      <c r="G10" s="14">
        <f t="shared" si="1"/>
        <v>9.9201360861655541E-2</v>
      </c>
      <c r="H10" s="14">
        <f t="shared" si="2"/>
        <v>0.50312208226648103</v>
      </c>
      <c r="I10" s="15"/>
      <c r="J10" s="7" t="s">
        <v>18</v>
      </c>
      <c r="K10" s="14">
        <v>4.6115479715174199E-2</v>
      </c>
      <c r="L10" s="14">
        <v>0.33663930564896299</v>
      </c>
    </row>
    <row r="11" spans="1:1024" s="12" customFormat="1" ht="19.149999999999999" customHeight="1">
      <c r="A11" s="7" t="s">
        <v>19</v>
      </c>
      <c r="B11" s="13">
        <v>6169.74</v>
      </c>
      <c r="C11" s="9">
        <v>6555.82</v>
      </c>
      <c r="D11" s="9">
        <v>6713.63</v>
      </c>
      <c r="E11" s="9">
        <v>7037.47</v>
      </c>
      <c r="F11" s="14">
        <f t="shared" si="0"/>
        <v>4.8236200088476844E-2</v>
      </c>
      <c r="G11" s="14">
        <f t="shared" si="1"/>
        <v>7.3469070230726352E-2</v>
      </c>
      <c r="H11" s="14">
        <f t="shared" si="2"/>
        <v>0.14064287960270616</v>
      </c>
      <c r="I11" s="15"/>
      <c r="J11" s="7" t="s">
        <v>20</v>
      </c>
      <c r="K11" s="17">
        <v>4.63037053633348E-2</v>
      </c>
      <c r="L11" s="17">
        <v>0.43878464224409902</v>
      </c>
    </row>
    <row r="12" spans="1:1024" s="12" customFormat="1" ht="19.149999999999999" customHeight="1">
      <c r="A12" s="16" t="s">
        <v>20</v>
      </c>
      <c r="B12" s="20">
        <v>1363.22</v>
      </c>
      <c r="C12" s="21">
        <v>1617.08</v>
      </c>
      <c r="D12" s="21">
        <v>1874.58</v>
      </c>
      <c r="E12" s="21">
        <v>1961.38</v>
      </c>
      <c r="F12" s="17">
        <f t="shared" si="0"/>
        <v>4.6303705363334835E-2</v>
      </c>
      <c r="G12" s="17">
        <f t="shared" si="1"/>
        <v>0.2129146362579466</v>
      </c>
      <c r="H12" s="17">
        <f t="shared" si="2"/>
        <v>0.43878464224409863</v>
      </c>
      <c r="I12" s="15"/>
      <c r="J12" s="7" t="s">
        <v>19</v>
      </c>
      <c r="K12" s="14">
        <v>4.8236200088476802E-2</v>
      </c>
      <c r="L12" s="14">
        <v>0.14064287960270599</v>
      </c>
    </row>
    <row r="13" spans="1:1024" s="12" customFormat="1" ht="19.149999999999999" customHeight="1">
      <c r="A13" s="7" t="s">
        <v>18</v>
      </c>
      <c r="B13" s="13">
        <v>25812.880000000001</v>
      </c>
      <c r="C13" s="9">
        <v>30409.56</v>
      </c>
      <c r="D13" s="9">
        <v>32981.550000000003</v>
      </c>
      <c r="E13" s="9">
        <v>34502.51</v>
      </c>
      <c r="F13" s="14">
        <f t="shared" si="0"/>
        <v>4.6115479715174157E-2</v>
      </c>
      <c r="G13" s="14">
        <f t="shared" si="1"/>
        <v>0.13459418682808955</v>
      </c>
      <c r="H13" s="14">
        <f t="shared" si="2"/>
        <v>0.33663930564896294</v>
      </c>
      <c r="I13" s="15"/>
      <c r="J13" s="7" t="s">
        <v>17</v>
      </c>
      <c r="K13" s="14">
        <v>5.60932002418746E-2</v>
      </c>
      <c r="L13" s="14">
        <v>0.50312208226648103</v>
      </c>
    </row>
    <row r="14" spans="1:1024" s="12" customFormat="1" ht="19.149999999999999" customHeight="1">
      <c r="A14" s="7" t="s">
        <v>16</v>
      </c>
      <c r="B14" s="13">
        <v>2984.67</v>
      </c>
      <c r="C14" s="9">
        <v>3414.45</v>
      </c>
      <c r="D14" s="9">
        <v>3441.91</v>
      </c>
      <c r="E14" s="9">
        <v>3591.2</v>
      </c>
      <c r="F14" s="14">
        <f t="shared" si="0"/>
        <v>4.3374173060887644E-2</v>
      </c>
      <c r="G14" s="14">
        <f t="shared" si="1"/>
        <v>5.1765291628227184E-2</v>
      </c>
      <c r="H14" s="14">
        <f t="shared" si="2"/>
        <v>0.20321509580623642</v>
      </c>
      <c r="I14" s="15"/>
      <c r="J14" s="7" t="s">
        <v>15</v>
      </c>
      <c r="K14" s="14">
        <v>7.26196303749818E-2</v>
      </c>
      <c r="L14" s="14">
        <v>0.31844472942611302</v>
      </c>
    </row>
    <row r="15" spans="1:1024" s="12" customFormat="1" ht="19.149999999999999" customHeight="1">
      <c r="A15" s="7" t="s">
        <v>14</v>
      </c>
      <c r="B15" s="13">
        <v>12310.93</v>
      </c>
      <c r="C15" s="9">
        <v>13718.78</v>
      </c>
      <c r="D15" s="9">
        <v>15008.34</v>
      </c>
      <c r="E15" s="9">
        <v>15531.04</v>
      </c>
      <c r="F15" s="14">
        <f t="shared" si="0"/>
        <v>3.4827302686373018E-2</v>
      </c>
      <c r="G15" s="14">
        <f t="shared" si="1"/>
        <v>0.13210066784364205</v>
      </c>
      <c r="H15" s="14">
        <f t="shared" si="2"/>
        <v>0.26156512952311495</v>
      </c>
      <c r="I15" s="15"/>
      <c r="J15" s="7" t="s">
        <v>13</v>
      </c>
      <c r="K15" s="14">
        <v>8.1706264205653897E-2</v>
      </c>
      <c r="L15" s="14">
        <v>0.38616064948762902</v>
      </c>
    </row>
    <row r="16" spans="1:1024" s="12" customFormat="1" ht="19.149999999999999" customHeight="1">
      <c r="A16" s="16" t="s">
        <v>12</v>
      </c>
      <c r="B16" s="20">
        <v>499.46</v>
      </c>
      <c r="C16" s="21">
        <v>499.74829999999997</v>
      </c>
      <c r="D16" s="21">
        <v>517.11030000000005</v>
      </c>
      <c r="E16" s="21">
        <v>531.16980000000001</v>
      </c>
      <c r="F16" s="17">
        <f t="shared" si="0"/>
        <v>2.7188590132511292E-2</v>
      </c>
      <c r="G16" s="17">
        <f t="shared" si="1"/>
        <v>6.287465109936341E-2</v>
      </c>
      <c r="H16" s="17">
        <f t="shared" si="2"/>
        <v>6.3488167220598246E-2</v>
      </c>
      <c r="I16" s="15"/>
      <c r="J16" s="7" t="s">
        <v>11</v>
      </c>
      <c r="K16" s="14">
        <v>8.4741312130829097E-2</v>
      </c>
      <c r="L16" s="14">
        <v>0.40049941673957401</v>
      </c>
    </row>
    <row r="17" spans="1:12" s="18" customFormat="1" ht="19.149999999999999" customHeight="1">
      <c r="A17" s="7" t="s">
        <v>10</v>
      </c>
      <c r="B17" s="13">
        <v>24427.19</v>
      </c>
      <c r="C17" s="9">
        <v>27147.11</v>
      </c>
      <c r="D17" s="9">
        <v>28378.35</v>
      </c>
      <c r="E17" s="9">
        <v>28827.95</v>
      </c>
      <c r="F17" s="14">
        <f t="shared" si="0"/>
        <v>1.5843063462111173E-2</v>
      </c>
      <c r="G17" s="14">
        <f t="shared" si="1"/>
        <v>6.191598295361822E-2</v>
      </c>
      <c r="H17" s="14">
        <f t="shared" si="2"/>
        <v>0.18015825807225472</v>
      </c>
      <c r="I17" s="15"/>
      <c r="J17" s="7" t="s">
        <v>9</v>
      </c>
      <c r="K17" s="14">
        <v>8.7178742881378807E-2</v>
      </c>
      <c r="L17" s="14">
        <v>0.33397120428211602</v>
      </c>
    </row>
    <row r="18" spans="1:12" s="12" customFormat="1" ht="19.149999999999999" customHeight="1">
      <c r="A18" s="7" t="s">
        <v>8</v>
      </c>
      <c r="B18" s="13">
        <v>54362.36</v>
      </c>
      <c r="C18" s="9">
        <v>59634.93</v>
      </c>
      <c r="D18" s="9">
        <v>66485.292400000006</v>
      </c>
      <c r="E18" s="9">
        <v>66248.740000000005</v>
      </c>
      <c r="F18" s="14">
        <f t="shared" si="0"/>
        <v>-3.5579658517076451E-3</v>
      </c>
      <c r="G18" s="14">
        <f t="shared" si="1"/>
        <v>0.11090496794412275</v>
      </c>
      <c r="H18" s="14">
        <f t="shared" si="2"/>
        <v>0.21865091949650473</v>
      </c>
      <c r="I18" s="15"/>
      <c r="J18" s="7" t="s">
        <v>7</v>
      </c>
      <c r="K18" s="14">
        <v>9.3951946975973297E-2</v>
      </c>
      <c r="L18" s="14">
        <v>0.33833367119399899</v>
      </c>
    </row>
    <row r="19" spans="1:12" s="12" customFormat="1" ht="19.149999999999999" customHeight="1">
      <c r="A19" s="7" t="s">
        <v>6</v>
      </c>
      <c r="B19" s="13">
        <v>22288.14</v>
      </c>
      <c r="C19" s="9">
        <v>27444.17</v>
      </c>
      <c r="D19" s="9">
        <v>29187.8</v>
      </c>
      <c r="E19" s="9">
        <v>28791.53</v>
      </c>
      <c r="F19" s="14">
        <f t="shared" si="0"/>
        <v>-1.3576562810489357E-2</v>
      </c>
      <c r="G19" s="14">
        <f t="shared" si="1"/>
        <v>4.9094580014626077E-2</v>
      </c>
      <c r="H19" s="14">
        <f t="shared" si="2"/>
        <v>0.29178702215617802</v>
      </c>
      <c r="I19" s="15"/>
      <c r="J19" s="7" t="s">
        <v>5</v>
      </c>
      <c r="K19" s="14">
        <v>0.119605174970043</v>
      </c>
      <c r="L19" s="14">
        <v>0.36379604660943599</v>
      </c>
    </row>
    <row r="20" spans="1:12" s="3" customFormat="1" ht="19.149999999999999" customHeight="1">
      <c r="A20" s="22" t="s">
        <v>4</v>
      </c>
      <c r="B20" s="23">
        <v>1165.25</v>
      </c>
      <c r="C20" s="24">
        <v>1479.91</v>
      </c>
      <c r="D20" s="24">
        <v>1391.73</v>
      </c>
      <c r="E20" s="24">
        <v>1356.34</v>
      </c>
      <c r="F20" s="25">
        <f t="shared" si="0"/>
        <v>-2.5428782881737222E-2</v>
      </c>
      <c r="G20" s="25">
        <f t="shared" si="1"/>
        <v>-8.3498320843835239E-2</v>
      </c>
      <c r="H20" s="25">
        <f t="shared" si="2"/>
        <v>0.16399055996567258</v>
      </c>
      <c r="I20" s="26"/>
      <c r="J20" s="27" t="s">
        <v>3</v>
      </c>
      <c r="K20" s="25">
        <v>0.14419446679457801</v>
      </c>
      <c r="L20" s="25">
        <v>0.26130587553018497</v>
      </c>
    </row>
    <row r="21" spans="1:12" s="31" customFormat="1" ht="13.15" customHeight="1">
      <c r="A21" s="28" t="s">
        <v>112</v>
      </c>
      <c r="B21" s="29"/>
      <c r="C21" s="29"/>
      <c r="D21" s="29"/>
      <c r="E21" s="29"/>
      <c r="F21" s="30"/>
      <c r="G21" s="30"/>
      <c r="H21" s="30"/>
      <c r="J21" s="28" t="s">
        <v>111</v>
      </c>
    </row>
    <row r="22" spans="1:12" s="31" customFormat="1">
      <c r="A22" s="32" t="s">
        <v>21</v>
      </c>
      <c r="B22" s="29"/>
      <c r="C22" s="29"/>
      <c r="D22" s="29"/>
      <c r="E22" s="29"/>
      <c r="F22" s="33"/>
      <c r="G22" s="29"/>
      <c r="H22" s="29"/>
      <c r="J22" s="28"/>
    </row>
    <row r="23" spans="1:12" s="31" customFormat="1">
      <c r="A23" s="28" t="s">
        <v>113</v>
      </c>
      <c r="B23" s="29"/>
      <c r="C23" s="29"/>
      <c r="D23" s="29"/>
      <c r="E23" s="34"/>
      <c r="F23" s="29"/>
      <c r="G23" s="29"/>
      <c r="H23" s="29"/>
    </row>
    <row r="24" spans="1:12">
      <c r="A24" s="3"/>
      <c r="B24" s="3"/>
      <c r="C24" s="3"/>
      <c r="D24" s="3"/>
      <c r="E24" s="35"/>
      <c r="F24" s="3"/>
      <c r="G24" s="3"/>
      <c r="H24" s="3"/>
    </row>
    <row r="25" spans="1:12">
      <c r="A25" s="36"/>
      <c r="B25" s="3"/>
      <c r="C25" s="3"/>
      <c r="D25" s="37"/>
      <c r="F25" s="38"/>
      <c r="G25" s="38"/>
      <c r="H25" s="38"/>
    </row>
    <row r="26" spans="1:12">
      <c r="A26" s="39"/>
      <c r="B26" s="40"/>
      <c r="C26" s="40"/>
      <c r="D26" s="41"/>
      <c r="E26" s="40"/>
      <c r="F26" s="42"/>
      <c r="G26" s="42"/>
      <c r="H26" s="42"/>
    </row>
    <row r="28" spans="1:12">
      <c r="F28" s="43"/>
      <c r="G28" s="43"/>
      <c r="H28" s="44"/>
    </row>
  </sheetData>
  <mergeCells count="1">
    <mergeCell ref="A1:XFD1"/>
  </mergeCells>
  <conditionalFormatting sqref="F3:F20 H3:H20 K3:L20">
    <cfRule type="cellIs" dxfId="13" priority="2" operator="lessThan">
      <formula>0</formula>
    </cfRule>
  </conditionalFormatting>
  <conditionalFormatting sqref="G3:G20">
    <cfRule type="cellIs" dxfId="12" priority="3" operator="lessThan">
      <formula>0</formula>
    </cfRule>
  </conditionalFormatting>
  <hyperlinks>
    <hyperlink ref="A22" r:id="rId1"/>
  </hyperlinks>
  <pageMargins left="0.75" right="0.75" top="1" bottom="1" header="0.51180555555555496" footer="0.51180555555555496"/>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J115"/>
  <sheetViews>
    <sheetView zoomScaleNormal="100" workbookViewId="0">
      <pane ySplit="2" topLeftCell="A3" activePane="bottomLeft" state="frozen"/>
      <selection pane="bottomLeft" sqref="A1:XFD1"/>
    </sheetView>
  </sheetViews>
  <sheetFormatPr defaultColWidth="8.85546875" defaultRowHeight="12.75" outlineLevelRow="1"/>
  <cols>
    <col min="1" max="1" width="66.28515625" style="45" customWidth="1"/>
    <col min="2" max="3" width="11.7109375" style="46" customWidth="1"/>
    <col min="4" max="5" width="11.7109375" style="45" customWidth="1"/>
    <col min="6" max="8" width="11.28515625" style="45" customWidth="1"/>
    <col min="9" max="241" width="8.85546875" style="45"/>
    <col min="242" max="242" width="62.140625" style="45" customWidth="1"/>
    <col min="243" max="245" width="11" style="45" customWidth="1"/>
    <col min="246" max="247" width="11.42578125" style="45" customWidth="1"/>
    <col min="248" max="248" width="11.28515625" style="45" customWidth="1"/>
    <col min="249" max="249" width="12" style="45" customWidth="1"/>
    <col min="250" max="251" width="10.28515625" style="45" customWidth="1"/>
    <col min="252" max="252" width="12.7109375" style="45" customWidth="1"/>
    <col min="253" max="497" width="8.85546875" style="45"/>
    <col min="498" max="498" width="62.140625" style="45" customWidth="1"/>
    <col min="499" max="501" width="11" style="45" customWidth="1"/>
    <col min="502" max="503" width="11.42578125" style="45" customWidth="1"/>
    <col min="504" max="504" width="11.28515625" style="45" customWidth="1"/>
    <col min="505" max="505" width="12" style="45" customWidth="1"/>
    <col min="506" max="507" width="10.28515625" style="45" customWidth="1"/>
    <col min="508" max="508" width="12.7109375" style="45" customWidth="1"/>
    <col min="509" max="753" width="8.85546875" style="45"/>
    <col min="754" max="754" width="62.140625" style="45" customWidth="1"/>
    <col min="755" max="757" width="11" style="45" customWidth="1"/>
    <col min="758" max="759" width="11.42578125" style="45" customWidth="1"/>
    <col min="760" max="760" width="11.28515625" style="45" customWidth="1"/>
    <col min="761" max="761" width="12" style="45" customWidth="1"/>
    <col min="762" max="763" width="10.28515625" style="45" customWidth="1"/>
    <col min="764" max="764" width="12.7109375" style="45" customWidth="1"/>
    <col min="765" max="1009" width="8.85546875" style="45"/>
    <col min="1010" max="1010" width="62.140625" style="45" customWidth="1"/>
    <col min="1011" max="1013" width="11" style="45" customWidth="1"/>
    <col min="1014" max="1015" width="11.42578125" style="45" customWidth="1"/>
    <col min="1016" max="1016" width="11.28515625" style="45" customWidth="1"/>
    <col min="1017" max="1017" width="12" style="45" customWidth="1"/>
    <col min="1018" max="1019" width="10.28515625" style="45" customWidth="1"/>
    <col min="1020" max="1020" width="12.7109375" style="45" customWidth="1"/>
    <col min="1021" max="1024" width="8.85546875" style="45"/>
  </cols>
  <sheetData>
    <row r="1" spans="1:10" s="232" customFormat="1" ht="26.45" customHeight="1" thickBot="1">
      <c r="A1" s="232" t="s">
        <v>108</v>
      </c>
    </row>
    <row r="2" spans="1:10" ht="42.6" customHeight="1" thickBot="1">
      <c r="A2" s="47" t="s">
        <v>22</v>
      </c>
      <c r="B2" s="48" t="s">
        <v>23</v>
      </c>
      <c r="C2" s="49" t="s">
        <v>24</v>
      </c>
      <c r="D2" s="50" t="s">
        <v>25</v>
      </c>
      <c r="E2" s="51" t="s">
        <v>26</v>
      </c>
      <c r="F2" s="52" t="s">
        <v>76</v>
      </c>
      <c r="G2" s="53" t="s">
        <v>27</v>
      </c>
      <c r="H2" s="54" t="s">
        <v>115</v>
      </c>
    </row>
    <row r="3" spans="1:10" ht="20.45" customHeight="1">
      <c r="A3" s="55" t="s">
        <v>28</v>
      </c>
      <c r="B3" s="56">
        <v>523</v>
      </c>
      <c r="C3" s="57">
        <v>511</v>
      </c>
      <c r="D3" s="58">
        <v>493</v>
      </c>
      <c r="E3" s="59">
        <v>481</v>
      </c>
      <c r="F3" s="60">
        <f t="shared" ref="F3:F15" si="0">E3/D3-1</f>
        <v>-2.4340770791075106E-2</v>
      </c>
      <c r="G3" s="61">
        <f t="shared" ref="G3:G15" si="1">E3/C3-1</f>
        <v>-5.8708414872798431E-2</v>
      </c>
      <c r="H3" s="62">
        <f t="shared" ref="H3:H15" si="2">E3/B3-1</f>
        <v>-8.0305927342256167E-2</v>
      </c>
    </row>
    <row r="4" spans="1:10" ht="20.45" customHeight="1">
      <c r="A4" s="63" t="s">
        <v>29</v>
      </c>
      <c r="B4" s="64">
        <v>209</v>
      </c>
      <c r="C4" s="65">
        <v>206</v>
      </c>
      <c r="D4" s="66">
        <v>201</v>
      </c>
      <c r="E4" s="67">
        <v>191</v>
      </c>
      <c r="F4" s="60">
        <f t="shared" si="0"/>
        <v>-4.9751243781094523E-2</v>
      </c>
      <c r="G4" s="61">
        <f t="shared" si="1"/>
        <v>-7.2815533980582492E-2</v>
      </c>
      <c r="H4" s="62">
        <f t="shared" si="2"/>
        <v>-8.6124401913875603E-2</v>
      </c>
    </row>
    <row r="5" spans="1:10" s="76" customFormat="1" ht="18" hidden="1" customHeight="1" outlineLevel="1">
      <c r="A5" s="68" t="s">
        <v>30</v>
      </c>
      <c r="B5" s="69">
        <v>0.39961759082218001</v>
      </c>
      <c r="C5" s="70">
        <v>0.403131115459883</v>
      </c>
      <c r="D5" s="71">
        <v>0.407707910750507</v>
      </c>
      <c r="E5" s="72">
        <f>E4/$E$3</f>
        <v>0.39708939708939711</v>
      </c>
      <c r="F5" s="73">
        <f t="shared" si="0"/>
        <v>-2.6044414104115288E-2</v>
      </c>
      <c r="G5" s="74">
        <f t="shared" si="1"/>
        <v>-1.4986981006399502E-2</v>
      </c>
      <c r="H5" s="220">
        <f t="shared" si="2"/>
        <v>-6.3265326423227464E-3</v>
      </c>
      <c r="I5" s="75"/>
      <c r="J5" s="75"/>
    </row>
    <row r="6" spans="1:10" ht="18" customHeight="1" collapsed="1">
      <c r="A6" s="77" t="s">
        <v>31</v>
      </c>
      <c r="B6" s="78">
        <v>194</v>
      </c>
      <c r="C6" s="79">
        <v>192</v>
      </c>
      <c r="D6" s="80">
        <v>189</v>
      </c>
      <c r="E6" s="81">
        <v>182</v>
      </c>
      <c r="F6" s="82">
        <f t="shared" si="0"/>
        <v>-3.703703703703709E-2</v>
      </c>
      <c r="G6" s="83">
        <f t="shared" si="1"/>
        <v>-5.208333333333337E-2</v>
      </c>
      <c r="H6" s="221">
        <f t="shared" si="2"/>
        <v>-6.1855670103092786E-2</v>
      </c>
    </row>
    <row r="7" spans="1:10" s="90" customFormat="1" ht="18" hidden="1" customHeight="1" outlineLevel="1">
      <c r="A7" s="68" t="s">
        <v>32</v>
      </c>
      <c r="B7" s="84">
        <v>0.92822966507176996</v>
      </c>
      <c r="C7" s="85">
        <v>0.93203883495145601</v>
      </c>
      <c r="D7" s="86">
        <v>0.94029850746268695</v>
      </c>
      <c r="E7" s="87">
        <f>E6/$E$4</f>
        <v>0.95287958115183247</v>
      </c>
      <c r="F7" s="88">
        <f t="shared" si="0"/>
        <v>1.3379872018615124E-2</v>
      </c>
      <c r="G7" s="89">
        <f t="shared" si="1"/>
        <v>2.2360383944153961E-2</v>
      </c>
      <c r="H7" s="222">
        <f t="shared" si="2"/>
        <v>2.6555837426459172E-2</v>
      </c>
    </row>
    <row r="8" spans="1:10" ht="18" customHeight="1" collapsed="1">
      <c r="A8" s="91" t="s">
        <v>33</v>
      </c>
      <c r="B8" s="92">
        <v>2</v>
      </c>
      <c r="C8" s="93">
        <v>2</v>
      </c>
      <c r="D8" s="94">
        <v>2</v>
      </c>
      <c r="E8" s="95">
        <v>0</v>
      </c>
      <c r="F8" s="88">
        <f t="shared" si="0"/>
        <v>-1</v>
      </c>
      <c r="G8" s="89">
        <f t="shared" si="1"/>
        <v>-1</v>
      </c>
      <c r="H8" s="222">
        <f t="shared" si="2"/>
        <v>-1</v>
      </c>
    </row>
    <row r="9" spans="1:10" s="90" customFormat="1" ht="18" hidden="1" customHeight="1" outlineLevel="1">
      <c r="A9" s="68" t="s">
        <v>32</v>
      </c>
      <c r="B9" s="84">
        <v>9.5693779904306199E-3</v>
      </c>
      <c r="C9" s="85">
        <v>9.7087378640776708E-3</v>
      </c>
      <c r="D9" s="86">
        <v>9.9502487562189001E-3</v>
      </c>
      <c r="E9" s="87">
        <f>E8/$E$4</f>
        <v>0</v>
      </c>
      <c r="F9" s="88">
        <f t="shared" si="0"/>
        <v>-1</v>
      </c>
      <c r="G9" s="89">
        <f t="shared" si="1"/>
        <v>-1</v>
      </c>
      <c r="H9" s="222">
        <f t="shared" si="2"/>
        <v>-1</v>
      </c>
    </row>
    <row r="10" spans="1:10" ht="18" customHeight="1" collapsed="1">
      <c r="A10" s="91" t="s">
        <v>34</v>
      </c>
      <c r="B10" s="92">
        <v>9</v>
      </c>
      <c r="C10" s="93">
        <v>8</v>
      </c>
      <c r="D10" s="94">
        <v>8</v>
      </c>
      <c r="E10" s="95">
        <v>6</v>
      </c>
      <c r="F10" s="88">
        <f t="shared" si="0"/>
        <v>-0.25</v>
      </c>
      <c r="G10" s="89">
        <f t="shared" si="1"/>
        <v>-0.25</v>
      </c>
      <c r="H10" s="222">
        <f t="shared" si="2"/>
        <v>-0.33333333333333337</v>
      </c>
    </row>
    <row r="11" spans="1:10" s="90" customFormat="1" ht="18" hidden="1" customHeight="1" outlineLevel="1">
      <c r="A11" s="68" t="s">
        <v>32</v>
      </c>
      <c r="B11" s="84">
        <v>4.3062200956937802E-2</v>
      </c>
      <c r="C11" s="85">
        <v>3.8834951456310697E-2</v>
      </c>
      <c r="D11" s="86">
        <v>3.98009950248756E-2</v>
      </c>
      <c r="E11" s="87">
        <f>E10/$E$4</f>
        <v>3.1413612565445025E-2</v>
      </c>
      <c r="F11" s="88">
        <f t="shared" si="0"/>
        <v>-0.21073298429319332</v>
      </c>
      <c r="G11" s="89">
        <f t="shared" si="1"/>
        <v>-0.19109947643979097</v>
      </c>
      <c r="H11" s="223">
        <f t="shared" si="2"/>
        <v>-0.27050610820244336</v>
      </c>
    </row>
    <row r="12" spans="1:10" ht="18" customHeight="1" collapsed="1">
      <c r="A12" s="91" t="s">
        <v>35</v>
      </c>
      <c r="B12" s="92">
        <v>3</v>
      </c>
      <c r="C12" s="93">
        <v>3</v>
      </c>
      <c r="D12" s="94">
        <v>1</v>
      </c>
      <c r="E12" s="95">
        <v>2</v>
      </c>
      <c r="F12" s="88">
        <f t="shared" si="0"/>
        <v>1</v>
      </c>
      <c r="G12" s="89">
        <f t="shared" si="1"/>
        <v>-0.33333333333333337</v>
      </c>
      <c r="H12" s="222">
        <f t="shared" si="2"/>
        <v>-0.33333333333333337</v>
      </c>
    </row>
    <row r="13" spans="1:10" s="90" customFormat="1" ht="18" hidden="1" customHeight="1" outlineLevel="1">
      <c r="A13" s="68" t="s">
        <v>32</v>
      </c>
      <c r="B13" s="84">
        <v>1.43540669856459E-2</v>
      </c>
      <c r="C13" s="85">
        <v>1.45631067961165E-2</v>
      </c>
      <c r="D13" s="86">
        <v>4.97512437810945E-3</v>
      </c>
      <c r="E13" s="87">
        <f>E12/$E$4</f>
        <v>1.0471204188481676E-2</v>
      </c>
      <c r="F13" s="88">
        <f t="shared" si="0"/>
        <v>1.104712041884818</v>
      </c>
      <c r="G13" s="89">
        <f t="shared" si="1"/>
        <v>-0.28097731239092472</v>
      </c>
      <c r="H13" s="223">
        <f t="shared" si="2"/>
        <v>-0.27050610820244159</v>
      </c>
    </row>
    <row r="14" spans="1:10" ht="18" customHeight="1" collapsed="1">
      <c r="A14" s="91" t="s">
        <v>36</v>
      </c>
      <c r="B14" s="92">
        <v>1</v>
      </c>
      <c r="C14" s="93">
        <v>1</v>
      </c>
      <c r="D14" s="94">
        <v>1</v>
      </c>
      <c r="E14" s="95">
        <v>1</v>
      </c>
      <c r="F14" s="88">
        <f t="shared" si="0"/>
        <v>0</v>
      </c>
      <c r="G14" s="89">
        <f t="shared" si="1"/>
        <v>0</v>
      </c>
      <c r="H14" s="222">
        <f t="shared" si="2"/>
        <v>0</v>
      </c>
    </row>
    <row r="15" spans="1:10" s="90" customFormat="1" ht="18" hidden="1" customHeight="1" outlineLevel="1">
      <c r="A15" s="68" t="s">
        <v>32</v>
      </c>
      <c r="B15" s="84">
        <v>4.78468899521531E-3</v>
      </c>
      <c r="C15" s="85">
        <v>4.8543689320388302E-3</v>
      </c>
      <c r="D15" s="86">
        <v>4.97512437810945E-3</v>
      </c>
      <c r="E15" s="87">
        <f>E14/$E$4</f>
        <v>5.235602094240838E-3</v>
      </c>
      <c r="F15" s="88">
        <f t="shared" si="0"/>
        <v>5.2356020942408987E-2</v>
      </c>
      <c r="G15" s="89">
        <f t="shared" si="1"/>
        <v>7.8534031413613592E-2</v>
      </c>
      <c r="H15" s="222">
        <f t="shared" si="2"/>
        <v>9.4240837696335289E-2</v>
      </c>
    </row>
    <row r="16" spans="1:10" ht="18" customHeight="1" collapsed="1">
      <c r="A16" s="91" t="s">
        <v>37</v>
      </c>
      <c r="B16" s="96">
        <v>0</v>
      </c>
      <c r="C16" s="97">
        <v>0</v>
      </c>
      <c r="D16" s="98">
        <v>0</v>
      </c>
      <c r="E16" s="99">
        <v>0</v>
      </c>
      <c r="F16" s="100" t="s">
        <v>38</v>
      </c>
      <c r="G16" s="101" t="s">
        <v>38</v>
      </c>
      <c r="H16" s="224" t="s">
        <v>38</v>
      </c>
    </row>
    <row r="17" spans="1:13" s="90" customFormat="1" ht="18" hidden="1" customHeight="1" outlineLevel="1">
      <c r="A17" s="68" t="s">
        <v>32</v>
      </c>
      <c r="B17" s="84">
        <v>0</v>
      </c>
      <c r="C17" s="85">
        <v>0</v>
      </c>
      <c r="D17" s="86">
        <v>0</v>
      </c>
      <c r="E17" s="87">
        <f>E16/$E$4</f>
        <v>0</v>
      </c>
      <c r="F17" s="102" t="s">
        <v>38</v>
      </c>
      <c r="G17" s="103" t="s">
        <v>39</v>
      </c>
      <c r="H17" s="222" t="s">
        <v>38</v>
      </c>
    </row>
    <row r="18" spans="1:13" ht="18" hidden="1" customHeight="1" outlineLevel="1">
      <c r="A18" s="104" t="s">
        <v>40</v>
      </c>
      <c r="B18" s="105">
        <v>1</v>
      </c>
      <c r="C18" s="106">
        <v>1</v>
      </c>
      <c r="D18" s="107">
        <v>1</v>
      </c>
      <c r="E18" s="108">
        <f>SUM(E7,E13,E11,E9,E17,E15)</f>
        <v>1</v>
      </c>
      <c r="F18" s="109">
        <f t="shared" ref="F18:F32" si="3">E18/D18-1</f>
        <v>0</v>
      </c>
      <c r="G18" s="110">
        <f t="shared" ref="G18:G32" si="4">E18/C18-1</f>
        <v>0</v>
      </c>
      <c r="H18" s="111">
        <f t="shared" ref="H18:H32" si="5">E18/B18-1</f>
        <v>0</v>
      </c>
    </row>
    <row r="19" spans="1:13" ht="18" customHeight="1" collapsed="1">
      <c r="A19" s="112" t="s">
        <v>41</v>
      </c>
      <c r="B19" s="113">
        <v>78311.009999999995</v>
      </c>
      <c r="C19" s="114">
        <v>96334.31</v>
      </c>
      <c r="D19" s="115">
        <v>116995.25</v>
      </c>
      <c r="E19" s="116">
        <v>87147.43</v>
      </c>
      <c r="F19" s="60">
        <f t="shared" si="3"/>
        <v>-0.25511993008263167</v>
      </c>
      <c r="G19" s="61">
        <f t="shared" si="4"/>
        <v>-9.5364569487236706E-2</v>
      </c>
      <c r="H19" s="62">
        <f t="shared" si="5"/>
        <v>0.11283751799395758</v>
      </c>
    </row>
    <row r="20" spans="1:13" ht="18" customHeight="1">
      <c r="A20" s="77" t="s">
        <v>42</v>
      </c>
      <c r="B20" s="117">
        <v>77486.11</v>
      </c>
      <c r="C20" s="118">
        <v>94429.22</v>
      </c>
      <c r="D20" s="119">
        <v>116262.82</v>
      </c>
      <c r="E20" s="120">
        <v>85543.46</v>
      </c>
      <c r="F20" s="121">
        <f t="shared" si="3"/>
        <v>-0.26422342069459526</v>
      </c>
      <c r="G20" s="74">
        <f t="shared" si="4"/>
        <v>-9.4099686516525227E-2</v>
      </c>
      <c r="H20" s="220">
        <f t="shared" si="5"/>
        <v>0.10398444314729449</v>
      </c>
    </row>
    <row r="21" spans="1:13" s="90" customFormat="1" ht="18" hidden="1" customHeight="1" outlineLevel="1">
      <c r="A21" s="68" t="s">
        <v>43</v>
      </c>
      <c r="B21" s="84">
        <v>0.98946635983880205</v>
      </c>
      <c r="C21" s="85">
        <v>0.98022417973409504</v>
      </c>
      <c r="D21" s="86">
        <v>0.99373966037082695</v>
      </c>
      <c r="E21" s="87">
        <f>E20/$E$19</f>
        <v>0.98159475270814078</v>
      </c>
      <c r="F21" s="88">
        <f t="shared" si="3"/>
        <v>-1.2221417889423991E-2</v>
      </c>
      <c r="G21" s="89">
        <f t="shared" si="4"/>
        <v>1.3982240005725455E-3</v>
      </c>
      <c r="H21" s="223">
        <f t="shared" si="5"/>
        <v>-7.9554065202819269E-3</v>
      </c>
    </row>
    <row r="22" spans="1:13" ht="18" customHeight="1" collapsed="1">
      <c r="A22" s="91" t="s">
        <v>33</v>
      </c>
      <c r="B22" s="122">
        <v>588.82000000000005</v>
      </c>
      <c r="C22" s="123">
        <v>1510.1</v>
      </c>
      <c r="D22" s="124">
        <v>63.7</v>
      </c>
      <c r="E22" s="125">
        <v>712.29</v>
      </c>
      <c r="F22" s="88">
        <f t="shared" si="3"/>
        <v>10.181946624803766</v>
      </c>
      <c r="G22" s="89">
        <f t="shared" si="4"/>
        <v>-0.52831600556254554</v>
      </c>
      <c r="H22" s="223">
        <f t="shared" si="5"/>
        <v>0.20969056757582938</v>
      </c>
    </row>
    <row r="23" spans="1:13" s="90" customFormat="1" ht="18" hidden="1" customHeight="1" outlineLevel="1">
      <c r="A23" s="68" t="s">
        <v>43</v>
      </c>
      <c r="B23" s="84">
        <v>7.5189938170890603E-3</v>
      </c>
      <c r="C23" s="85">
        <v>1.5675619620880699E-2</v>
      </c>
      <c r="D23" s="86">
        <v>5.4446654885561597E-4</v>
      </c>
      <c r="E23" s="87">
        <f>E22/$E$19</f>
        <v>8.1733907701007358E-3</v>
      </c>
      <c r="F23" s="88">
        <f t="shared" si="3"/>
        <v>14.011740918298713</v>
      </c>
      <c r="G23" s="89">
        <f t="shared" si="4"/>
        <v>-0.4785921725726634</v>
      </c>
      <c r="H23" s="223">
        <f t="shared" si="5"/>
        <v>8.7032516441810648E-2</v>
      </c>
    </row>
    <row r="24" spans="1:13" ht="18" customHeight="1" collapsed="1">
      <c r="A24" s="91" t="s">
        <v>34</v>
      </c>
      <c r="B24" s="126">
        <v>38.119999999999997</v>
      </c>
      <c r="C24" s="127">
        <v>182.17</v>
      </c>
      <c r="D24" s="128">
        <v>350.98</v>
      </c>
      <c r="E24" s="129">
        <v>634.63</v>
      </c>
      <c r="F24" s="88">
        <f t="shared" si="3"/>
        <v>0.80816570744771776</v>
      </c>
      <c r="G24" s="89">
        <f t="shared" si="4"/>
        <v>2.4837239940714717</v>
      </c>
      <c r="H24" s="223">
        <f t="shared" si="5"/>
        <v>15.648216159496329</v>
      </c>
    </row>
    <row r="25" spans="1:13" s="90" customFormat="1" ht="18" hidden="1" customHeight="1" outlineLevel="1">
      <c r="A25" s="68" t="s">
        <v>43</v>
      </c>
      <c r="B25" s="84">
        <v>4.8677701896578801E-4</v>
      </c>
      <c r="C25" s="85">
        <v>1.8910188903621199E-3</v>
      </c>
      <c r="D25" s="86">
        <v>2.9999508527055602E-3</v>
      </c>
      <c r="E25" s="87">
        <f>E24/$E$19</f>
        <v>7.2822572048309407E-3</v>
      </c>
      <c r="F25" s="88">
        <f t="shared" si="3"/>
        <v>1.4274588359550306</v>
      </c>
      <c r="G25" s="89">
        <f t="shared" si="4"/>
        <v>2.8509700997415357</v>
      </c>
      <c r="H25" s="223">
        <f t="shared" si="5"/>
        <v>13.960149968260431</v>
      </c>
    </row>
    <row r="26" spans="1:13" ht="18" customHeight="1" collapsed="1">
      <c r="A26" s="91" t="s">
        <v>35</v>
      </c>
      <c r="B26" s="126">
        <v>11.43</v>
      </c>
      <c r="C26" s="127">
        <v>189.06</v>
      </c>
      <c r="D26" s="128">
        <v>80.59</v>
      </c>
      <c r="E26" s="129">
        <v>190.91</v>
      </c>
      <c r="F26" s="88">
        <f t="shared" si="3"/>
        <v>1.3689043305621045</v>
      </c>
      <c r="G26" s="89">
        <f t="shared" si="4"/>
        <v>9.7852533587221568E-3</v>
      </c>
      <c r="H26" s="223">
        <f t="shared" si="5"/>
        <v>15.702537182852144</v>
      </c>
    </row>
    <row r="27" spans="1:13" s="90" customFormat="1" ht="18" hidden="1" customHeight="1" outlineLevel="1">
      <c r="A27" s="68" t="s">
        <v>43</v>
      </c>
      <c r="B27" s="84">
        <v>1.4595648811067599E-4</v>
      </c>
      <c r="C27" s="85">
        <v>1.96254065659473E-3</v>
      </c>
      <c r="D27" s="86">
        <v>6.8883138418012705E-4</v>
      </c>
      <c r="E27" s="87">
        <f>E26/$E$19</f>
        <v>2.1906555362562041E-3</v>
      </c>
      <c r="F27" s="88">
        <f t="shared" si="3"/>
        <v>2.180249312919452</v>
      </c>
      <c r="G27" s="89">
        <f t="shared" si="4"/>
        <v>0.1162344733572469</v>
      </c>
      <c r="H27" s="223">
        <f t="shared" si="5"/>
        <v>14.008963045171875</v>
      </c>
    </row>
    <row r="28" spans="1:13" ht="18" customHeight="1" collapsed="1">
      <c r="A28" s="91" t="s">
        <v>44</v>
      </c>
      <c r="B28" s="122">
        <v>5.62</v>
      </c>
      <c r="C28" s="123">
        <v>2.04</v>
      </c>
      <c r="D28" s="124">
        <v>3.93</v>
      </c>
      <c r="E28" s="125">
        <v>7.97</v>
      </c>
      <c r="F28" s="88">
        <f t="shared" si="3"/>
        <v>1.0279898218829513</v>
      </c>
      <c r="G28" s="89">
        <f t="shared" si="4"/>
        <v>2.9068627450980391</v>
      </c>
      <c r="H28" s="223">
        <f t="shared" si="5"/>
        <v>0.41814946619217075</v>
      </c>
    </row>
    <row r="29" spans="1:13" s="90" customFormat="1" ht="18" hidden="1" customHeight="1" outlineLevel="1">
      <c r="A29" s="68" t="s">
        <v>43</v>
      </c>
      <c r="B29" s="84">
        <v>7.1765132386876406E-5</v>
      </c>
      <c r="C29" s="85">
        <v>2.1176255894706699E-5</v>
      </c>
      <c r="D29" s="86">
        <v>3.3591107331280498E-5</v>
      </c>
      <c r="E29" s="87">
        <f>E28/$E$19</f>
        <v>9.1454217295908787E-5</v>
      </c>
      <c r="F29" s="88">
        <f t="shared" si="3"/>
        <v>1.722572268724984</v>
      </c>
      <c r="G29" s="89">
        <f t="shared" si="4"/>
        <v>3.3187151567605042</v>
      </c>
      <c r="H29" s="223">
        <f t="shared" si="5"/>
        <v>0.2743544706765273</v>
      </c>
    </row>
    <row r="30" spans="1:13" ht="18" customHeight="1" collapsed="1" thickBot="1">
      <c r="A30" s="130" t="s">
        <v>45</v>
      </c>
      <c r="B30" s="131">
        <v>53.25</v>
      </c>
      <c r="C30" s="132">
        <v>18.71</v>
      </c>
      <c r="D30" s="133">
        <v>10.85</v>
      </c>
      <c r="E30" s="134">
        <v>28.71</v>
      </c>
      <c r="F30" s="135">
        <f t="shared" si="3"/>
        <v>1.6460829493087559</v>
      </c>
      <c r="G30" s="136">
        <f t="shared" si="4"/>
        <v>0.53447354355959376</v>
      </c>
      <c r="H30" s="137">
        <f t="shared" si="5"/>
        <v>-0.4608450704225352</v>
      </c>
      <c r="I30" s="90"/>
      <c r="J30" s="90"/>
      <c r="K30" s="90"/>
      <c r="L30" s="90"/>
      <c r="M30" s="90"/>
    </row>
    <row r="31" spans="1:13" s="90" customFormat="1" ht="18" hidden="1" customHeight="1" outlineLevel="1">
      <c r="A31" s="68" t="s">
        <v>43</v>
      </c>
      <c r="B31" s="84">
        <v>6.7998101416390905E-4</v>
      </c>
      <c r="C31" s="85">
        <v>1.94219484210766E-4</v>
      </c>
      <c r="D31" s="86">
        <v>9.2738807772110396E-5</v>
      </c>
      <c r="E31" s="87">
        <f>E30/$E$19</f>
        <v>3.294417288037066E-4</v>
      </c>
      <c r="F31" s="88">
        <f t="shared" si="3"/>
        <v>2.5523610527024756</v>
      </c>
      <c r="G31" s="89">
        <f t="shared" si="4"/>
        <v>0.69623418650519175</v>
      </c>
      <c r="H31" s="223">
        <f t="shared" si="5"/>
        <v>-0.51551334237062263</v>
      </c>
    </row>
    <row r="32" spans="1:13" ht="18" hidden="1" customHeight="1" outlineLevel="1" thickBot="1">
      <c r="A32" s="138" t="s">
        <v>40</v>
      </c>
      <c r="B32" s="139">
        <v>0.99836983330951801</v>
      </c>
      <c r="C32" s="140">
        <v>0.99996875464203805</v>
      </c>
      <c r="D32" s="141">
        <v>0.99567717492804197</v>
      </c>
      <c r="E32" s="142">
        <f>SUM(E21,E27,E25,E23,E29,E31)</f>
        <v>0.99966195216542819</v>
      </c>
      <c r="F32" s="143">
        <f t="shared" si="3"/>
        <v>4.002077518422853E-3</v>
      </c>
      <c r="G32" s="144">
        <f t="shared" si="4"/>
        <v>-3.0681206306260034E-4</v>
      </c>
      <c r="H32" s="225">
        <f t="shared" si="5"/>
        <v>1.2942286643686796E-3</v>
      </c>
      <c r="I32" s="90"/>
      <c r="J32" s="90"/>
      <c r="K32" s="90"/>
      <c r="L32" s="90"/>
      <c r="M32" s="90"/>
    </row>
    <row r="33" spans="1:13" s="145" customFormat="1" ht="21" customHeight="1" collapsed="1">
      <c r="A33" s="231" t="s">
        <v>46</v>
      </c>
      <c r="B33" s="231"/>
      <c r="C33" s="231"/>
      <c r="D33" s="231"/>
      <c r="E33" s="231"/>
      <c r="F33" s="231"/>
      <c r="G33" s="231"/>
      <c r="H33" s="231"/>
      <c r="I33" s="90"/>
      <c r="J33" s="90"/>
      <c r="K33" s="90"/>
      <c r="L33" s="90"/>
      <c r="M33" s="90"/>
    </row>
    <row r="34" spans="1:13" ht="29.25" customHeight="1">
      <c r="A34" s="229" t="s">
        <v>107</v>
      </c>
      <c r="B34" s="229"/>
      <c r="C34" s="229"/>
      <c r="D34" s="229"/>
      <c r="E34" s="229"/>
      <c r="F34" s="229"/>
      <c r="G34" s="229"/>
      <c r="H34" s="229"/>
    </row>
    <row r="35" spans="1:13" s="146" customFormat="1" ht="21.6" customHeight="1">
      <c r="A35" s="230" t="s">
        <v>114</v>
      </c>
      <c r="B35" s="230"/>
      <c r="C35" s="230"/>
      <c r="D35" s="230"/>
      <c r="E35" s="230"/>
      <c r="F35" s="230"/>
      <c r="G35" s="230"/>
      <c r="H35" s="230"/>
    </row>
    <row r="115" spans="1:1">
      <c r="A115" s="45" t="s">
        <v>47</v>
      </c>
    </row>
  </sheetData>
  <mergeCells count="4">
    <mergeCell ref="A34:H34"/>
    <mergeCell ref="A35:H35"/>
    <mergeCell ref="A33:H33"/>
    <mergeCell ref="A1:XFD1"/>
  </mergeCells>
  <conditionalFormatting sqref="G3:H32">
    <cfRule type="cellIs" dxfId="11" priority="2" operator="lessThan">
      <formula>0</formula>
    </cfRule>
  </conditionalFormatting>
  <conditionalFormatting sqref="F3:F32">
    <cfRule type="cellIs" dxfId="10" priority="3" operator="lessThan">
      <formula>0</formula>
    </cfRule>
  </conditionalFormatting>
  <pageMargins left="0.7" right="0.7" top="0.75" bottom="0.75" header="0.51180555555555496" footer="0.51180555555555496"/>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J21"/>
  <sheetViews>
    <sheetView zoomScaleNormal="100" workbookViewId="0">
      <selection sqref="A1:XFD1"/>
    </sheetView>
  </sheetViews>
  <sheetFormatPr defaultColWidth="9.140625" defaultRowHeight="12.75" outlineLevelRow="1" outlineLevelCol="1"/>
  <cols>
    <col min="1" max="1" width="16.7109375" style="147" customWidth="1"/>
    <col min="2" max="2" width="17.140625" style="148" customWidth="1"/>
    <col min="3" max="3" width="27" style="148" hidden="1" customWidth="1" outlineLevel="1"/>
    <col min="4" max="4" width="26" style="148" hidden="1" customWidth="1" outlineLevel="1"/>
    <col min="5" max="5" width="17.7109375" style="148" customWidth="1" collapsed="1"/>
    <col min="6" max="6" width="20.5703125" style="148" hidden="1" customWidth="1" outlineLevel="1"/>
    <col min="7" max="7" width="18" style="148" hidden="1" customWidth="1" outlineLevel="1"/>
    <col min="8" max="8" width="17.140625" style="148" hidden="1" customWidth="1" outlineLevel="1"/>
    <col min="9" max="9" width="17.140625" style="148" customWidth="1" collapsed="1"/>
    <col min="10" max="10" width="14.42578125" style="148" customWidth="1"/>
    <col min="11" max="11" width="15.140625" style="148" customWidth="1"/>
    <col min="12" max="20" width="12.85546875" style="148" customWidth="1"/>
    <col min="21" max="21" width="10.5703125" style="148" customWidth="1"/>
    <col min="22" max="248" width="9.140625" style="148"/>
    <col min="249" max="249" width="10.28515625" style="148" customWidth="1"/>
    <col min="250" max="250" width="10.7109375" style="148" customWidth="1"/>
    <col min="251" max="251" width="17.7109375" style="148" customWidth="1"/>
    <col min="252" max="252" width="16" style="148" customWidth="1"/>
    <col min="253" max="253" width="14.42578125" style="148" customWidth="1"/>
    <col min="254" max="266" width="11.7109375" style="148" customWidth="1"/>
    <col min="267" max="504" width="9.140625" style="148"/>
    <col min="505" max="505" width="10.28515625" style="148" customWidth="1"/>
    <col min="506" max="506" width="10.7109375" style="148" customWidth="1"/>
    <col min="507" max="507" width="17.7109375" style="148" customWidth="1"/>
    <col min="508" max="508" width="16" style="148" customWidth="1"/>
    <col min="509" max="509" width="14.42578125" style="148" customWidth="1"/>
    <col min="510" max="522" width="11.7109375" style="148" customWidth="1"/>
    <col min="523" max="760" width="9.140625" style="148"/>
    <col min="761" max="761" width="10.28515625" style="148" customWidth="1"/>
    <col min="762" max="762" width="10.7109375" style="148" customWidth="1"/>
    <col min="763" max="763" width="17.7109375" style="148" customWidth="1"/>
    <col min="764" max="764" width="16" style="148" customWidth="1"/>
    <col min="765" max="765" width="14.42578125" style="148" customWidth="1"/>
    <col min="766" max="778" width="11.7109375" style="148" customWidth="1"/>
    <col min="779" max="1016" width="9.140625" style="148"/>
    <col min="1017" max="1017" width="10.28515625" style="148" customWidth="1"/>
    <col min="1018" max="1018" width="10.7109375" style="148" customWidth="1"/>
    <col min="1019" max="1019" width="17.7109375" style="148" customWidth="1"/>
    <col min="1020" max="1020" width="16" style="148" customWidth="1"/>
    <col min="1021" max="1021" width="14.42578125" style="148" customWidth="1"/>
    <col min="1022" max="1024" width="11.7109375" style="148" customWidth="1"/>
  </cols>
  <sheetData>
    <row r="1" spans="1:11" s="234" customFormat="1" ht="26.45" customHeight="1">
      <c r="A1" s="234" t="s">
        <v>106</v>
      </c>
    </row>
    <row r="2" spans="1:11" ht="79.5" customHeight="1">
      <c r="A2" s="4" t="s">
        <v>48</v>
      </c>
      <c r="B2" s="149" t="s">
        <v>98</v>
      </c>
      <c r="C2" s="149" t="s">
        <v>99</v>
      </c>
      <c r="D2" s="149" t="s">
        <v>100</v>
      </c>
      <c r="E2" s="149" t="s">
        <v>49</v>
      </c>
      <c r="F2" s="149" t="s">
        <v>97</v>
      </c>
      <c r="G2" s="149" t="s">
        <v>101</v>
      </c>
      <c r="H2" s="149" t="s">
        <v>102</v>
      </c>
      <c r="I2" s="149" t="s">
        <v>103</v>
      </c>
      <c r="J2" s="149" t="s">
        <v>104</v>
      </c>
      <c r="K2" s="149" t="s">
        <v>105</v>
      </c>
    </row>
    <row r="3" spans="1:11" ht="19.899999999999999" hidden="1" customHeight="1" outlineLevel="1">
      <c r="A3" s="150" t="s">
        <v>50</v>
      </c>
      <c r="B3" s="151">
        <v>347</v>
      </c>
      <c r="C3" s="152">
        <v>329</v>
      </c>
      <c r="D3" s="151">
        <v>18</v>
      </c>
      <c r="E3" s="152" t="s">
        <v>51</v>
      </c>
      <c r="F3" s="152" t="s">
        <v>51</v>
      </c>
      <c r="G3" s="151">
        <v>1375</v>
      </c>
      <c r="H3" s="153">
        <v>4.1793313069908802</v>
      </c>
      <c r="I3" s="154">
        <v>1178</v>
      </c>
      <c r="J3" s="151">
        <v>92</v>
      </c>
      <c r="K3" s="155">
        <v>3</v>
      </c>
    </row>
    <row r="4" spans="1:11" ht="19.899999999999999" hidden="1" customHeight="1" outlineLevel="1">
      <c r="A4" s="150" t="s">
        <v>52</v>
      </c>
      <c r="B4" s="151">
        <v>340</v>
      </c>
      <c r="C4" s="151">
        <v>324</v>
      </c>
      <c r="D4" s="151">
        <v>16</v>
      </c>
      <c r="E4" s="151" t="s">
        <v>51</v>
      </c>
      <c r="F4" s="151" t="s">
        <v>51</v>
      </c>
      <c r="G4" s="151">
        <v>1301</v>
      </c>
      <c r="H4" s="153">
        <v>4.0154320987654302</v>
      </c>
      <c r="I4" s="154">
        <v>1179</v>
      </c>
      <c r="J4" s="151">
        <v>85</v>
      </c>
      <c r="K4" s="154">
        <v>6</v>
      </c>
    </row>
    <row r="5" spans="1:11" ht="19.899999999999999" hidden="1" customHeight="1" outlineLevel="1">
      <c r="A5" s="150" t="s">
        <v>53</v>
      </c>
      <c r="B5" s="151">
        <v>345</v>
      </c>
      <c r="C5" s="151">
        <v>325</v>
      </c>
      <c r="D5" s="151">
        <v>20</v>
      </c>
      <c r="E5" s="151" t="s">
        <v>51</v>
      </c>
      <c r="F5" s="151" t="s">
        <v>51</v>
      </c>
      <c r="G5" s="151">
        <v>1324</v>
      </c>
      <c r="H5" s="153">
        <v>4.0738461538461497</v>
      </c>
      <c r="I5" s="154">
        <v>1204</v>
      </c>
      <c r="J5" s="151">
        <v>78</v>
      </c>
      <c r="K5" s="154">
        <v>7</v>
      </c>
    </row>
    <row r="6" spans="1:11" ht="19.899999999999999" hidden="1" customHeight="1" outlineLevel="1">
      <c r="A6" s="150" t="s">
        <v>54</v>
      </c>
      <c r="B6" s="151">
        <v>340</v>
      </c>
      <c r="C6" s="151">
        <v>322</v>
      </c>
      <c r="D6" s="151">
        <v>18</v>
      </c>
      <c r="E6" s="151" t="s">
        <v>51</v>
      </c>
      <c r="F6" s="151" t="s">
        <v>51</v>
      </c>
      <c r="G6" s="152">
        <v>1290</v>
      </c>
      <c r="H6" s="153">
        <v>4.00621118012422</v>
      </c>
      <c r="I6" s="154">
        <v>1233</v>
      </c>
      <c r="J6" s="151">
        <v>75</v>
      </c>
      <c r="K6" s="154">
        <v>7</v>
      </c>
    </row>
    <row r="7" spans="1:11" ht="19.899999999999999" hidden="1" customHeight="1" outlineLevel="1">
      <c r="A7" s="150" t="s">
        <v>55</v>
      </c>
      <c r="B7" s="151">
        <v>326</v>
      </c>
      <c r="C7" s="151">
        <v>309</v>
      </c>
      <c r="D7" s="151">
        <v>17</v>
      </c>
      <c r="E7" s="151" t="s">
        <v>51</v>
      </c>
      <c r="F7" s="151" t="s">
        <v>51</v>
      </c>
      <c r="G7" s="152">
        <v>1215</v>
      </c>
      <c r="H7" s="153">
        <v>3.9320388349514599</v>
      </c>
      <c r="I7" s="154">
        <v>1171</v>
      </c>
      <c r="J7" s="151">
        <v>70</v>
      </c>
      <c r="K7" s="154">
        <v>6</v>
      </c>
    </row>
    <row r="8" spans="1:11" ht="19.899999999999999" hidden="1" customHeight="1" outlineLevel="1">
      <c r="A8" s="150" t="s">
        <v>56</v>
      </c>
      <c r="B8" s="151">
        <v>304</v>
      </c>
      <c r="C8" s="151">
        <v>295</v>
      </c>
      <c r="D8" s="151">
        <v>9</v>
      </c>
      <c r="E8" s="151" t="s">
        <v>51</v>
      </c>
      <c r="F8" s="151" t="s">
        <v>51</v>
      </c>
      <c r="G8" s="152">
        <v>1184</v>
      </c>
      <c r="H8" s="153">
        <v>4.0135593220338999</v>
      </c>
      <c r="I8" s="154">
        <v>1134</v>
      </c>
      <c r="J8" s="151">
        <v>65</v>
      </c>
      <c r="K8" s="154">
        <v>7</v>
      </c>
    </row>
    <row r="9" spans="1:11" ht="18.600000000000001" hidden="1" customHeight="1" outlineLevel="1">
      <c r="A9" s="150" t="s">
        <v>57</v>
      </c>
      <c r="B9" s="156">
        <v>299</v>
      </c>
      <c r="C9" s="156">
        <v>291</v>
      </c>
      <c r="D9" s="151">
        <v>8</v>
      </c>
      <c r="E9" s="156" t="s">
        <v>51</v>
      </c>
      <c r="F9" s="156" t="s">
        <v>51</v>
      </c>
      <c r="G9" s="157">
        <v>1219</v>
      </c>
      <c r="H9" s="153">
        <v>4.1890034364261197</v>
      </c>
      <c r="I9" s="158">
        <v>1157</v>
      </c>
      <c r="J9" s="151">
        <v>58</v>
      </c>
      <c r="K9" s="158">
        <v>6</v>
      </c>
    </row>
    <row r="10" spans="1:11" s="159" customFormat="1" ht="18.600000000000001" hidden="1" customHeight="1" outlineLevel="1">
      <c r="A10" s="150" t="s">
        <v>58</v>
      </c>
      <c r="B10" s="156">
        <v>291</v>
      </c>
      <c r="C10" s="156">
        <v>278</v>
      </c>
      <c r="D10" s="156">
        <v>13</v>
      </c>
      <c r="E10" s="156" t="s">
        <v>51</v>
      </c>
      <c r="F10" s="156" t="s">
        <v>51</v>
      </c>
      <c r="G10" s="157">
        <v>1244</v>
      </c>
      <c r="H10" s="153">
        <v>4.47482014388489</v>
      </c>
      <c r="I10" s="158">
        <v>1204</v>
      </c>
      <c r="J10" s="156">
        <v>58</v>
      </c>
      <c r="K10" s="158">
        <v>4</v>
      </c>
    </row>
    <row r="11" spans="1:11" s="164" customFormat="1" ht="18.600000000000001" hidden="1" customHeight="1" outlineLevel="1">
      <c r="A11" s="160" t="s">
        <v>59</v>
      </c>
      <c r="B11" s="161">
        <v>295</v>
      </c>
      <c r="C11" s="161">
        <v>280</v>
      </c>
      <c r="D11" s="161">
        <v>15</v>
      </c>
      <c r="E11" s="161" t="s">
        <v>51</v>
      </c>
      <c r="F11" s="161" t="s">
        <v>51</v>
      </c>
      <c r="G11" s="162">
        <v>1311</v>
      </c>
      <c r="H11" s="153">
        <v>4.6821428571428596</v>
      </c>
      <c r="I11" s="163">
        <v>1259</v>
      </c>
      <c r="J11" s="161">
        <v>58</v>
      </c>
      <c r="K11" s="163">
        <v>2</v>
      </c>
    </row>
    <row r="12" spans="1:11" s="164" customFormat="1" ht="18.600000000000001" customHeight="1" collapsed="1">
      <c r="A12" s="160" t="s">
        <v>60</v>
      </c>
      <c r="B12" s="161">
        <v>297</v>
      </c>
      <c r="C12" s="161">
        <v>278</v>
      </c>
      <c r="D12" s="161">
        <v>19</v>
      </c>
      <c r="E12" s="161" t="s">
        <v>51</v>
      </c>
      <c r="F12" s="161" t="s">
        <v>51</v>
      </c>
      <c r="G12" s="162">
        <v>1447</v>
      </c>
      <c r="H12" s="153">
        <v>5.2050359712230199</v>
      </c>
      <c r="I12" s="163">
        <v>1396</v>
      </c>
      <c r="J12" s="161">
        <v>60</v>
      </c>
      <c r="K12" s="163">
        <v>2</v>
      </c>
    </row>
    <row r="13" spans="1:11" s="164" customFormat="1" ht="18.600000000000001" customHeight="1">
      <c r="A13" s="160" t="s">
        <v>61</v>
      </c>
      <c r="B13" s="161">
        <v>300</v>
      </c>
      <c r="C13" s="161">
        <v>281</v>
      </c>
      <c r="D13" s="161">
        <v>19</v>
      </c>
      <c r="E13" s="161">
        <v>17</v>
      </c>
      <c r="F13" s="161">
        <v>2</v>
      </c>
      <c r="G13" s="162">
        <v>1501</v>
      </c>
      <c r="H13" s="153">
        <v>5.3416370106761599</v>
      </c>
      <c r="I13" s="163">
        <v>1443</v>
      </c>
      <c r="J13" s="161">
        <v>60</v>
      </c>
      <c r="K13" s="163">
        <v>2</v>
      </c>
    </row>
    <row r="14" spans="1:11" s="164" customFormat="1" ht="18.600000000000001" customHeight="1">
      <c r="A14" s="160" t="s">
        <v>62</v>
      </c>
      <c r="B14" s="161">
        <v>303</v>
      </c>
      <c r="C14" s="161">
        <v>279</v>
      </c>
      <c r="D14" s="161">
        <v>24</v>
      </c>
      <c r="E14" s="161">
        <v>19</v>
      </c>
      <c r="F14" s="161">
        <v>7</v>
      </c>
      <c r="G14" s="162">
        <v>1533</v>
      </c>
      <c r="H14" s="153">
        <v>5.4946236559139798</v>
      </c>
      <c r="I14" s="163">
        <v>1478</v>
      </c>
      <c r="J14" s="161">
        <v>59</v>
      </c>
      <c r="K14" s="163">
        <v>2</v>
      </c>
    </row>
    <row r="15" spans="1:11" s="164" customFormat="1" ht="18.600000000000001" customHeight="1">
      <c r="A15" s="160" t="s">
        <v>63</v>
      </c>
      <c r="B15" s="161">
        <v>306</v>
      </c>
      <c r="C15" s="161">
        <v>278</v>
      </c>
      <c r="D15" s="161">
        <v>28</v>
      </c>
      <c r="E15" s="161">
        <v>19</v>
      </c>
      <c r="F15" s="161">
        <v>6</v>
      </c>
      <c r="G15" s="162">
        <v>1578</v>
      </c>
      <c r="H15" s="153">
        <v>5.6762589928057601</v>
      </c>
      <c r="I15" s="163">
        <v>1523</v>
      </c>
      <c r="J15" s="161">
        <v>57</v>
      </c>
      <c r="K15" s="163">
        <v>2</v>
      </c>
    </row>
    <row r="16" spans="1:11" s="169" customFormat="1" ht="18.600000000000001" customHeight="1">
      <c r="A16" s="165" t="s">
        <v>64</v>
      </c>
      <c r="B16" s="166">
        <v>307</v>
      </c>
      <c r="C16" s="166">
        <v>287</v>
      </c>
      <c r="D16" s="166">
        <v>20</v>
      </c>
      <c r="E16" s="166">
        <v>19</v>
      </c>
      <c r="F16" s="166">
        <v>6</v>
      </c>
      <c r="G16" s="166">
        <v>1623</v>
      </c>
      <c r="H16" s="167">
        <v>5.6748251748251803</v>
      </c>
      <c r="I16" s="168">
        <v>1560</v>
      </c>
      <c r="J16" s="166">
        <v>54</v>
      </c>
      <c r="K16" s="168">
        <v>2</v>
      </c>
    </row>
    <row r="17" spans="1:11" ht="24" customHeight="1">
      <c r="A17" s="233" t="s">
        <v>65</v>
      </c>
      <c r="B17" s="233"/>
      <c r="C17" s="233"/>
      <c r="D17" s="233"/>
      <c r="E17" s="233"/>
      <c r="F17" s="233"/>
      <c r="G17" s="233"/>
      <c r="H17" s="233"/>
      <c r="I17" s="233"/>
      <c r="J17" s="233"/>
      <c r="K17" s="233"/>
    </row>
    <row r="18" spans="1:11" ht="24" customHeight="1">
      <c r="A18" s="233" t="s">
        <v>66</v>
      </c>
      <c r="B18" s="233"/>
      <c r="C18" s="233"/>
      <c r="D18" s="233"/>
      <c r="E18" s="233"/>
      <c r="F18" s="233"/>
      <c r="G18" s="233"/>
      <c r="H18" s="233"/>
      <c r="I18" s="233"/>
      <c r="J18" s="233"/>
      <c r="K18" s="233"/>
    </row>
    <row r="19" spans="1:11" ht="15" customHeight="1">
      <c r="A19" s="238" t="s">
        <v>67</v>
      </c>
      <c r="B19" s="238"/>
      <c r="C19" s="238"/>
      <c r="D19" s="238"/>
      <c r="E19" s="238"/>
      <c r="F19" s="238"/>
      <c r="G19" s="238"/>
      <c r="H19" s="238"/>
      <c r="I19" s="238"/>
      <c r="J19" s="238"/>
      <c r="K19" s="238"/>
    </row>
    <row r="20" spans="1:11" ht="18.600000000000001" customHeight="1">
      <c r="A20" s="170" t="s">
        <v>68</v>
      </c>
      <c r="B20" s="171" t="s">
        <v>69</v>
      </c>
    </row>
    <row r="21" spans="1:11" ht="18.600000000000001" customHeight="1">
      <c r="A21" s="170" t="s">
        <v>70</v>
      </c>
      <c r="B21" s="171" t="s">
        <v>71</v>
      </c>
    </row>
  </sheetData>
  <mergeCells count="4">
    <mergeCell ref="A17:K17"/>
    <mergeCell ref="A18:K18"/>
    <mergeCell ref="A1:XFD1"/>
    <mergeCell ref="A19:K19"/>
  </mergeCells>
  <hyperlinks>
    <hyperlink ref="B20" r:id="rId1"/>
    <hyperlink ref="B21" r:id="rId2"/>
  </hyperlinks>
  <pageMargins left="0.75" right="0.75" top="1" bottom="1" header="0.51180555555555496" footer="0.51180555555555496"/>
  <pageSetup paperSize="9" orientation="portrait" horizontalDpi="300" verticalDpi="30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J41"/>
  <sheetViews>
    <sheetView zoomScaleNormal="100" workbookViewId="0">
      <selection sqref="A1:XFD1"/>
    </sheetView>
  </sheetViews>
  <sheetFormatPr defaultColWidth="9.140625" defaultRowHeight="12.75" outlineLevelRow="1" outlineLevelCol="1"/>
  <cols>
    <col min="1" max="1" width="25" style="1" customWidth="1"/>
    <col min="2" max="5" width="17.85546875" style="1" customWidth="1"/>
    <col min="6" max="6" width="13.5703125" style="1" customWidth="1"/>
    <col min="7" max="7" width="13.5703125" style="1" hidden="1" customWidth="1" outlineLevel="1"/>
    <col min="8" max="8" width="13.5703125" style="1" customWidth="1" collapsed="1"/>
    <col min="9" max="17" width="12.7109375" style="1" customWidth="1"/>
    <col min="18" max="18" width="11.7109375" style="1" customWidth="1"/>
    <col min="19" max="20" width="11.5703125" style="1" customWidth="1"/>
    <col min="21" max="1024" width="9.140625" style="1"/>
  </cols>
  <sheetData>
    <row r="1" spans="1:37" s="239" customFormat="1" ht="25.9" customHeight="1">
      <c r="A1" s="239" t="s">
        <v>72</v>
      </c>
    </row>
    <row r="2" spans="1:37" s="172" customFormat="1" ht="16.5" outlineLevel="1" thickBot="1">
      <c r="D2" s="173"/>
      <c r="E2" s="174" t="s">
        <v>73</v>
      </c>
      <c r="F2" s="175"/>
      <c r="G2" s="175"/>
      <c r="H2" s="175"/>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row>
    <row r="3" spans="1:37" s="172" customFormat="1" ht="44.45" customHeight="1" outlineLevel="1">
      <c r="A3" s="177" t="s">
        <v>74</v>
      </c>
      <c r="B3" s="198" t="s">
        <v>64</v>
      </c>
      <c r="C3" s="198" t="s">
        <v>75</v>
      </c>
      <c r="D3" s="198" t="s">
        <v>63</v>
      </c>
      <c r="E3" s="198" t="s">
        <v>64</v>
      </c>
      <c r="F3" s="199" t="s">
        <v>76</v>
      </c>
      <c r="G3" s="199" t="s">
        <v>27</v>
      </c>
      <c r="H3" s="178" t="s">
        <v>77</v>
      </c>
      <c r="I3" s="176"/>
      <c r="J3" s="176"/>
      <c r="K3" s="176"/>
      <c r="L3" s="176"/>
      <c r="M3" s="176"/>
      <c r="N3" s="176"/>
      <c r="O3" s="176"/>
      <c r="P3" s="176"/>
      <c r="Q3" s="176"/>
      <c r="R3" s="176"/>
      <c r="S3" s="176"/>
      <c r="T3" s="176"/>
      <c r="U3" s="176"/>
      <c r="V3" s="176"/>
      <c r="W3" s="176"/>
      <c r="X3" s="176"/>
      <c r="Y3" s="176"/>
      <c r="Z3" s="176"/>
      <c r="AA3" s="176"/>
      <c r="AB3" s="176"/>
      <c r="AC3" s="176"/>
      <c r="AD3" s="176"/>
      <c r="AE3" s="176"/>
    </row>
    <row r="4" spans="1:37" s="172" customFormat="1" ht="18.600000000000001" customHeight="1" outlineLevel="1">
      <c r="A4" s="179" t="s">
        <v>94</v>
      </c>
      <c r="B4" s="207">
        <v>370998.12</v>
      </c>
      <c r="C4" s="207">
        <v>414192.85</v>
      </c>
      <c r="D4" s="207">
        <v>441172.31</v>
      </c>
      <c r="E4" s="207">
        <v>467860.58</v>
      </c>
      <c r="F4" s="208">
        <f t="shared" ref="F4:F9" si="0">E4/D4-1</f>
        <v>6.0493982498584398E-2</v>
      </c>
      <c r="G4" s="208">
        <f t="shared" ref="G4:G9" si="1">E4/C4-1</f>
        <v>0.12957184075002748</v>
      </c>
      <c r="H4" s="208">
        <f t="shared" ref="H4:H9" si="2">E4/B4-1</f>
        <v>0.26108612086767446</v>
      </c>
      <c r="I4" s="176"/>
      <c r="J4" s="176"/>
      <c r="K4" s="176"/>
      <c r="L4" s="176"/>
      <c r="M4" s="176"/>
      <c r="N4" s="176"/>
      <c r="O4" s="176"/>
      <c r="P4" s="176"/>
      <c r="Q4" s="176"/>
      <c r="R4" s="176"/>
      <c r="S4" s="176"/>
      <c r="T4" s="176"/>
      <c r="U4" s="176"/>
      <c r="V4" s="176"/>
      <c r="W4" s="176"/>
      <c r="X4" s="176"/>
      <c r="Y4" s="176"/>
      <c r="Z4" s="176"/>
      <c r="AA4" s="176"/>
      <c r="AB4" s="176"/>
      <c r="AC4" s="176"/>
      <c r="AD4" s="176"/>
      <c r="AE4" s="176"/>
    </row>
    <row r="5" spans="1:37" s="172" customFormat="1" ht="18.600000000000001" customHeight="1" outlineLevel="1">
      <c r="A5" s="180" t="s">
        <v>79</v>
      </c>
      <c r="B5" s="209">
        <v>90.59</v>
      </c>
      <c r="C5" s="209">
        <v>111.66</v>
      </c>
      <c r="D5" s="209">
        <v>176.24</v>
      </c>
      <c r="E5" s="209">
        <v>174.87</v>
      </c>
      <c r="F5" s="210">
        <f t="shared" si="0"/>
        <v>-7.7734906945075011E-3</v>
      </c>
      <c r="G5" s="210">
        <f t="shared" si="1"/>
        <v>0.56609349811929088</v>
      </c>
      <c r="H5" s="210">
        <f t="shared" si="2"/>
        <v>0.93034551274975152</v>
      </c>
      <c r="I5" s="176"/>
      <c r="J5" s="176"/>
      <c r="K5" s="176"/>
      <c r="L5" s="176"/>
      <c r="M5" s="176"/>
      <c r="N5" s="176"/>
      <c r="O5" s="176"/>
      <c r="P5" s="176"/>
      <c r="Q5" s="176"/>
      <c r="R5" s="176"/>
      <c r="S5" s="176"/>
      <c r="T5" s="176"/>
      <c r="U5" s="176"/>
      <c r="V5" s="176"/>
      <c r="W5" s="176"/>
      <c r="X5" s="176"/>
      <c r="Y5" s="176"/>
      <c r="Z5" s="176"/>
      <c r="AA5" s="176"/>
      <c r="AB5" s="176"/>
      <c r="AC5" s="176"/>
      <c r="AD5" s="176"/>
      <c r="AE5" s="176"/>
    </row>
    <row r="6" spans="1:37" s="172" customFormat="1" ht="18.600000000000001" customHeight="1" outlineLevel="1">
      <c r="A6" s="180" t="s">
        <v>80</v>
      </c>
      <c r="B6" s="209">
        <v>354500.31</v>
      </c>
      <c r="C6" s="209">
        <v>399103.17</v>
      </c>
      <c r="D6" s="209">
        <v>423794.79</v>
      </c>
      <c r="E6" s="209">
        <v>444027.69</v>
      </c>
      <c r="F6" s="210">
        <f t="shared" si="0"/>
        <v>4.774221032778625E-2</v>
      </c>
      <c r="G6" s="210">
        <f t="shared" si="1"/>
        <v>0.11256367620432584</v>
      </c>
      <c r="H6" s="210">
        <f t="shared" si="2"/>
        <v>0.25254527986167341</v>
      </c>
      <c r="I6" s="176"/>
      <c r="J6" s="176"/>
      <c r="K6" s="176"/>
      <c r="L6" s="176"/>
      <c r="M6" s="176"/>
      <c r="N6" s="176"/>
      <c r="O6" s="176"/>
      <c r="P6" s="176"/>
      <c r="Q6" s="176"/>
      <c r="R6" s="176"/>
      <c r="S6" s="176"/>
      <c r="T6" s="176"/>
      <c r="U6" s="176"/>
      <c r="V6" s="176"/>
      <c r="W6" s="176"/>
      <c r="X6" s="176"/>
      <c r="Y6" s="176"/>
      <c r="Z6" s="176"/>
      <c r="AA6" s="176"/>
      <c r="AB6" s="176"/>
      <c r="AC6" s="176"/>
      <c r="AD6" s="176"/>
      <c r="AE6" s="176"/>
    </row>
    <row r="7" spans="1:37" s="172" customFormat="1" ht="18.600000000000001" customHeight="1" outlineLevel="1">
      <c r="A7" s="181" t="s">
        <v>95</v>
      </c>
      <c r="B7" s="213">
        <v>1804.81</v>
      </c>
      <c r="C7" s="213">
        <v>1924.17</v>
      </c>
      <c r="D7" s="213">
        <v>1995.94</v>
      </c>
      <c r="E7" s="213">
        <v>2052.42</v>
      </c>
      <c r="F7" s="214">
        <f t="shared" si="0"/>
        <v>2.829744381093624E-2</v>
      </c>
      <c r="G7" s="214">
        <f t="shared" si="1"/>
        <v>6.6652114937869378E-2</v>
      </c>
      <c r="H7" s="214">
        <f t="shared" si="2"/>
        <v>0.13719449692765462</v>
      </c>
      <c r="I7" s="176"/>
      <c r="J7" s="176"/>
      <c r="K7" s="176"/>
      <c r="L7" s="176"/>
      <c r="M7" s="176"/>
      <c r="N7" s="176"/>
      <c r="O7" s="176"/>
      <c r="P7" s="176"/>
      <c r="Q7" s="176"/>
      <c r="R7" s="176"/>
      <c r="S7" s="176"/>
      <c r="T7" s="176"/>
      <c r="U7" s="176"/>
      <c r="V7" s="176"/>
      <c r="W7" s="176"/>
      <c r="X7" s="176"/>
      <c r="Y7" s="176"/>
      <c r="Z7" s="176"/>
      <c r="AA7" s="176"/>
      <c r="AB7" s="176"/>
      <c r="AC7" s="176"/>
      <c r="AD7" s="176"/>
      <c r="AE7" s="176"/>
    </row>
    <row r="8" spans="1:37" s="172" customFormat="1" ht="18.600000000000001" customHeight="1" outlineLevel="1">
      <c r="A8" s="182" t="s">
        <v>96</v>
      </c>
      <c r="B8" s="213">
        <v>157.21</v>
      </c>
      <c r="C8" s="213">
        <v>170.68</v>
      </c>
      <c r="D8" s="213">
        <v>168.12</v>
      </c>
      <c r="E8" s="213">
        <v>176.24</v>
      </c>
      <c r="F8" s="214">
        <f t="shared" si="0"/>
        <v>4.8298834166071947E-2</v>
      </c>
      <c r="G8" s="214">
        <f t="shared" si="1"/>
        <v>3.2575580032810025E-2</v>
      </c>
      <c r="H8" s="214">
        <f t="shared" si="2"/>
        <v>0.12104827937154128</v>
      </c>
      <c r="I8" s="176"/>
      <c r="J8" s="176"/>
      <c r="K8" s="176"/>
      <c r="L8" s="176"/>
      <c r="M8" s="176"/>
      <c r="N8" s="176"/>
      <c r="O8" s="176"/>
      <c r="P8" s="176"/>
      <c r="Q8" s="176"/>
      <c r="R8" s="176"/>
      <c r="S8" s="176"/>
      <c r="T8" s="176"/>
      <c r="U8" s="176"/>
      <c r="V8" s="176"/>
      <c r="W8" s="176"/>
      <c r="X8" s="176"/>
      <c r="Y8" s="176"/>
      <c r="Z8" s="176"/>
      <c r="AA8" s="176"/>
      <c r="AB8" s="176"/>
      <c r="AC8" s="176"/>
      <c r="AD8" s="176"/>
      <c r="AE8" s="176"/>
    </row>
    <row r="9" spans="1:37" s="172" customFormat="1" ht="18.600000000000001" customHeight="1" outlineLevel="1" thickBot="1">
      <c r="A9" s="183" t="s">
        <v>81</v>
      </c>
      <c r="B9" s="215">
        <v>372960.14</v>
      </c>
      <c r="C9" s="215">
        <f>SUM(C4,C7:C8)</f>
        <v>416287.69999999995</v>
      </c>
      <c r="D9" s="215">
        <f>SUM(D4,D7:D8)</f>
        <v>443336.37</v>
      </c>
      <c r="E9" s="215">
        <f>SUM(E4,E7:E8)</f>
        <v>470089.24</v>
      </c>
      <c r="F9" s="216">
        <f t="shared" si="0"/>
        <v>6.0344406212375468E-2</v>
      </c>
      <c r="G9" s="216">
        <f t="shared" si="1"/>
        <v>0.12924124349578436</v>
      </c>
      <c r="H9" s="217">
        <f t="shared" si="2"/>
        <v>0.26042756204456596</v>
      </c>
      <c r="I9" s="176"/>
      <c r="J9" s="176"/>
      <c r="K9" s="176"/>
      <c r="L9" s="176"/>
      <c r="M9" s="176"/>
      <c r="N9" s="176"/>
      <c r="O9" s="176"/>
      <c r="P9" s="176"/>
      <c r="Q9" s="176"/>
      <c r="R9" s="176"/>
      <c r="S9" s="176"/>
      <c r="T9" s="176"/>
      <c r="U9" s="176"/>
      <c r="V9" s="176"/>
      <c r="W9" s="176"/>
      <c r="X9" s="176"/>
      <c r="Y9" s="176"/>
      <c r="Z9" s="176"/>
      <c r="AA9" s="176"/>
      <c r="AB9" s="176"/>
      <c r="AC9" s="176"/>
      <c r="AD9" s="176"/>
      <c r="AE9" s="176"/>
    </row>
    <row r="10" spans="1:37" ht="27" customHeight="1" outlineLevel="1">
      <c r="A10" s="237" t="s">
        <v>82</v>
      </c>
      <c r="B10" s="237"/>
      <c r="C10" s="237"/>
      <c r="D10" s="237"/>
      <c r="E10" s="237"/>
      <c r="F10" s="237"/>
      <c r="G10" s="237"/>
      <c r="H10" s="237"/>
      <c r="I10" s="184"/>
      <c r="J10" s="184"/>
      <c r="K10" s="184"/>
      <c r="L10" s="184"/>
      <c r="M10" s="184"/>
      <c r="N10" s="184"/>
      <c r="O10" s="184"/>
      <c r="P10" s="184"/>
      <c r="Q10" s="184"/>
      <c r="R10" s="184"/>
      <c r="S10" s="184"/>
      <c r="T10" s="184"/>
      <c r="U10" s="184"/>
      <c r="V10" s="184"/>
      <c r="W10" s="184"/>
      <c r="X10" s="184"/>
    </row>
    <row r="11" spans="1:37" s="235" customFormat="1" ht="27.6" customHeight="1"/>
    <row r="12" spans="1:37" s="240" customFormat="1" ht="25.9" customHeight="1">
      <c r="A12" s="240" t="s">
        <v>83</v>
      </c>
    </row>
    <row r="13" spans="1:37" ht="16.5" outlineLevel="1" thickBot="1">
      <c r="C13" s="185"/>
      <c r="D13" s="173"/>
      <c r="E13" s="174" t="s">
        <v>73</v>
      </c>
      <c r="F13" s="185"/>
      <c r="G13" s="185"/>
      <c r="I13" s="186"/>
      <c r="J13" s="187"/>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row>
    <row r="14" spans="1:37" s="172" customFormat="1" ht="46.9" customHeight="1" outlineLevel="1">
      <c r="A14" s="177" t="s">
        <v>74</v>
      </c>
      <c r="B14" s="198" t="s">
        <v>64</v>
      </c>
      <c r="C14" s="198" t="s">
        <v>75</v>
      </c>
      <c r="D14" s="198" t="s">
        <v>63</v>
      </c>
      <c r="E14" s="198" t="s">
        <v>64</v>
      </c>
      <c r="F14" s="199" t="s">
        <v>76</v>
      </c>
      <c r="G14" s="199" t="s">
        <v>27</v>
      </c>
      <c r="H14" s="178" t="s">
        <v>77</v>
      </c>
      <c r="I14" s="188"/>
      <c r="J14" s="189"/>
      <c r="K14" s="189"/>
      <c r="L14" s="189"/>
      <c r="M14" s="189"/>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row>
    <row r="15" spans="1:37" s="172" customFormat="1" ht="18.600000000000001" customHeight="1" outlineLevel="1">
      <c r="A15" s="179" t="s">
        <v>78</v>
      </c>
      <c r="B15" s="207">
        <v>289685.19</v>
      </c>
      <c r="C15" s="207">
        <v>322028.71000000002</v>
      </c>
      <c r="D15" s="207">
        <v>339946.29</v>
      </c>
      <c r="E15" s="207">
        <v>355173.22389066702</v>
      </c>
      <c r="F15" s="208">
        <f>E15/D15-1</f>
        <v>4.4792175524748457E-2</v>
      </c>
      <c r="G15" s="208">
        <f>E15/C15-1</f>
        <v>0.10292409608654762</v>
      </c>
      <c r="H15" s="208">
        <f>E15/B15-1</f>
        <v>0.22606621308692731</v>
      </c>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row>
    <row r="16" spans="1:37" s="172" customFormat="1" ht="18.600000000000001" customHeight="1" outlineLevel="1">
      <c r="A16" s="180" t="s">
        <v>84</v>
      </c>
      <c r="B16" s="209">
        <v>90.3</v>
      </c>
      <c r="C16" s="209">
        <v>110.78630083020001</v>
      </c>
      <c r="D16" s="209">
        <v>175.51</v>
      </c>
      <c r="E16" s="209">
        <v>170.39940794169999</v>
      </c>
      <c r="F16" s="210">
        <f>E16/D16-1</f>
        <v>-2.9118523493248283E-2</v>
      </c>
      <c r="G16" s="210">
        <f>E16/C16-1</f>
        <v>0.53809096129013123</v>
      </c>
      <c r="H16" s="210">
        <f>E16/B16-1</f>
        <v>0.88703663279844958</v>
      </c>
      <c r="I16" s="188"/>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row>
    <row r="17" spans="1:27" s="172" customFormat="1" ht="18.600000000000001" customHeight="1" outlineLevel="1" thickBot="1">
      <c r="A17" s="218" t="s">
        <v>80</v>
      </c>
      <c r="B17" s="219">
        <v>274649.11</v>
      </c>
      <c r="C17" s="219">
        <v>307360.37</v>
      </c>
      <c r="D17" s="219">
        <v>323145.17</v>
      </c>
      <c r="E17" s="219">
        <v>332049.69999000302</v>
      </c>
      <c r="F17" s="216">
        <f>E17/D17-1</f>
        <v>2.7555819540805881E-2</v>
      </c>
      <c r="G17" s="211">
        <f>E17/C17-1</f>
        <v>8.032697901165009E-2</v>
      </c>
      <c r="H17" s="212">
        <f>E17/B17-1</f>
        <v>0.20899608955588111</v>
      </c>
      <c r="I17" s="190"/>
      <c r="J17" s="176"/>
      <c r="K17" s="176"/>
      <c r="L17" s="176"/>
      <c r="M17" s="176"/>
      <c r="N17" s="176"/>
      <c r="O17" s="176"/>
      <c r="P17" s="176"/>
      <c r="Q17" s="176"/>
      <c r="R17" s="176"/>
      <c r="S17" s="176"/>
      <c r="T17" s="176"/>
      <c r="U17" s="176"/>
      <c r="V17" s="176"/>
      <c r="W17" s="176"/>
      <c r="X17" s="176"/>
      <c r="Y17" s="176"/>
      <c r="Z17" s="176"/>
      <c r="AA17" s="176"/>
    </row>
    <row r="18" spans="1:27" ht="30" customHeight="1" outlineLevel="1">
      <c r="A18" s="237" t="s">
        <v>82</v>
      </c>
      <c r="B18" s="237"/>
      <c r="C18" s="237"/>
      <c r="D18" s="237"/>
      <c r="E18" s="237"/>
      <c r="F18" s="237"/>
      <c r="G18" s="237"/>
      <c r="H18" s="237"/>
    </row>
    <row r="19" spans="1:27" s="236" customFormat="1" ht="13.9" customHeight="1"/>
    <row r="20" spans="1:27" s="227" customFormat="1" ht="24.6" customHeight="1" thickBot="1">
      <c r="A20" s="227" t="s">
        <v>85</v>
      </c>
    </row>
    <row r="21" spans="1:27" s="194" customFormat="1" ht="73.900000000000006" customHeight="1" outlineLevel="1" thickBot="1">
      <c r="A21" s="191" t="s">
        <v>86</v>
      </c>
      <c r="B21" s="192" t="s">
        <v>87</v>
      </c>
      <c r="C21" s="193"/>
      <c r="D21" s="193"/>
      <c r="E21" s="193"/>
      <c r="F21" s="193"/>
      <c r="G21" s="193"/>
      <c r="H21" s="193"/>
      <c r="I21" s="193"/>
    </row>
    <row r="22" spans="1:27" s="193" customFormat="1" ht="18" customHeight="1" outlineLevel="1">
      <c r="A22" s="195" t="s">
        <v>88</v>
      </c>
      <c r="B22" s="200">
        <v>1.78</v>
      </c>
    </row>
    <row r="23" spans="1:27" s="193" customFormat="1" ht="18" customHeight="1" outlineLevel="1">
      <c r="A23" s="195" t="s">
        <v>89</v>
      </c>
      <c r="B23" s="201">
        <v>8.85</v>
      </c>
    </row>
    <row r="24" spans="1:27" s="193" customFormat="1" ht="18" customHeight="1" outlineLevel="1">
      <c r="A24" s="195" t="s">
        <v>90</v>
      </c>
      <c r="B24" s="201">
        <v>3.93</v>
      </c>
    </row>
    <row r="25" spans="1:27" s="193" customFormat="1" ht="18" customHeight="1" outlineLevel="1">
      <c r="A25" s="195" t="s">
        <v>91</v>
      </c>
      <c r="B25" s="201">
        <v>60.53</v>
      </c>
    </row>
    <row r="26" spans="1:27" s="193" customFormat="1" ht="18" customHeight="1" outlineLevel="1">
      <c r="A26" s="196" t="s">
        <v>92</v>
      </c>
      <c r="B26" s="202">
        <v>-9.56</v>
      </c>
    </row>
    <row r="27" spans="1:27" s="197" customFormat="1" ht="28.9" customHeight="1" outlineLevel="1">
      <c r="A27" s="203" t="s">
        <v>77</v>
      </c>
      <c r="B27" s="204">
        <f>SUM(B23:B26)</f>
        <v>63.75</v>
      </c>
    </row>
    <row r="28" spans="1:27" s="197" customFormat="1" ht="28.9" customHeight="1" outlineLevel="1">
      <c r="A28" s="205" t="s">
        <v>93</v>
      </c>
      <c r="B28" s="206">
        <f>SUM(B22:B25)</f>
        <v>75.09</v>
      </c>
    </row>
    <row r="29" spans="1:27" outlineLevel="1"/>
    <row r="30" spans="1:27" outlineLevel="1"/>
    <row r="31" spans="1:27" outlineLevel="1">
      <c r="A31" s="44"/>
    </row>
    <row r="32" spans="1:27" outlineLevel="1"/>
    <row r="33" outlineLevel="1"/>
    <row r="34" outlineLevel="1"/>
    <row r="35" outlineLevel="1"/>
    <row r="36" outlineLevel="1"/>
    <row r="37" outlineLevel="1"/>
    <row r="38" outlineLevel="1"/>
    <row r="39" outlineLevel="1"/>
    <row r="40" outlineLevel="1"/>
    <row r="41" outlineLevel="1"/>
  </sheetData>
  <mergeCells count="7">
    <mergeCell ref="A20:XFD20"/>
    <mergeCell ref="A11:XFD11"/>
    <mergeCell ref="A19:XFD19"/>
    <mergeCell ref="A10:H10"/>
    <mergeCell ref="A18:H18"/>
    <mergeCell ref="A1:XFD1"/>
    <mergeCell ref="A12:XFD12"/>
  </mergeCells>
  <conditionalFormatting sqref="G4 G6:G9 H4:H9">
    <cfRule type="cellIs" dxfId="9" priority="3" operator="lessThan">
      <formula>0</formula>
    </cfRule>
  </conditionalFormatting>
  <conditionalFormatting sqref="G15:H15 H16">
    <cfRule type="cellIs" dxfId="8" priority="4" operator="lessThan">
      <formula>0</formula>
    </cfRule>
  </conditionalFormatting>
  <conditionalFormatting sqref="G5">
    <cfRule type="cellIs" dxfId="7" priority="5" operator="lessThan">
      <formula>0</formula>
    </cfRule>
  </conditionalFormatting>
  <conditionalFormatting sqref="G16">
    <cfRule type="cellIs" dxfId="6" priority="6" operator="lessThan">
      <formula>0</formula>
    </cfRule>
  </conditionalFormatting>
  <conditionalFormatting sqref="F4 F6:F9">
    <cfRule type="cellIs" dxfId="5" priority="7" operator="lessThan">
      <formula>0</formula>
    </cfRule>
  </conditionalFormatting>
  <conditionalFormatting sqref="F5">
    <cfRule type="cellIs" dxfId="4" priority="8" operator="lessThan">
      <formula>0</formula>
    </cfRule>
  </conditionalFormatting>
  <conditionalFormatting sqref="F15">
    <cfRule type="cellIs" dxfId="3" priority="9" operator="lessThan">
      <formula>0</formula>
    </cfRule>
  </conditionalFormatting>
  <conditionalFormatting sqref="F16">
    <cfRule type="cellIs" dxfId="2" priority="10" operator="lessThan">
      <formula>0</formula>
    </cfRule>
  </conditionalFormatting>
  <conditionalFormatting sqref="G17:H17">
    <cfRule type="cellIs" dxfId="1" priority="11" operator="lessThan">
      <formula>0</formula>
    </cfRule>
  </conditionalFormatting>
  <conditionalFormatting sqref="F17">
    <cfRule type="cellIs" dxfId="0" priority="1" operator="lessThan">
      <formula>0</formula>
    </cfRule>
  </conditionalFormatting>
  <pageMargins left="0.75" right="0.75" top="1" bottom="1" header="0.51180555555555496" footer="0.51180555555555496"/>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27</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Іndexes-Ukraine and the World</vt:lpstr>
      <vt:lpstr>Stock Market of Ukraine</vt:lpstr>
      <vt:lpstr>Number of AMC-ANPF-CII-NPF-IC</vt:lpstr>
      <vt:lpstr>Assets-NAV_Net Inflow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gavrylyuk</cp:lastModifiedBy>
  <cp:revision>6</cp:revision>
  <dcterms:created xsi:type="dcterms:W3CDTF">1996-10-08T23:32:33Z</dcterms:created>
  <dcterms:modified xsi:type="dcterms:W3CDTF">2021-08-31T17:08:44Z</dcterms:modified>
  <dc:language>en-US</dc:language>
</cp:coreProperties>
</file>