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8\Q2 2018\"/>
    </mc:Choice>
  </mc:AlternateContent>
  <bookViews>
    <workbookView xWindow="216" yWindow="6732" windowWidth="8016" windowHeight="6432" tabRatio="917"/>
  </bookViews>
  <sheets>
    <sheet name="Stock Market Indexes_World &amp; UA" sheetId="30" r:id="rId1"/>
    <sheet name="Ukrainian Stock Market" sheetId="54" r:id="rId2"/>
    <sheet name="AMC&amp;CII-NPF-IC under management" sheetId="55" r:id="rId3"/>
    <sheet name="Assets-NAV-Net Capital Flow" sheetId="3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___________________a11" hidden="1">{#N/A,#N/A,FALSE,"т02бд"}</definedName>
    <definedName name="____________________t06" hidden="1">{#N/A,#N/A,FALSE,"т04"}</definedName>
    <definedName name="__________________a11" hidden="1">{#N/A,#N/A,FALSE,"т02бд"}</definedName>
    <definedName name="__________________t06" hidden="1">{#N/A,#N/A,FALSE,"т04"}</definedName>
    <definedName name="________________a11" hidden="1">{#N/A,#N/A,FALSE,"т02бд"}</definedName>
    <definedName name="________________t06" hidden="1">{#N/A,#N/A,FALSE,"т04"}</definedName>
    <definedName name="______________a11" hidden="1">{#N/A,#N/A,FALSE,"т02бд"}</definedName>
    <definedName name="______________t06" hidden="1">{#N/A,#N/A,FALSE,"т04"}</definedName>
    <definedName name="____________a11" localSheetId="2" hidden="1">{#N/A,#N/A,FALSE,"т02бд"}</definedName>
    <definedName name="____________a11" localSheetId="1" hidden="1">{#N/A,#N/A,FALSE,"т02бд"}</definedName>
    <definedName name="____________a11" hidden="1">{#N/A,#N/A,FALSE,"т02бд"}</definedName>
    <definedName name="____________t06" localSheetId="2" hidden="1">{#N/A,#N/A,FALSE,"т04"}</definedName>
    <definedName name="____________t06" localSheetId="1" hidden="1">{#N/A,#N/A,FALSE,"т04"}</definedName>
    <definedName name="____________t06" hidden="1">{#N/A,#N/A,FALSE,"т04"}</definedName>
    <definedName name="___________a11" hidden="1">{#N/A,#N/A,FALSE,"т02бд"}</definedName>
    <definedName name="___________t06" hidden="1">{#N/A,#N/A,FALSE,"т04"}</definedName>
    <definedName name="__________a11" localSheetId="2" hidden="1">{#N/A,#N/A,FALSE,"т02бд"}</definedName>
    <definedName name="__________a11" localSheetId="1" hidden="1">{#N/A,#N/A,FALSE,"т02бд"}</definedName>
    <definedName name="__________a11" hidden="1">{#N/A,#N/A,FALSE,"т02бд"}</definedName>
    <definedName name="__________t06" localSheetId="2" hidden="1">{#N/A,#N/A,FALSE,"т04"}</definedName>
    <definedName name="__________t06" localSheetId="1" hidden="1">{#N/A,#N/A,FALSE,"т04"}</definedName>
    <definedName name="__________t06" hidden="1">{#N/A,#N/A,FALSE,"т04"}</definedName>
    <definedName name="________a11" localSheetId="2" hidden="1">{#N/A,#N/A,FALSE,"т02бд"}</definedName>
    <definedName name="________a11" localSheetId="1" hidden="1">{#N/A,#N/A,FALSE,"т02бд"}</definedName>
    <definedName name="________a11" hidden="1">{#N/A,#N/A,FALSE,"т02бд"}</definedName>
    <definedName name="________t06" localSheetId="2" hidden="1">{#N/A,#N/A,FALSE,"т04"}</definedName>
    <definedName name="________t06" localSheetId="1" hidden="1">{#N/A,#N/A,FALSE,"т04"}</definedName>
    <definedName name="________t06" hidden="1">{#N/A,#N/A,FALSE,"т04"}</definedName>
    <definedName name="_______a11" hidden="1">{#N/A,#N/A,FALSE,"т02бд"}</definedName>
    <definedName name="_______t06" hidden="1">{#N/A,#N/A,FALSE,"т04"}</definedName>
    <definedName name="______a11" localSheetId="2" hidden="1">{#N/A,#N/A,FALSE,"т02бд"}</definedName>
    <definedName name="______a11" localSheetId="1" hidden="1">{#N/A,#N/A,FALSE,"т02бд"}</definedName>
    <definedName name="______a11" hidden="1">{#N/A,#N/A,FALSE,"т02бд"}</definedName>
    <definedName name="______t06" localSheetId="2" hidden="1">{#N/A,#N/A,FALSE,"т04"}</definedName>
    <definedName name="______t06" localSheetId="1" hidden="1">{#N/A,#N/A,FALSE,"т04"}</definedName>
    <definedName name="______t06" hidden="1">{#N/A,#N/A,FALSE,"т04"}</definedName>
    <definedName name="_____a11" localSheetId="2" hidden="1">{#N/A,#N/A,FALSE,"т02бд"}</definedName>
    <definedName name="_____t06" localSheetId="2" hidden="1">{#N/A,#N/A,FALSE,"т04"}</definedName>
    <definedName name="____a11" localSheetId="2" hidden="1">{#N/A,#N/A,FALSE,"т02бд"}</definedName>
    <definedName name="____a11" localSheetId="1" hidden="1">{#N/A,#N/A,FALSE,"т02бд"}</definedName>
    <definedName name="____a11" hidden="1">{#N/A,#N/A,FALSE,"т02бд"}</definedName>
    <definedName name="____t06" localSheetId="2" hidden="1">{#N/A,#N/A,FALSE,"т04"}</definedName>
    <definedName name="____t06" localSheetId="1" hidden="1">{#N/A,#N/A,FALSE,"т04"}</definedName>
    <definedName name="____t06" hidden="1">{#N/A,#N/A,FALSE,"т04"}</definedName>
    <definedName name="___a11" hidden="1">{#N/A,#N/A,FALSE,"т02бд"}</definedName>
    <definedName name="___t06" hidden="1">{#N/A,#N/A,FALSE,"т04"}</definedName>
    <definedName name="__a11" localSheetId="2" hidden="1">{#N/A,#N/A,FALSE,"т02бд"}</definedName>
    <definedName name="__a11" localSheetId="1" hidden="1">{#N/A,#N/A,FALSE,"т02бд"}</definedName>
    <definedName name="__a11" hidden="1">{#N/A,#N/A,FALSE,"т02бд"}</definedName>
    <definedName name="__t06" localSheetId="2" hidden="1">{#N/A,#N/A,FALSE,"т04"}</definedName>
    <definedName name="__t06" localSheetId="1" hidden="1">{#N/A,#N/A,FALSE,"т04"}</definedName>
    <definedName name="__t06" hidden="1">{#N/A,#N/A,FALSE,"т04"}</definedName>
    <definedName name="_18_Лют_09" localSheetId="2">#REF!</definedName>
    <definedName name="_18_Лют_09" localSheetId="1">#REF!</definedName>
    <definedName name="_18_Лют_09">#REF!</definedName>
    <definedName name="_19_Лют_09" localSheetId="2">#REF!</definedName>
    <definedName name="_19_Лют_09" localSheetId="1">#REF!</definedName>
    <definedName name="_19_Лют_09">#REF!</definedName>
    <definedName name="_19_Лют_09_ВЧА" localSheetId="2">#REF!</definedName>
    <definedName name="_19_Лют_09_ВЧА" localSheetId="1">#REF!</definedName>
    <definedName name="_19_Лют_09_ВЧА">#REF!</definedName>
    <definedName name="_a11" localSheetId="3" hidden="1">{#N/A,#N/A,FALSE,"т02бд"}</definedName>
    <definedName name="_a11" localSheetId="0" hidden="1">{#N/A,#N/A,FALSE,"т02бд"}</definedName>
    <definedName name="_a11" hidden="1">{#N/A,#N/A,FALSE,"т02бд"}</definedName>
    <definedName name="_t06" localSheetId="3" hidden="1">{#N/A,#N/A,FALSE,"т04"}</definedName>
    <definedName name="_t06" localSheetId="0" hidden="1">{#N/A,#N/A,FALSE,"т04"}</definedName>
    <definedName name="_t06" hidden="1">{#N/A,#N/A,FALSE,"т04"}</definedName>
    <definedName name="_xlnm._FilterDatabase" localSheetId="0" hidden="1">'Stock Market Indexes_World &amp; UA'!#REF!</definedName>
    <definedName name="BAZA">'[1]Мульт-ор М2, швидкість'!$E$1:$E$65536</definedName>
    <definedName name="cevv" localSheetId="2">[2]табл1!#REF!</definedName>
    <definedName name="cevv" localSheetId="1">[2]табл1!#REF!</definedName>
    <definedName name="cevv">[2]табл1!#REF!</definedName>
    <definedName name="d" localSheetId="2" hidden="1">{#N/A,#N/A,FALSE,"т02бд"}</definedName>
    <definedName name="d" localSheetId="1" hidden="1">{#N/A,#N/A,FALSE,"т02бд"}</definedName>
    <definedName name="d" hidden="1">{#N/A,#N/A,FALSE,"т02бд"}</definedName>
    <definedName name="ic" localSheetId="2" hidden="1">{#N/A,#N/A,FALSE,"т02бд"}</definedName>
    <definedName name="ic" localSheetId="3" hidden="1">{#N/A,#N/A,FALSE,"т02бд"}</definedName>
    <definedName name="ic" localSheetId="0" hidden="1">{#N/A,#N/A,FALSE,"т02бд"}</definedName>
    <definedName name="ic" localSheetId="1" hidden="1">{#N/A,#N/A,FALSE,"т02бд"}</definedName>
    <definedName name="ic" hidden="1">{#N/A,#N/A,FALSE,"т02бд"}</definedName>
    <definedName name="ICC_2008" localSheetId="2" hidden="1">{#N/A,#N/A,FALSE,"т02бд"}</definedName>
    <definedName name="ICC_2008" localSheetId="3" hidden="1">{#N/A,#N/A,FALSE,"т02бд"}</definedName>
    <definedName name="ICC_2008" localSheetId="0" hidden="1">{#N/A,#N/A,FALSE,"т02бд"}</definedName>
    <definedName name="ICC_2008" localSheetId="1" hidden="1">{#N/A,#N/A,FALSE,"т02бд"}</definedName>
    <definedName name="ICC_2008" hidden="1">{#N/A,#N/A,FALSE,"т02бд"}</definedName>
    <definedName name="q" localSheetId="2" hidden="1">{#N/A,#N/A,FALSE,"т02бд"}</definedName>
    <definedName name="q" localSheetId="3" hidden="1">{#N/A,#N/A,FALSE,"т02бд"}</definedName>
    <definedName name="q" localSheetId="0" hidden="1">{#N/A,#N/A,FALSE,"т02бд"}</definedName>
    <definedName name="q" localSheetId="1" hidden="1">{#N/A,#N/A,FALSE,"т02бд"}</definedName>
    <definedName name="q" hidden="1">{#N/A,#N/A,FALSE,"т02бд"}</definedName>
    <definedName name="tt" localSheetId="2" hidden="1">{#N/A,#N/A,FALSE,"т02бд"}</definedName>
    <definedName name="tt" localSheetId="3" hidden="1">{#N/A,#N/A,FALSE,"т02бд"}</definedName>
    <definedName name="tt" localSheetId="0" hidden="1">{#N/A,#N/A,FALSE,"т02бд"}</definedName>
    <definedName name="tt" localSheetId="1" hidden="1">{#N/A,#N/A,FALSE,"т02бд"}</definedName>
    <definedName name="tt" hidden="1">{#N/A,#N/A,FALSE,"т02бд"}</definedName>
    <definedName name="V">'[3]146024'!$A$1:$K$1</definedName>
    <definedName name="ven_vcha" localSheetId="2" hidden="1">{#N/A,#N/A,FALSE,"т02бд"}</definedName>
    <definedName name="ven_vcha" localSheetId="1" hidden="1">{#N/A,#N/A,FALSE,"т02бд"}</definedName>
    <definedName name="ven_vcha" hidden="1">{#N/A,#N/A,FALSE,"т02бд"}</definedName>
    <definedName name="wrn.04." localSheetId="2" hidden="1">{#N/A,#N/A,FALSE,"т02бд"}</definedName>
    <definedName name="wrn.04." localSheetId="3" hidden="1">{#N/A,#N/A,FALSE,"т02бд"}</definedName>
    <definedName name="wrn.04." localSheetId="0" hidden="1">{#N/A,#N/A,FALSE,"т02бд"}</definedName>
    <definedName name="wrn.04." localSheetId="1" hidden="1">{#N/A,#N/A,FALSE,"т02бд"}</definedName>
    <definedName name="wrn.04." hidden="1">{#N/A,#N/A,FALSE,"т02бд"}</definedName>
    <definedName name="wrn.д02." localSheetId="2" hidden="1">{#N/A,#N/A,FALSE,"т02бд"}</definedName>
    <definedName name="wrn.д02." localSheetId="3" hidden="1">{#N/A,#N/A,FALSE,"т02бд"}</definedName>
    <definedName name="wrn.д02." localSheetId="0" hidden="1">{#N/A,#N/A,FALSE,"т02бд"}</definedName>
    <definedName name="wrn.д02." localSheetId="1" hidden="1">{#N/A,#N/A,FALSE,"т02бд"}</definedName>
    <definedName name="wrn.д02." hidden="1">{#N/A,#N/A,FALSE,"т02бд"}</definedName>
    <definedName name="wrn.т171банки." localSheetId="2" hidden="1">{#N/A,#N/A,FALSE,"т17-1банки (2)"}</definedName>
    <definedName name="wrn.т171банки." localSheetId="3" hidden="1">{#N/A,#N/A,FALSE,"т17-1банки (2)"}</definedName>
    <definedName name="wrn.т171банки." localSheetId="0" hidden="1">{#N/A,#N/A,FALSE,"т17-1банки (2)"}</definedName>
    <definedName name="wrn.т171банки." localSheetId="1" hidden="1">{#N/A,#N/A,FALSE,"т17-1банки (2)"}</definedName>
    <definedName name="wrn.т171банки." hidden="1">{#N/A,#N/A,FALSE,"т17-1банки (2)"}</definedName>
    <definedName name="_xlnm.Database" localSheetId="2">#REF!</definedName>
    <definedName name="_xlnm.Database" localSheetId="1">#REF!</definedName>
    <definedName name="_xlnm.Database">#REF!</definedName>
    <definedName name="ГЦ" localSheetId="2" hidden="1">{#N/A,#N/A,FALSE,"т02бд"}</definedName>
    <definedName name="ГЦ" localSheetId="3" hidden="1">{#N/A,#N/A,FALSE,"т02бд"}</definedName>
    <definedName name="ГЦ" localSheetId="0" hidden="1">{#N/A,#N/A,FALSE,"т02бд"}</definedName>
    <definedName name="ГЦ" localSheetId="1" hidden="1">{#N/A,#N/A,FALSE,"т02бд"}</definedName>
    <definedName name="ГЦ" hidden="1">{#N/A,#N/A,FALSE,"т02бд"}</definedName>
    <definedName name="д17.1">'[4]д17-1'!$A$1:$H$1</definedName>
    <definedName name="ее" localSheetId="2" hidden="1">{#N/A,#N/A,FALSE,"т02бд"}</definedName>
    <definedName name="ее" localSheetId="3" hidden="1">{#N/A,#N/A,FALSE,"т02бд"}</definedName>
    <definedName name="ее" localSheetId="0" hidden="1">{#N/A,#N/A,FALSE,"т02бд"}</definedName>
    <definedName name="ее" localSheetId="1" hidden="1">{#N/A,#N/A,FALSE,"т02бд"}</definedName>
    <definedName name="ее" hidden="1">{#N/A,#N/A,FALSE,"т02бд"}</definedName>
    <definedName name="збз1998" localSheetId="2">#REF!</definedName>
    <definedName name="збз1998" localSheetId="1">#REF!</definedName>
    <definedName name="збз1998">#REF!</definedName>
    <definedName name="ии" localSheetId="2" hidden="1">{#N/A,#N/A,FALSE,"т02бд"}</definedName>
    <definedName name="ии" localSheetId="3" hidden="1">{#N/A,#N/A,FALSE,"т02бд"}</definedName>
    <definedName name="ии" localSheetId="0" hidden="1">{#N/A,#N/A,FALSE,"т02бд"}</definedName>
    <definedName name="ии" localSheetId="1" hidden="1">{#N/A,#N/A,FALSE,"т02бд"}</definedName>
    <definedName name="ии" hidden="1">{#N/A,#N/A,FALSE,"т02бд"}</definedName>
    <definedName name="іі" localSheetId="2" hidden="1">{#N/A,#N/A,FALSE,"т02бд"}</definedName>
    <definedName name="іі" localSheetId="3" hidden="1">{#N/A,#N/A,FALSE,"т02бд"}</definedName>
    <definedName name="іі" localSheetId="0" hidden="1">{#N/A,#N/A,FALSE,"т02бд"}</definedName>
    <definedName name="іі" localSheetId="1" hidden="1">{#N/A,#N/A,FALSE,"т02бд"}</definedName>
    <definedName name="іі" hidden="1">{#N/A,#N/A,FALSE,"т02бд"}</definedName>
    <definedName name="квітень" localSheetId="2" hidden="1">{#N/A,#N/A,FALSE,"т17-1банки (2)"}</definedName>
    <definedName name="квітень" localSheetId="3" hidden="1">{#N/A,#N/A,FALSE,"т17-1банки (2)"}</definedName>
    <definedName name="квітень" localSheetId="0" hidden="1">{#N/A,#N/A,FALSE,"т17-1банки (2)"}</definedName>
    <definedName name="квітень" localSheetId="1" hidden="1">{#N/A,#N/A,FALSE,"т17-1банки (2)"}</definedName>
    <definedName name="квітень" hidden="1">{#N/A,#N/A,FALSE,"т17-1банки (2)"}</definedName>
    <definedName name="ке" localSheetId="2" hidden="1">{#N/A,#N/A,FALSE,"т17-1банки (2)"}</definedName>
    <definedName name="ке" localSheetId="3" hidden="1">{#N/A,#N/A,FALSE,"т17-1банки (2)"}</definedName>
    <definedName name="ке" localSheetId="0"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3" hidden="1">{#N/A,#N/A,FALSE,"т02бд"}</definedName>
    <definedName name="нн" localSheetId="0" hidden="1">{#N/A,#N/A,FALSE,"т02бд"}</definedName>
    <definedName name="нн" localSheetId="1" hidden="1">{#N/A,#N/A,FALSE,"т02бд"}</definedName>
    <definedName name="нн" hidden="1">{#N/A,#N/A,FALSE,"т02бд"}</definedName>
    <definedName name="Список">'[3]146024'!$A$8:$A$88</definedName>
    <definedName name="стельм." localSheetId="2" hidden="1">{#N/A,#N/A,FALSE,"т17-1банки (2)"}</definedName>
    <definedName name="стельм." localSheetId="3" hidden="1">{#N/A,#N/A,FALSE,"т17-1банки (2)"}</definedName>
    <definedName name="стельм." localSheetId="0" hidden="1">{#N/A,#N/A,FALSE,"т17-1банки (2)"}</definedName>
    <definedName name="стельм." localSheetId="1" hidden="1">{#N/A,#N/A,FALSE,"т17-1банки (2)"}</definedName>
    <definedName name="стельм." hidden="1">{#N/A,#N/A,FALSE,"т17-1банки (2)"}</definedName>
    <definedName name="т01" localSheetId="2">#REF!</definedName>
    <definedName name="т01" localSheetId="1">#REF!</definedName>
    <definedName name="т01">#REF!</definedName>
    <definedName name="т05" localSheetId="2" hidden="1">{#N/A,#N/A,FALSE,"т04"}</definedName>
    <definedName name="т05" localSheetId="3" hidden="1">{#N/A,#N/A,FALSE,"т04"}</definedName>
    <definedName name="т05" localSheetId="0" hidden="1">{#N/A,#N/A,FALSE,"т04"}</definedName>
    <definedName name="т05" localSheetId="1" hidden="1">{#N/A,#N/A,FALSE,"т04"}</definedName>
    <definedName name="т05" hidden="1">{#N/A,#N/A,FALSE,"т04"}</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2">#REF!</definedName>
    <definedName name="т17.4" localSheetId="1">#REF!</definedName>
    <definedName name="т17.4">#REF!</definedName>
    <definedName name="т17.4.1999" localSheetId="2">#REF!</definedName>
    <definedName name="т17.4.1999" localSheetId="1">#REF!</definedName>
    <definedName name="т17.4.1999">#REF!</definedName>
    <definedName name="т17.4.2001" localSheetId="2">#REF!</definedName>
    <definedName name="т17.4.2001" localSheetId="1">#REF!</definedName>
    <definedName name="т17.4.2001">#REF!</definedName>
    <definedName name="т17.5" localSheetId="2">#REF!</definedName>
    <definedName name="т17.5" localSheetId="1">#REF!</definedName>
    <definedName name="т17.5">#REF!</definedName>
    <definedName name="т17.5.2001" localSheetId="2">#REF!</definedName>
    <definedName name="т17.5.2001" localSheetId="1">#REF!</definedName>
    <definedName name="т17.5.2001">#REF!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2" hidden="1">{#N/A,#N/A,FALSE,"т02бд"}</definedName>
    <definedName name="ц" localSheetId="3" hidden="1">{#N/A,#N/A,FALSE,"т02бд"}</definedName>
    <definedName name="ц" localSheetId="1" hidden="1">{#N/A,#N/A,FALSE,"т02бд"}</definedName>
    <definedName name="ц" hidden="1">{#N/A,#N/A,FALSE,"т02бд"}</definedName>
    <definedName name="цеу" localSheetId="2" hidden="1">{#N/A,#N/A,FALSE,"т02бд"}</definedName>
    <definedName name="цеу" localSheetId="3" hidden="1">{#N/A,#N/A,FALSE,"т02бд"}</definedName>
    <definedName name="цеу" localSheetId="0" hidden="1">{#N/A,#N/A,FALSE,"т02бд"}</definedName>
    <definedName name="цеу" localSheetId="1" hidden="1">{#N/A,#N/A,FALSE,"т02бд"}</definedName>
    <definedName name="цеу" hidden="1">{#N/A,#N/A,FALSE,"т02бд"}</definedName>
    <definedName name="черв" localSheetId="2" hidden="1">{#N/A,#N/A,FALSE,"т02бд"}</definedName>
    <definedName name="черв" localSheetId="3" hidden="1">{#N/A,#N/A,FALSE,"т02бд"}</definedName>
    <definedName name="черв" localSheetId="0"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F4" i="36" l="1"/>
  <c r="G4" i="36"/>
  <c r="H4" i="36"/>
  <c r="F5" i="36"/>
  <c r="G5" i="36"/>
  <c r="H5" i="36"/>
  <c r="F6" i="36"/>
  <c r="G6" i="36"/>
  <c r="H6" i="36"/>
  <c r="F7" i="36"/>
  <c r="G7" i="36"/>
  <c r="H7" i="36"/>
  <c r="F8" i="36"/>
  <c r="G8" i="36"/>
  <c r="H8" i="36"/>
  <c r="B9" i="36"/>
  <c r="C9" i="36"/>
  <c r="D9" i="36"/>
  <c r="E9" i="36"/>
  <c r="H9" i="36" s="1"/>
  <c r="F9" i="36"/>
  <c r="G9" i="36"/>
  <c r="H20" i="30"/>
  <c r="G20" i="30"/>
  <c r="F20" i="30"/>
  <c r="H19" i="30"/>
  <c r="G19" i="30"/>
  <c r="F19" i="30"/>
  <c r="H18" i="30"/>
  <c r="G18" i="30"/>
  <c r="F18" i="30"/>
  <c r="H17" i="30"/>
  <c r="G17" i="30"/>
  <c r="F17" i="30"/>
  <c r="H16" i="30"/>
  <c r="G16" i="30"/>
  <c r="F16" i="30"/>
  <c r="H15" i="30"/>
  <c r="G15" i="30"/>
  <c r="F15" i="30"/>
  <c r="H14" i="30"/>
  <c r="G14" i="30"/>
  <c r="F14" i="30"/>
  <c r="H13" i="30"/>
  <c r="G13" i="30"/>
  <c r="F13" i="30"/>
  <c r="H12" i="30"/>
  <c r="G12" i="30"/>
  <c r="F12" i="30"/>
  <c r="H11" i="30"/>
  <c r="G11" i="30"/>
  <c r="F11" i="30"/>
  <c r="H10" i="30"/>
  <c r="G10" i="30"/>
  <c r="F10" i="30"/>
  <c r="H9" i="30"/>
  <c r="G9" i="30"/>
  <c r="F9" i="30"/>
  <c r="H8" i="30"/>
  <c r="G8" i="30"/>
  <c r="F8" i="30"/>
  <c r="H7" i="30"/>
  <c r="G7" i="30"/>
  <c r="F7" i="30"/>
  <c r="H6" i="30"/>
  <c r="G6" i="30"/>
  <c r="F6" i="30"/>
  <c r="H5" i="30"/>
  <c r="G5" i="30"/>
  <c r="F5" i="30"/>
  <c r="H4" i="30"/>
  <c r="G4" i="30"/>
  <c r="F4" i="30"/>
  <c r="H3" i="30"/>
  <c r="G3" i="30"/>
  <c r="F3" i="30"/>
  <c r="B28" i="36" l="1"/>
  <c r="C27" i="36"/>
  <c r="B27" i="36"/>
</calcChain>
</file>

<file path=xl/sharedStrings.xml><?xml version="1.0" encoding="utf-8"?>
<sst xmlns="http://schemas.openxmlformats.org/spreadsheetml/2006/main" count="185" uniqueCount="112">
  <si>
    <t>-</t>
  </si>
  <si>
    <t>http://www.uaib.com.ua/analituaib/rankings/kua.html</t>
  </si>
  <si>
    <t>http://www.uaib.com.ua/analituaib/rankings/ici.html</t>
  </si>
  <si>
    <t>х</t>
  </si>
  <si>
    <t>31.12.2014 (2014)</t>
  </si>
  <si>
    <t>31.12.2015 (2015)</t>
  </si>
  <si>
    <t>http://www.bloomberg.com/markets/stocks/world-indexes</t>
  </si>
  <si>
    <t>31.12.2016 (2016)</t>
  </si>
  <si>
    <t>30.06.2017</t>
  </si>
  <si>
    <t>30.09.2017</t>
  </si>
  <si>
    <t>31.12.2017</t>
  </si>
  <si>
    <t>31.03.2018</t>
  </si>
  <si>
    <t>* Для квартальних даних - середнє значення за щомісячними даними.</t>
  </si>
  <si>
    <r>
      <t>** За 12 місяців – середня</t>
    </r>
    <r>
      <rPr>
        <i/>
        <sz val="9"/>
        <rFont val="Arial"/>
        <family val="2"/>
        <charset val="204"/>
      </rPr>
      <t>.</t>
    </r>
  </si>
  <si>
    <t>30.06.2018</t>
  </si>
  <si>
    <t>31.03.2018*</t>
  </si>
  <si>
    <t>30.06.2018**</t>
  </si>
  <si>
    <t>Stock Indexes: Ukraine and the World</t>
  </si>
  <si>
    <t>Indexes</t>
  </si>
  <si>
    <t>Q2 2018</t>
  </si>
  <si>
    <t>YTD 2018</t>
  </si>
  <si>
    <t>Indexes*</t>
  </si>
  <si>
    <t>PFTS (Ukraine)</t>
  </si>
  <si>
    <t>Ibovespa Sao Paulo SE Index (Brazil)</t>
  </si>
  <si>
    <t>FTSE 100  (Great Britain)</t>
  </si>
  <si>
    <t>BIST 100 National Index (Тurkey)</t>
  </si>
  <si>
    <t>Cyprus SE General Index (Cyprus)</t>
  </si>
  <si>
    <t>SHANGHAI SE COMPOSITE (China)</t>
  </si>
  <si>
    <t>S&amp;P BSE SENSEX Index (Іndia)</t>
  </si>
  <si>
    <t>RTS (Russia)</t>
  </si>
  <si>
    <t>NIKKEI 225 (Japan)</t>
  </si>
  <si>
    <t>HANG SENG (Hong-Kong)</t>
  </si>
  <si>
    <t>CAC 40 (France)</t>
  </si>
  <si>
    <t>UX (Ukraine)</t>
  </si>
  <si>
    <t>S&amp;P 500 (USA)</t>
  </si>
  <si>
    <t>WSE WIG 20 (Poland)</t>
  </si>
  <si>
    <t>DAX (Germany)</t>
  </si>
  <si>
    <t>МICEX (Russia)</t>
  </si>
  <si>
    <t>DJIA (USA)</t>
  </si>
  <si>
    <t>FTSE/JSE Africa All-Share Index  (RSA)</t>
  </si>
  <si>
    <t>* According to the data of exchanges and Bloomberg Agency as at June 29, 2018 (the last working day of June for most foreign exchanges). ** For foreign exchanges - according to the agency Bloomberg and exchanges as at June 27, 2018 (the last working day of June for Ukrainian exchanges).</t>
  </si>
  <si>
    <t>Ranking is based on quarterly indicator</t>
  </si>
  <si>
    <t>Indicators  of Ukrainian Stock Market</t>
  </si>
  <si>
    <t>Indicator/ Date</t>
  </si>
  <si>
    <t>30.06.2017 (Q2 2017)</t>
  </si>
  <si>
    <t>31.12.2017 (Q4 2017)</t>
  </si>
  <si>
    <t>31.03.2018 (Q1 2018)</t>
  </si>
  <si>
    <t>30.06.2018 (Q2 2018)</t>
  </si>
  <si>
    <t>Q2 2018 Change</t>
  </si>
  <si>
    <t>YTD 2018 Change</t>
  </si>
  <si>
    <t>Annual Change in Q2 2018</t>
  </si>
  <si>
    <t>Number of Securities (CB) in the listing of stock exchanges, incl:</t>
  </si>
  <si>
    <t>Number of securities in the registers (listing) of stock exchanges, including:</t>
  </si>
  <si>
    <t>OVDP</t>
  </si>
  <si>
    <t>share</t>
  </si>
  <si>
    <t>equities*</t>
  </si>
  <si>
    <t>corporate bonds</t>
  </si>
  <si>
    <t>municipal bonds**</t>
  </si>
  <si>
    <t>NBU deposit certificates</t>
  </si>
  <si>
    <t>share (total)</t>
  </si>
  <si>
    <t xml:space="preserve">Trading volume on the stock exchanges (total) for the year, UAH M, including: </t>
  </si>
  <si>
    <t>equities</t>
  </si>
  <si>
    <t>municipal bonds</t>
  </si>
  <si>
    <t>investment certificates</t>
  </si>
  <si>
    <t xml:space="preserve">derivatives (excl. state derivatives ) </t>
  </si>
  <si>
    <t>Sources: data on securities in the stock exchanges lists and on the volumes of trading - NSSMC, stock exchanges; calculations - UAIB.</t>
  </si>
  <si>
    <t>* Including depositary receipts of MHP S.A., which were in the 2nd tier of the "listing". Excluding CIFs shares and investment certificates og UIFs (as at June 30, 2018 there were 6 such securities in the 2nd tier of the SEs' "listing" - shares of 5 CIFs and certificates of one UIF).</t>
  </si>
  <si>
    <t>state bonds (OVDP)</t>
  </si>
  <si>
    <t>the share of the "listing" securities in the SEs' total lists</t>
  </si>
  <si>
    <t>** As at June 30, 2018, two issues of municipal bonds (both of Lviv City Council), which were listed beyond the tiers 1 and 2 (“out-of-the-listing”).</t>
  </si>
  <si>
    <t>Number of AMC and CII</t>
  </si>
  <si>
    <t>Date</t>
  </si>
  <si>
    <t xml:space="preserve">Number of all AMC   </t>
  </si>
  <si>
    <t>Number of AMC with CII under management</t>
  </si>
  <si>
    <t>Number of AMC without CII under management</t>
  </si>
  <si>
    <t>Number of CII managed (registered)</t>
  </si>
  <si>
    <t xml:space="preserve">Number of registered CII per one AMC </t>
  </si>
  <si>
    <t>Number of formed CII (have reached the standard for min. amount of assets)</t>
  </si>
  <si>
    <t>Number of NPFs under management (RHS)</t>
  </si>
  <si>
    <t>Number of ICs with assets under management of AMCs (RHS)</t>
  </si>
  <si>
    <t>* AMC - asset management company; CII – collective investment institutions; NPF - non-state pension funds.</t>
  </si>
  <si>
    <t>More about the results of AMCs work on asset management of CII, NPF and IC see:</t>
  </si>
  <si>
    <t>Ranking of AMCs</t>
  </si>
  <si>
    <t>Ranking of CIIs</t>
  </si>
  <si>
    <t>CII Assets Value*</t>
  </si>
  <si>
    <t>CII NAV*</t>
  </si>
  <si>
    <t>Capital Flow in Open-Ended CII</t>
  </si>
  <si>
    <t>UAH M</t>
  </si>
  <si>
    <t>Funds</t>
  </si>
  <si>
    <t>Q2 2018 change</t>
  </si>
  <si>
    <t>YTD 2018 change</t>
  </si>
  <si>
    <t>Annual change</t>
  </si>
  <si>
    <t>Funds / AuM</t>
  </si>
  <si>
    <t>CII*, including:</t>
  </si>
  <si>
    <t>Open-ended funds (RHS)</t>
  </si>
  <si>
    <t>Venture funds</t>
  </si>
  <si>
    <t>NPFs (RHS)</t>
  </si>
  <si>
    <t>ICs (RHS)</t>
  </si>
  <si>
    <t>TOTAL</t>
  </si>
  <si>
    <t>* Acting CIIs that have reached the minimum norms for asset value (were recognized as valid), are managed by AMC and provided reports for the relevant period (as at the reporting date).</t>
  </si>
  <si>
    <t>Open-ended funds</t>
  </si>
  <si>
    <t>UAH K</t>
  </si>
  <si>
    <t>Q2 '17</t>
  </si>
  <si>
    <t>Q3 '17</t>
  </si>
  <si>
    <t>Q4 '17</t>
  </si>
  <si>
    <t>Q1 '18</t>
  </si>
  <si>
    <t>Q2 '18</t>
  </si>
  <si>
    <t>Year</t>
  </si>
  <si>
    <t>... in the previous quarter</t>
  </si>
  <si>
    <t>Av. Number of reported funds</t>
  </si>
  <si>
    <t>Period</t>
  </si>
  <si>
    <t>Year (12 months till 30.06.2018)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</si>
</sst>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_-;_-* &quot;-&quot;??_₴_-;_-@_-"/>
    <numFmt numFmtId="164" formatCode="_(* #,##0.00_);_(* \(#,##0.00\);_(* &quot;-&quot;??_);_(@_)"/>
    <numFmt numFmtId="165" formatCode="0.0%"/>
    <numFmt numFmtId="166" formatCode="&quot;$&quot;#,##0_);[Red]\(&quot;$&quot;#,##0\)"/>
    <numFmt numFmtId="167" formatCode="#,##0.0"/>
  </numFmts>
  <fonts count="56">
    <font>
      <sz val="10"/>
      <name val="Arial"/>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0"/>
      <color indexed="8"/>
      <name val="Arial"/>
      <family val="2"/>
      <charset val="204"/>
    </font>
    <font>
      <b/>
      <sz val="16"/>
      <name val="Arial"/>
      <family val="2"/>
      <charset val="204"/>
    </font>
    <font>
      <i/>
      <sz val="8"/>
      <name val="Arial"/>
      <family val="2"/>
      <charset val="204"/>
    </font>
    <font>
      <b/>
      <sz val="12"/>
      <name val="Arial"/>
      <family val="2"/>
      <charset val="204"/>
    </font>
    <font>
      <u/>
      <sz val="8"/>
      <color indexed="12"/>
      <name val="Arial"/>
      <family val="2"/>
      <charset val="204"/>
    </font>
    <font>
      <sz val="8"/>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b/>
      <sz val="16"/>
      <color indexed="8"/>
      <name val="Arial"/>
      <family val="2"/>
      <charset val="204"/>
    </font>
    <font>
      <sz val="11"/>
      <color theme="1"/>
      <name val="Calibri"/>
      <family val="2"/>
      <charset val="204"/>
      <scheme val="minor"/>
    </font>
    <font>
      <sz val="16"/>
      <name val="Arial"/>
      <family val="2"/>
      <charset val="204"/>
    </font>
    <font>
      <b/>
      <sz val="10"/>
      <color indexed="23"/>
      <name val="Arial"/>
      <family val="2"/>
      <charset val="204"/>
    </font>
    <font>
      <u/>
      <sz val="10"/>
      <color theme="10"/>
      <name val="Arial"/>
      <family val="2"/>
      <charset val="204"/>
    </font>
    <font>
      <i/>
      <u/>
      <sz val="9"/>
      <color indexed="12"/>
      <name val="Arial"/>
      <family val="2"/>
      <charset val="204"/>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theme="6" tint="0.79998168889431442"/>
        <bgColor indexed="64"/>
      </patternFill>
    </fill>
  </fills>
  <borders count="74">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style="dotted">
        <color indexed="23"/>
      </left>
      <right/>
      <top/>
      <bottom style="medium">
        <color indexed="21"/>
      </bottom>
      <diagonal/>
    </border>
    <border>
      <left/>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top style="dotted">
        <color indexed="55"/>
      </top>
      <bottom style="thin">
        <color indexed="21"/>
      </bottom>
      <diagonal/>
    </border>
    <border>
      <left/>
      <right style="dotted">
        <color indexed="55"/>
      </right>
      <top style="dotted">
        <color indexed="55"/>
      </top>
      <bottom style="medium">
        <color indexed="21"/>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right/>
      <top style="dotted">
        <color indexed="23"/>
      </top>
      <bottom style="medium">
        <color indexed="21"/>
      </bottom>
      <diagonal/>
    </border>
    <border>
      <left style="dotted">
        <color indexed="55"/>
      </left>
      <right/>
      <top/>
      <bottom/>
      <diagonal/>
    </border>
    <border>
      <left style="dotted">
        <color indexed="23"/>
      </left>
      <right style="dotted">
        <color indexed="23"/>
      </right>
      <top/>
      <bottom style="medium">
        <color indexed="21"/>
      </bottom>
      <diagonal/>
    </border>
    <border>
      <left/>
      <right/>
      <top/>
      <bottom style="medium">
        <color indexed="21"/>
      </bottom>
      <diagonal/>
    </border>
    <border>
      <left style="dotted">
        <color indexed="55"/>
      </left>
      <right/>
      <top style="thin">
        <color indexed="55"/>
      </top>
      <bottom style="dotted">
        <color indexed="55"/>
      </bottom>
      <diagonal/>
    </border>
    <border>
      <left/>
      <right style="dotted">
        <color indexed="55"/>
      </right>
      <top style="dotted">
        <color indexed="55"/>
      </top>
      <bottom style="medium">
        <color indexed="57"/>
      </bottom>
      <diagonal/>
    </border>
    <border>
      <left style="dotted">
        <color indexed="55"/>
      </left>
      <right style="dotted">
        <color indexed="55"/>
      </right>
      <top style="dotted">
        <color indexed="55"/>
      </top>
      <bottom style="medium">
        <color indexed="57"/>
      </bottom>
      <diagonal/>
    </border>
    <border>
      <left style="dotted">
        <color indexed="55"/>
      </left>
      <right/>
      <top style="dotted">
        <color indexed="55"/>
      </top>
      <bottom style="medium">
        <color indexed="57"/>
      </bottom>
      <diagonal/>
    </border>
    <border>
      <left/>
      <right/>
      <top/>
      <bottom style="dotted">
        <color indexed="23"/>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medium">
        <color indexed="21"/>
      </top>
      <bottom style="dotted">
        <color theme="0" tint="-0.34998626667073579"/>
      </bottom>
      <diagonal/>
    </border>
    <border>
      <left style="dotted">
        <color theme="0" tint="-0.34998626667073579"/>
      </left>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style="dotted">
        <color indexed="55"/>
      </left>
      <right style="dotted">
        <color indexed="55"/>
      </right>
      <top/>
      <bottom/>
      <diagonal/>
    </border>
    <border>
      <left/>
      <right style="dotted">
        <color indexed="55"/>
      </right>
      <top style="medium">
        <color indexed="21"/>
      </top>
      <bottom style="thin">
        <color indexed="55"/>
      </bottom>
      <diagonal/>
    </border>
    <border>
      <left style="dotted">
        <color indexed="55"/>
      </left>
      <right style="dotted">
        <color indexed="55"/>
      </right>
      <top style="medium">
        <color indexed="21"/>
      </top>
      <bottom style="thin">
        <color indexed="55"/>
      </bottom>
      <diagonal/>
    </border>
    <border>
      <left style="dotted">
        <color indexed="55"/>
      </left>
      <right/>
      <top style="medium">
        <color indexed="21"/>
      </top>
      <bottom style="thin">
        <color indexed="55"/>
      </bottom>
      <diagonal/>
    </border>
    <border>
      <left style="dotted">
        <color indexed="55"/>
      </left>
      <right/>
      <top style="medium">
        <color indexed="21"/>
      </top>
      <bottom/>
      <diagonal/>
    </border>
  </borders>
  <cellStyleXfs count="87">
    <xf numFmtId="0" fontId="0" fillId="0" borderId="0"/>
    <xf numFmtId="49" fontId="14" fillId="0" borderId="0">
      <alignment horizontal="centerContinuous" vertical="top" wrapText="1"/>
    </xf>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38" fontId="15" fillId="0" borderId="0" applyFont="0" applyFill="0" applyBorder="0" applyAlignment="0" applyProtection="0"/>
    <xf numFmtId="166" fontId="15" fillId="0" borderId="0" applyFont="0" applyFill="0" applyBorder="0" applyAlignment="0" applyProtection="0"/>
    <xf numFmtId="0" fontId="42" fillId="0" borderId="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7" fillId="7" borderId="1" applyNumberFormat="0" applyAlignment="0" applyProtection="0"/>
    <xf numFmtId="0" fontId="28" fillId="20" borderId="2" applyNumberFormat="0" applyAlignment="0" applyProtection="0"/>
    <xf numFmtId="0" fontId="29" fillId="20" borderId="1" applyNumberFormat="0" applyAlignment="0" applyProtection="0"/>
    <xf numFmtId="0" fontId="4"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 fillId="0" borderId="0" applyNumberFormat="0" applyFill="0" applyBorder="0" applyAlignment="0" applyProtection="0"/>
    <xf numFmtId="0" fontId="14" fillId="0" borderId="3">
      <alignment horizontal="centerContinuous" vertical="top" wrapText="1"/>
    </xf>
    <xf numFmtId="0" fontId="30" fillId="0" borderId="4" applyNumberFormat="0" applyFill="0" applyAlignment="0" applyProtection="0"/>
    <xf numFmtId="0" fontId="31" fillId="0" borderId="5"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0" borderId="7" applyNumberFormat="0" applyFill="0" applyAlignment="0" applyProtection="0"/>
    <xf numFmtId="0" fontId="34" fillId="21" borderId="8" applyNumberFormat="0" applyAlignment="0" applyProtection="0"/>
    <xf numFmtId="0" fontId="35" fillId="0" borderId="0" applyNumberFormat="0" applyFill="0" applyBorder="0" applyAlignment="0" applyProtection="0"/>
    <xf numFmtId="0" fontId="36" fillId="22" borderId="0" applyNumberFormat="0" applyBorder="0" applyAlignment="0" applyProtection="0"/>
    <xf numFmtId="0" fontId="9" fillId="0" borderId="0"/>
    <xf numFmtId="0" fontId="5" fillId="0" borderId="0"/>
    <xf numFmtId="0" fontId="5" fillId="0" borderId="0"/>
    <xf numFmtId="0" fontId="10" fillId="0" borderId="0"/>
    <xf numFmtId="0" fontId="51" fillId="0" borderId="0"/>
    <xf numFmtId="0" fontId="5" fillId="0" borderId="0"/>
    <xf numFmtId="0" fontId="10" fillId="0" borderId="0"/>
    <xf numFmtId="0" fontId="5" fillId="0" borderId="0"/>
    <xf numFmtId="0" fontId="7" fillId="0" borderId="0"/>
    <xf numFmtId="0" fontId="7" fillId="0" borderId="0"/>
    <xf numFmtId="0" fontId="44" fillId="0" borderId="0"/>
    <xf numFmtId="0" fontId="25" fillId="0" borderId="0"/>
    <xf numFmtId="0" fontId="51" fillId="0" borderId="0"/>
    <xf numFmtId="0" fontId="5" fillId="0" borderId="0"/>
    <xf numFmtId="0" fontId="5" fillId="0" borderId="0"/>
    <xf numFmtId="0" fontId="5" fillId="0" borderId="0"/>
    <xf numFmtId="0" fontId="5" fillId="0" borderId="0"/>
    <xf numFmtId="0" fontId="5" fillId="0" borderId="0"/>
    <xf numFmtId="0" fontId="10" fillId="0" borderId="0"/>
    <xf numFmtId="0" fontId="37" fillId="3" borderId="0" applyNumberFormat="0" applyBorder="0" applyAlignment="0" applyProtection="0"/>
    <xf numFmtId="0" fontId="38" fillId="0" borderId="0" applyNumberFormat="0" applyFill="0" applyBorder="0" applyAlignment="0" applyProtection="0"/>
    <xf numFmtId="0" fontId="5" fillId="23" borderId="9" applyNumberFormat="0" applyFont="0" applyAlignment="0" applyProtection="0"/>
    <xf numFmtId="9" fontId="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38" fontId="15" fillId="0" borderId="0" applyFont="0" applyFill="0" applyBorder="0" applyAlignment="0" applyProtection="0"/>
    <xf numFmtId="40" fontId="15" fillId="0" borderId="0" applyFont="0" applyFill="0" applyBorder="0" applyAlignment="0" applyProtection="0"/>
    <xf numFmtId="164" fontId="7" fillId="0" borderId="0" applyFont="0" applyFill="0" applyBorder="0" applyAlignment="0" applyProtection="0"/>
    <xf numFmtId="0" fontId="41" fillId="4" borderId="0" applyNumberFormat="0" applyBorder="0" applyAlignment="0" applyProtection="0"/>
    <xf numFmtId="49" fontId="14" fillId="0" borderId="11">
      <alignment horizontal="center" vertical="center" wrapText="1"/>
    </xf>
    <xf numFmtId="0" fontId="2" fillId="0" borderId="0"/>
    <xf numFmtId="0" fontId="3" fillId="0" borderId="0"/>
    <xf numFmtId="9" fontId="3" fillId="0" borderId="0" applyFont="0" applyFill="0" applyBorder="0" applyAlignment="0" applyProtection="0"/>
    <xf numFmtId="0" fontId="54" fillId="0" borderId="0" applyNumberFormat="0" applyFill="0" applyBorder="0" applyAlignment="0" applyProtection="0"/>
    <xf numFmtId="0" fontId="1" fillId="0" borderId="0"/>
    <xf numFmtId="0" fontId="3" fillId="0" borderId="0"/>
    <xf numFmtId="0" fontId="1" fillId="0" borderId="0"/>
    <xf numFmtId="0" fontId="1" fillId="0" borderId="0"/>
    <xf numFmtId="9" fontId="25" fillId="0" borderId="0" applyFont="0" applyFill="0" applyBorder="0" applyAlignment="0" applyProtection="0"/>
    <xf numFmtId="43" fontId="3" fillId="0" borderId="0" applyFont="0" applyFill="0" applyBorder="0" applyAlignment="0" applyProtection="0"/>
  </cellStyleXfs>
  <cellXfs count="225">
    <xf numFmtId="0" fontId="0" fillId="0" borderId="0" xfId="0"/>
    <xf numFmtId="0" fontId="5" fillId="0" borderId="0" xfId="60"/>
    <xf numFmtId="0" fontId="5" fillId="0" borderId="0" xfId="60" applyAlignment="1">
      <alignment horizontal="center"/>
    </xf>
    <xf numFmtId="0" fontId="5" fillId="0" borderId="0" xfId="58" applyBorder="1"/>
    <xf numFmtId="0" fontId="5" fillId="0" borderId="0" xfId="58"/>
    <xf numFmtId="14" fontId="5" fillId="0" borderId="0" xfId="58" applyNumberFormat="1" applyBorder="1"/>
    <xf numFmtId="0" fontId="5" fillId="0" borderId="0" xfId="58" applyAlignment="1"/>
    <xf numFmtId="0" fontId="11" fillId="0" borderId="15" xfId="58" applyFont="1" applyBorder="1" applyAlignment="1">
      <alignment horizontal="center" vertical="center" wrapText="1"/>
    </xf>
    <xf numFmtId="0" fontId="11" fillId="0" borderId="14" xfId="58" applyFont="1" applyBorder="1" applyAlignment="1">
      <alignment vertical="center"/>
    </xf>
    <xf numFmtId="4" fontId="5" fillId="0" borderId="0" xfId="58" applyNumberFormat="1" applyBorder="1"/>
    <xf numFmtId="0" fontId="13" fillId="0" borderId="0" xfId="58" applyFont="1" applyFill="1" applyBorder="1" applyAlignment="1"/>
    <xf numFmtId="0" fontId="5" fillId="0" borderId="0" xfId="61"/>
    <xf numFmtId="0" fontId="6" fillId="0" borderId="27" xfId="58" applyFont="1" applyBorder="1" applyAlignment="1">
      <alignment horizontal="center" vertical="center" wrapText="1"/>
    </xf>
    <xf numFmtId="0" fontId="6" fillId="0" borderId="15" xfId="58" applyFont="1" applyFill="1" applyBorder="1" applyAlignment="1">
      <alignment horizontal="center" vertical="center" wrapText="1"/>
    </xf>
    <xf numFmtId="14" fontId="6" fillId="0" borderId="25" xfId="58" applyNumberFormat="1" applyFont="1" applyFill="1" applyBorder="1" applyAlignment="1">
      <alignment horizontal="center" vertical="center" wrapText="1"/>
    </xf>
    <xf numFmtId="0" fontId="5" fillId="0" borderId="17" xfId="58" applyFont="1" applyFill="1" applyBorder="1" applyAlignment="1">
      <alignment vertical="center"/>
    </xf>
    <xf numFmtId="0" fontId="5" fillId="0" borderId="0" xfId="61" applyFont="1"/>
    <xf numFmtId="0" fontId="5" fillId="0" borderId="0" xfId="60" applyFont="1"/>
    <xf numFmtId="0" fontId="0" fillId="0" borderId="0" xfId="0" applyFill="1"/>
    <xf numFmtId="10" fontId="11" fillId="0" borderId="26" xfId="58" applyNumberFormat="1" applyFont="1" applyFill="1" applyBorder="1" applyAlignment="1">
      <alignment horizontal="center" vertical="center" wrapText="1"/>
    </xf>
    <xf numFmtId="0" fontId="18" fillId="0" borderId="0" xfId="61" applyFont="1"/>
    <xf numFmtId="0" fontId="21" fillId="0" borderId="0" xfId="0" applyFont="1" applyAlignment="1">
      <alignment horizontal="left"/>
    </xf>
    <xf numFmtId="0" fontId="5" fillId="0" borderId="0" xfId="58" applyFill="1"/>
    <xf numFmtId="165" fontId="17" fillId="0" borderId="19" xfId="58" applyNumberFormat="1" applyFont="1" applyFill="1" applyBorder="1" applyAlignment="1">
      <alignment horizontal="right" vertical="center"/>
    </xf>
    <xf numFmtId="0" fontId="6" fillId="0" borderId="15" xfId="59" applyFont="1" applyFill="1" applyBorder="1" applyAlignment="1">
      <alignment horizontal="center" vertical="center" wrapText="1"/>
    </xf>
    <xf numFmtId="49" fontId="11" fillId="0" borderId="26" xfId="58" applyNumberFormat="1" applyFont="1" applyFill="1" applyBorder="1" applyAlignment="1">
      <alignment horizontal="center" vertical="center" wrapText="1"/>
    </xf>
    <xf numFmtId="4" fontId="12" fillId="0" borderId="19" xfId="58" applyNumberFormat="1" applyFont="1" applyFill="1" applyBorder="1" applyAlignment="1">
      <alignment vertical="center"/>
    </xf>
    <xf numFmtId="10" fontId="12" fillId="0" borderId="24" xfId="68" applyNumberFormat="1" applyFont="1" applyFill="1" applyBorder="1" applyAlignment="1">
      <alignment vertical="center"/>
    </xf>
    <xf numFmtId="0" fontId="16" fillId="0" borderId="0" xfId="58" applyFont="1" applyFill="1"/>
    <xf numFmtId="0" fontId="16" fillId="0" borderId="0" xfId="58" applyFont="1" applyBorder="1" applyAlignment="1">
      <alignment vertical="center" wrapText="1"/>
    </xf>
    <xf numFmtId="0" fontId="22" fillId="0" borderId="54" xfId="58" applyFont="1" applyFill="1" applyBorder="1" applyAlignment="1"/>
    <xf numFmtId="10" fontId="49" fillId="0" borderId="24" xfId="68" applyNumberFormat="1" applyFont="1" applyFill="1" applyBorder="1" applyAlignment="1">
      <alignment vertical="center"/>
    </xf>
    <xf numFmtId="10" fontId="48" fillId="0" borderId="53" xfId="68" applyNumberFormat="1" applyFont="1" applyFill="1" applyBorder="1" applyAlignment="1">
      <alignment vertical="center"/>
    </xf>
    <xf numFmtId="10" fontId="48" fillId="0" borderId="28" xfId="68" applyNumberFormat="1" applyFont="1" applyFill="1" applyBorder="1" applyAlignment="1">
      <alignment vertical="center"/>
    </xf>
    <xf numFmtId="0" fontId="16" fillId="0" borderId="14" xfId="58" applyFont="1" applyFill="1" applyBorder="1" applyAlignment="1">
      <alignment vertical="center"/>
    </xf>
    <xf numFmtId="0" fontId="5" fillId="0" borderId="0" xfId="58" applyAlignment="1">
      <alignment horizontal="left"/>
    </xf>
    <xf numFmtId="0" fontId="23" fillId="0" borderId="0" xfId="32" applyFont="1" applyAlignment="1" applyProtection="1">
      <alignment horizontal="left"/>
    </xf>
    <xf numFmtId="0" fontId="5" fillId="0" borderId="0" xfId="58" applyFont="1" applyFill="1"/>
    <xf numFmtId="165" fontId="3" fillId="0" borderId="19" xfId="58" applyNumberFormat="1" applyFont="1" applyFill="1" applyBorder="1" applyAlignment="1">
      <alignment horizontal="right" vertical="center"/>
    </xf>
    <xf numFmtId="165" fontId="3" fillId="0" borderId="13" xfId="58" applyNumberFormat="1" applyFont="1" applyFill="1" applyBorder="1" applyAlignment="1">
      <alignment horizontal="right" vertical="center"/>
    </xf>
    <xf numFmtId="0" fontId="47" fillId="0" borderId="0" xfId="47" applyFont="1"/>
    <xf numFmtId="0" fontId="8" fillId="0" borderId="26" xfId="58" applyFont="1" applyFill="1" applyBorder="1" applyAlignment="1">
      <alignment horizontal="center" vertical="center" wrapText="1"/>
    </xf>
    <xf numFmtId="0" fontId="22" fillId="0" borderId="54" xfId="58" applyFont="1" applyFill="1" applyBorder="1" applyAlignment="1">
      <alignment horizontal="right"/>
    </xf>
    <xf numFmtId="10" fontId="12" fillId="0" borderId="23" xfId="68" applyNumberFormat="1" applyFont="1" applyFill="1" applyBorder="1" applyAlignment="1">
      <alignment vertical="center"/>
    </xf>
    <xf numFmtId="165" fontId="3" fillId="0" borderId="29" xfId="58" applyNumberFormat="1" applyFont="1" applyFill="1" applyBorder="1" applyAlignment="1">
      <alignment horizontal="right" vertical="center"/>
    </xf>
    <xf numFmtId="165" fontId="17" fillId="0" borderId="29" xfId="58" applyNumberFormat="1" applyFont="1" applyFill="1" applyBorder="1" applyAlignment="1">
      <alignment horizontal="right" vertical="center"/>
    </xf>
    <xf numFmtId="165" fontId="3" fillId="0" borderId="51" xfId="58" applyNumberFormat="1" applyFont="1" applyFill="1" applyBorder="1" applyAlignment="1">
      <alignment horizontal="right" vertical="center"/>
    </xf>
    <xf numFmtId="0" fontId="3" fillId="0" borderId="0" xfId="0" applyFont="1"/>
    <xf numFmtId="0" fontId="5" fillId="0" borderId="0" xfId="58" applyFill="1" applyAlignment="1">
      <alignment horizontal="left"/>
    </xf>
    <xf numFmtId="0" fontId="46" fillId="0" borderId="0" xfId="60" applyFont="1" applyAlignment="1">
      <alignment horizontal="left"/>
    </xf>
    <xf numFmtId="14" fontId="6" fillId="29" borderId="36" xfId="48" applyNumberFormat="1" applyFont="1" applyFill="1" applyBorder="1" applyAlignment="1">
      <alignment horizontal="center" vertical="center" wrapText="1"/>
    </xf>
    <xf numFmtId="14" fontId="6" fillId="29" borderId="36" xfId="59" applyNumberFormat="1" applyFont="1" applyFill="1" applyBorder="1" applyAlignment="1">
      <alignment horizontal="center" vertical="center" wrapText="1"/>
    </xf>
    <xf numFmtId="0" fontId="6" fillId="0" borderId="52" xfId="48" applyFont="1" applyFill="1" applyBorder="1" applyAlignment="1">
      <alignment vertical="center"/>
    </xf>
    <xf numFmtId="0" fontId="6" fillId="29" borderId="52" xfId="48" applyFont="1" applyFill="1" applyBorder="1" applyAlignment="1">
      <alignment vertical="center"/>
    </xf>
    <xf numFmtId="165" fontId="19" fillId="0" borderId="38" xfId="48" applyNumberFormat="1" applyFont="1" applyFill="1" applyBorder="1" applyAlignment="1">
      <alignment vertical="center"/>
    </xf>
    <xf numFmtId="0" fontId="6" fillId="0" borderId="39" xfId="48" applyFont="1" applyBorder="1" applyAlignment="1">
      <alignment horizontal="left" vertical="center" wrapText="1" indent="1"/>
    </xf>
    <xf numFmtId="0" fontId="6" fillId="29" borderId="40" xfId="48" applyFont="1" applyFill="1" applyBorder="1" applyAlignment="1">
      <alignment vertical="center"/>
    </xf>
    <xf numFmtId="0" fontId="6" fillId="29" borderId="41" xfId="48" applyFont="1" applyFill="1" applyBorder="1" applyAlignment="1">
      <alignment vertical="center"/>
    </xf>
    <xf numFmtId="0" fontId="6" fillId="0" borderId="41" xfId="48" applyFont="1" applyFill="1" applyBorder="1" applyAlignment="1">
      <alignment vertical="center"/>
    </xf>
    <xf numFmtId="0" fontId="6" fillId="0" borderId="42" xfId="48" applyFont="1" applyFill="1" applyBorder="1" applyAlignment="1">
      <alignment horizontal="right" vertical="center" indent="1"/>
    </xf>
    <xf numFmtId="0" fontId="8" fillId="29" borderId="43" xfId="48" applyFont="1" applyFill="1" applyBorder="1" applyAlignment="1">
      <alignment vertical="center"/>
    </xf>
    <xf numFmtId="0" fontId="6" fillId="29" borderId="43" xfId="48" applyFont="1" applyFill="1" applyBorder="1" applyAlignment="1">
      <alignment vertical="center"/>
    </xf>
    <xf numFmtId="0" fontId="6" fillId="29" borderId="44" xfId="48" applyFont="1" applyFill="1" applyBorder="1" applyAlignment="1">
      <alignment vertical="center"/>
    </xf>
    <xf numFmtId="0" fontId="6" fillId="0" borderId="44" xfId="48" applyFont="1" applyFill="1" applyBorder="1" applyAlignment="1">
      <alignment vertical="center"/>
    </xf>
    <xf numFmtId="0" fontId="16" fillId="0" borderId="32" xfId="48" applyFont="1" applyFill="1" applyBorder="1" applyAlignment="1">
      <alignment horizontal="right" vertical="center" indent="1"/>
    </xf>
    <xf numFmtId="165" fontId="17" fillId="29" borderId="31" xfId="48" applyNumberFormat="1" applyFont="1" applyFill="1" applyBorder="1" applyAlignment="1">
      <alignment vertical="center"/>
    </xf>
    <xf numFmtId="165" fontId="16" fillId="29" borderId="31" xfId="48" applyNumberFormat="1" applyFont="1" applyFill="1" applyBorder="1" applyAlignment="1">
      <alignment vertical="center"/>
    </xf>
    <xf numFmtId="165" fontId="16" fillId="0" borderId="31" xfId="48" applyNumberFormat="1" applyFont="1" applyFill="1" applyBorder="1" applyAlignment="1">
      <alignment vertical="center"/>
    </xf>
    <xf numFmtId="0" fontId="5" fillId="0" borderId="0" xfId="0" applyFont="1"/>
    <xf numFmtId="0" fontId="6" fillId="0" borderId="32" xfId="48" applyFont="1" applyBorder="1" applyAlignment="1">
      <alignment horizontal="right" vertical="center" indent="1"/>
    </xf>
    <xf numFmtId="0" fontId="8" fillId="29" borderId="31" xfId="48" applyFont="1" applyFill="1" applyBorder="1" applyAlignment="1">
      <alignment vertical="center"/>
    </xf>
    <xf numFmtId="0" fontId="8" fillId="29" borderId="33" xfId="48" applyFont="1" applyFill="1" applyBorder="1" applyAlignment="1">
      <alignment vertical="center"/>
    </xf>
    <xf numFmtId="0" fontId="8" fillId="0" borderId="33" xfId="48" applyFont="1" applyFill="1" applyBorder="1" applyAlignment="1">
      <alignment vertical="center"/>
    </xf>
    <xf numFmtId="0" fontId="6" fillId="29" borderId="31" xfId="48" applyFont="1" applyFill="1" applyBorder="1" applyAlignment="1">
      <alignment vertical="center"/>
    </xf>
    <xf numFmtId="0" fontId="6" fillId="29" borderId="33" xfId="48" applyFont="1" applyFill="1" applyBorder="1" applyAlignment="1">
      <alignment vertical="center"/>
    </xf>
    <xf numFmtId="0" fontId="6" fillId="0" borderId="33" xfId="48" applyFont="1" applyFill="1" applyBorder="1" applyAlignment="1">
      <alignment vertical="center"/>
    </xf>
    <xf numFmtId="165" fontId="16" fillId="0" borderId="33" xfId="48" applyNumberFormat="1" applyFont="1" applyFill="1" applyBorder="1" applyAlignment="1">
      <alignment horizontal="right" vertical="center"/>
    </xf>
    <xf numFmtId="0" fontId="5" fillId="0" borderId="32" xfId="48" applyFont="1" applyBorder="1" applyAlignment="1">
      <alignment horizontal="right" vertical="center" indent="1"/>
    </xf>
    <xf numFmtId="0" fontId="3" fillId="29" borderId="31" xfId="48" applyFont="1" applyFill="1" applyBorder="1" applyAlignment="1">
      <alignment vertical="center"/>
    </xf>
    <xf numFmtId="0" fontId="5" fillId="29" borderId="31" xfId="48" applyFont="1" applyFill="1" applyBorder="1" applyAlignment="1">
      <alignment vertical="center"/>
    </xf>
    <xf numFmtId="0" fontId="5" fillId="29" borderId="33" xfId="48" applyFont="1" applyFill="1" applyBorder="1" applyAlignment="1">
      <alignment vertical="center"/>
    </xf>
    <xf numFmtId="0" fontId="5" fillId="0" borderId="33" xfId="48" applyFont="1" applyFill="1" applyBorder="1" applyAlignment="1">
      <alignment vertical="center"/>
    </xf>
    <xf numFmtId="165" fontId="6" fillId="29" borderId="46" xfId="48" applyNumberFormat="1" applyFont="1" applyFill="1" applyBorder="1" applyAlignment="1">
      <alignment vertical="center"/>
    </xf>
    <xf numFmtId="165" fontId="6" fillId="0" borderId="46" xfId="48" applyNumberFormat="1" applyFont="1" applyFill="1" applyBorder="1" applyAlignment="1">
      <alignment vertical="center"/>
    </xf>
    <xf numFmtId="165" fontId="19" fillId="0" borderId="34" xfId="48" applyNumberFormat="1" applyFont="1" applyFill="1" applyBorder="1" applyAlignment="1">
      <alignment horizontal="right" vertical="center"/>
    </xf>
    <xf numFmtId="0" fontId="6" fillId="0" borderId="47" xfId="48" applyFont="1" applyBorder="1" applyAlignment="1">
      <alignment horizontal="left" vertical="center" wrapText="1" indent="1"/>
    </xf>
    <xf numFmtId="167" fontId="6" fillId="29" borderId="48" xfId="48" applyNumberFormat="1" applyFont="1" applyFill="1" applyBorder="1" applyAlignment="1">
      <alignment vertical="center"/>
    </xf>
    <xf numFmtId="167" fontId="6" fillId="29" borderId="49" xfId="48" applyNumberFormat="1" applyFont="1" applyFill="1" applyBorder="1" applyAlignment="1">
      <alignment vertical="center"/>
    </xf>
    <xf numFmtId="167" fontId="6" fillId="0" borderId="48" xfId="48" applyNumberFormat="1" applyFont="1" applyFill="1" applyBorder="1" applyAlignment="1">
      <alignment vertical="center"/>
    </xf>
    <xf numFmtId="167" fontId="6" fillId="0" borderId="49" xfId="48" applyNumberFormat="1" applyFont="1" applyFill="1" applyBorder="1" applyAlignment="1">
      <alignment vertical="center"/>
    </xf>
    <xf numFmtId="165" fontId="19" fillId="0" borderId="49" xfId="48" applyNumberFormat="1" applyFont="1" applyFill="1" applyBorder="1" applyAlignment="1">
      <alignment vertical="center"/>
    </xf>
    <xf numFmtId="167" fontId="6" fillId="29" borderId="43" xfId="48" applyNumberFormat="1" applyFont="1" applyFill="1" applyBorder="1" applyAlignment="1">
      <alignment vertical="center"/>
    </xf>
    <xf numFmtId="167" fontId="6" fillId="29" borderId="44" xfId="48" applyNumberFormat="1" applyFont="1" applyFill="1" applyBorder="1" applyAlignment="1">
      <alignment vertical="center"/>
    </xf>
    <xf numFmtId="167" fontId="6" fillId="0" borderId="43" xfId="48" applyNumberFormat="1" applyFont="1" applyFill="1" applyBorder="1" applyAlignment="1">
      <alignment vertical="center"/>
    </xf>
    <xf numFmtId="167" fontId="6" fillId="0" borderId="44" xfId="48" applyNumberFormat="1" applyFont="1" applyFill="1" applyBorder="1" applyAlignment="1">
      <alignment vertical="center"/>
    </xf>
    <xf numFmtId="165" fontId="19" fillId="0" borderId="44" xfId="48" applyNumberFormat="1" applyFont="1" applyFill="1" applyBorder="1" applyAlignment="1">
      <alignment vertical="center"/>
    </xf>
    <xf numFmtId="165" fontId="16" fillId="0" borderId="43" xfId="48" applyNumberFormat="1" applyFont="1" applyFill="1" applyBorder="1" applyAlignment="1">
      <alignment vertical="center"/>
    </xf>
    <xf numFmtId="167" fontId="6" fillId="29" borderId="31" xfId="48" applyNumberFormat="1" applyFont="1" applyFill="1" applyBorder="1" applyAlignment="1">
      <alignment vertical="center"/>
    </xf>
    <xf numFmtId="167" fontId="6" fillId="29" borderId="33" xfId="48" applyNumberFormat="1" applyFont="1" applyFill="1" applyBorder="1" applyAlignment="1">
      <alignment vertical="center"/>
    </xf>
    <xf numFmtId="167" fontId="6" fillId="0" borderId="31" xfId="48" applyNumberFormat="1" applyFont="1" applyFill="1" applyBorder="1" applyAlignment="1">
      <alignment vertical="center"/>
    </xf>
    <xf numFmtId="165" fontId="19" fillId="0" borderId="33" xfId="48" applyNumberFormat="1" applyFont="1" applyFill="1" applyBorder="1" applyAlignment="1">
      <alignment vertical="center"/>
    </xf>
    <xf numFmtId="167" fontId="5" fillId="29" borderId="31" xfId="48" applyNumberFormat="1" applyFont="1" applyFill="1" applyBorder="1" applyAlignment="1">
      <alignment vertical="center"/>
    </xf>
    <xf numFmtId="167" fontId="5" fillId="29" borderId="33" xfId="48" applyNumberFormat="1" applyFont="1" applyFill="1" applyBorder="1" applyAlignment="1">
      <alignment vertical="center"/>
    </xf>
    <xf numFmtId="167" fontId="5" fillId="0" borderId="31" xfId="48" applyNumberFormat="1" applyFont="1" applyFill="1" applyBorder="1" applyAlignment="1">
      <alignment vertical="center"/>
    </xf>
    <xf numFmtId="167" fontId="5" fillId="0" borderId="33" xfId="48" applyNumberFormat="1" applyFont="1" applyFill="1" applyBorder="1" applyAlignment="1">
      <alignment vertical="center"/>
    </xf>
    <xf numFmtId="165" fontId="16" fillId="0" borderId="33" xfId="48" applyNumberFormat="1" applyFont="1" applyFill="1" applyBorder="1" applyAlignment="1">
      <alignment vertical="center"/>
    </xf>
    <xf numFmtId="167" fontId="6" fillId="29" borderId="57" xfId="48" applyNumberFormat="1" applyFont="1" applyFill="1" applyBorder="1" applyAlignment="1">
      <alignment vertical="center"/>
    </xf>
    <xf numFmtId="167" fontId="6" fillId="29" borderId="58" xfId="48" applyNumberFormat="1" applyFont="1" applyFill="1" applyBorder="1" applyAlignment="1">
      <alignment vertical="center"/>
    </xf>
    <xf numFmtId="167" fontId="6" fillId="0" borderId="57" xfId="48" applyNumberFormat="1" applyFont="1" applyFill="1" applyBorder="1" applyAlignment="1">
      <alignment vertical="center"/>
    </xf>
    <xf numFmtId="167" fontId="6" fillId="0" borderId="58" xfId="48" applyNumberFormat="1" applyFont="1" applyFill="1" applyBorder="1" applyAlignment="1">
      <alignment vertical="center"/>
    </xf>
    <xf numFmtId="165" fontId="19" fillId="0" borderId="58" xfId="48" applyNumberFormat="1" applyFont="1" applyFill="1" applyBorder="1" applyAlignment="1">
      <alignment vertical="center"/>
    </xf>
    <xf numFmtId="0" fontId="16" fillId="0" borderId="42" xfId="48" applyFont="1" applyFill="1" applyBorder="1" applyAlignment="1">
      <alignment horizontal="right" vertical="center" indent="1"/>
    </xf>
    <xf numFmtId="0" fontId="46" fillId="0" borderId="0" xfId="0" applyFont="1"/>
    <xf numFmtId="165" fontId="19" fillId="0" borderId="55" xfId="48" applyNumberFormat="1" applyFont="1" applyFill="1" applyBorder="1" applyAlignment="1">
      <alignment vertical="center"/>
    </xf>
    <xf numFmtId="0" fontId="45" fillId="0" borderId="0" xfId="60" applyFont="1"/>
    <xf numFmtId="14" fontId="5" fillId="0" borderId="64" xfId="60" applyNumberFormat="1" applyBorder="1" applyAlignment="1">
      <alignment horizontal="center"/>
    </xf>
    <xf numFmtId="0" fontId="5" fillId="0" borderId="60" xfId="62" applyFont="1" applyFill="1" applyBorder="1" applyAlignment="1">
      <alignment horizontal="center" vertical="center" wrapText="1"/>
    </xf>
    <xf numFmtId="0" fontId="3" fillId="0" borderId="60" xfId="62" applyFont="1" applyFill="1" applyBorder="1" applyAlignment="1">
      <alignment horizontal="center" vertical="center" wrapText="1"/>
    </xf>
    <xf numFmtId="2" fontId="5" fillId="0" borderId="60" xfId="62" applyNumberFormat="1" applyFont="1" applyFill="1" applyBorder="1" applyAlignment="1">
      <alignment horizontal="center" vertical="center" wrapText="1"/>
    </xf>
    <xf numFmtId="1" fontId="5" fillId="0" borderId="65" xfId="62" applyNumberFormat="1" applyFont="1" applyFill="1" applyBorder="1" applyAlignment="1">
      <alignment horizontal="center" vertical="center" wrapText="1"/>
    </xf>
    <xf numFmtId="14" fontId="5" fillId="0" borderId="62" xfId="60" applyNumberFormat="1" applyBorder="1" applyAlignment="1">
      <alignment horizontal="center" vertical="center"/>
    </xf>
    <xf numFmtId="0" fontId="5" fillId="0" borderId="61" xfId="62" applyFont="1" applyFill="1" applyBorder="1" applyAlignment="1">
      <alignment horizontal="center" vertical="center" wrapText="1"/>
    </xf>
    <xf numFmtId="0" fontId="3" fillId="0" borderId="61" xfId="62" applyFont="1" applyFill="1" applyBorder="1" applyAlignment="1">
      <alignment horizontal="center" vertical="center" wrapText="1"/>
    </xf>
    <xf numFmtId="2" fontId="5" fillId="0" borderId="61" xfId="62" applyNumberFormat="1" applyFont="1" applyFill="1" applyBorder="1" applyAlignment="1">
      <alignment horizontal="center" vertical="center" wrapText="1"/>
    </xf>
    <xf numFmtId="1" fontId="5" fillId="0" borderId="63" xfId="62" applyNumberFormat="1" applyFont="1" applyFill="1" applyBorder="1" applyAlignment="1">
      <alignment horizontal="center" vertical="center" wrapText="1"/>
    </xf>
    <xf numFmtId="14" fontId="5" fillId="0" borderId="62" xfId="60" applyNumberFormat="1" applyFont="1" applyBorder="1" applyAlignment="1">
      <alignment horizontal="center" vertical="center"/>
    </xf>
    <xf numFmtId="49" fontId="16" fillId="0" borderId="62" xfId="60" applyNumberFormat="1" applyFont="1" applyBorder="1" applyAlignment="1">
      <alignment horizontal="center" vertical="center"/>
    </xf>
    <xf numFmtId="0" fontId="16" fillId="0" borderId="61" xfId="62" applyFont="1" applyFill="1" applyBorder="1" applyAlignment="1">
      <alignment horizontal="center" vertical="center" wrapText="1"/>
    </xf>
    <xf numFmtId="2" fontId="16" fillId="0" borderId="61" xfId="62" applyNumberFormat="1" applyFont="1" applyFill="1" applyBorder="1" applyAlignment="1">
      <alignment horizontal="center" vertical="center" wrapText="1"/>
    </xf>
    <xf numFmtId="1" fontId="16" fillId="0" borderId="63" xfId="62" applyNumberFormat="1" applyFont="1" applyFill="1" applyBorder="1" applyAlignment="1">
      <alignment horizontal="center" vertical="center" wrapText="1"/>
    </xf>
    <xf numFmtId="0" fontId="17" fillId="0" borderId="61" xfId="62" applyFont="1" applyFill="1" applyBorder="1" applyAlignment="1">
      <alignment horizontal="center" vertical="center" wrapText="1"/>
    </xf>
    <xf numFmtId="49" fontId="5" fillId="0" borderId="66" xfId="60" applyNumberFormat="1" applyFont="1" applyBorder="1" applyAlignment="1">
      <alignment horizontal="center" vertical="center"/>
    </xf>
    <xf numFmtId="0" fontId="5" fillId="0" borderId="67" xfId="62" applyFont="1" applyFill="1" applyBorder="1" applyAlignment="1">
      <alignment horizontal="center" vertical="center" wrapText="1"/>
    </xf>
    <xf numFmtId="2" fontId="5" fillId="0" borderId="67" xfId="62" applyNumberFormat="1" applyFont="1" applyFill="1" applyBorder="1" applyAlignment="1">
      <alignment horizontal="center" vertical="center" wrapText="1"/>
    </xf>
    <xf numFmtId="1" fontId="5" fillId="0" borderId="68" xfId="62" applyNumberFormat="1" applyFont="1" applyFill="1" applyBorder="1" applyAlignment="1">
      <alignment horizontal="center" vertical="center" wrapText="1"/>
    </xf>
    <xf numFmtId="10" fontId="5" fillId="0" borderId="17" xfId="79" applyNumberFormat="1" applyFont="1" applyFill="1" applyBorder="1" applyAlignment="1">
      <alignment horizontal="left" vertical="center" indent="1"/>
    </xf>
    <xf numFmtId="3" fontId="5" fillId="0" borderId="22" xfId="58" applyNumberFormat="1" applyFont="1" applyFill="1" applyBorder="1" applyAlignment="1">
      <alignment horizontal="right" vertical="center" indent="1"/>
    </xf>
    <xf numFmtId="3" fontId="5" fillId="0" borderId="19" xfId="58" applyNumberFormat="1" applyFont="1" applyFill="1" applyBorder="1" applyAlignment="1">
      <alignment horizontal="right" vertical="center" indent="1"/>
    </xf>
    <xf numFmtId="0" fontId="16" fillId="0" borderId="14" xfId="58" applyFont="1" applyFill="1" applyBorder="1" applyAlignment="1">
      <alignment horizontal="left" vertical="center" indent="1"/>
    </xf>
    <xf numFmtId="3" fontId="16" fillId="0" borderId="13" xfId="58" applyNumberFormat="1" applyFont="1" applyFill="1" applyBorder="1" applyAlignment="1">
      <alignment horizontal="right" vertical="center" indent="1"/>
    </xf>
    <xf numFmtId="0" fontId="6" fillId="0" borderId="30" xfId="61" applyFont="1" applyBorder="1" applyAlignment="1">
      <alignment horizontal="left"/>
    </xf>
    <xf numFmtId="3" fontId="6" fillId="0" borderId="30" xfId="61" applyNumberFormat="1" applyFont="1" applyBorder="1" applyAlignment="1">
      <alignment horizontal="right" indent="1"/>
    </xf>
    <xf numFmtId="1" fontId="6" fillId="0" borderId="30" xfId="61" applyNumberFormat="1" applyFont="1" applyBorder="1" applyAlignment="1">
      <alignment horizontal="right" indent="1"/>
    </xf>
    <xf numFmtId="0" fontId="53" fillId="0" borderId="0" xfId="61" applyFont="1" applyAlignment="1">
      <alignment horizontal="center"/>
    </xf>
    <xf numFmtId="3" fontId="53" fillId="0" borderId="0" xfId="61" applyNumberFormat="1" applyFont="1" applyAlignment="1">
      <alignment horizontal="right" indent="1"/>
    </xf>
    <xf numFmtId="165" fontId="19" fillId="0" borderId="58" xfId="48" applyNumberFormat="1" applyFont="1" applyFill="1" applyBorder="1" applyAlignment="1">
      <alignment horizontal="right" vertical="center"/>
    </xf>
    <xf numFmtId="165" fontId="17" fillId="0" borderId="0" xfId="81" applyNumberFormat="1" applyFont="1" applyFill="1" applyBorder="1" applyAlignment="1">
      <alignment vertical="center"/>
    </xf>
    <xf numFmtId="165" fontId="5" fillId="0" borderId="0" xfId="81" applyNumberFormat="1" applyFont="1" applyFill="1" applyBorder="1" applyAlignment="1">
      <alignment vertical="center"/>
    </xf>
    <xf numFmtId="0" fontId="6" fillId="0" borderId="35" xfId="48" applyFont="1" applyFill="1" applyBorder="1" applyAlignment="1">
      <alignment horizontal="right" vertical="center" indent="1"/>
    </xf>
    <xf numFmtId="165" fontId="19" fillId="0" borderId="50" xfId="48" applyNumberFormat="1" applyFont="1" applyFill="1" applyBorder="1" applyAlignment="1">
      <alignment horizontal="right" vertical="center"/>
    </xf>
    <xf numFmtId="0" fontId="8" fillId="0" borderId="0" xfId="0" applyFont="1"/>
    <xf numFmtId="0" fontId="6" fillId="0" borderId="45" xfId="48" applyFont="1" applyBorder="1" applyAlignment="1">
      <alignment horizontal="right" vertical="center" indent="1"/>
    </xf>
    <xf numFmtId="14" fontId="6" fillId="0" borderId="36" xfId="59" applyNumberFormat="1" applyFont="1" applyFill="1" applyBorder="1" applyAlignment="1">
      <alignment horizontal="center" vertical="center" wrapText="1"/>
    </xf>
    <xf numFmtId="0" fontId="19" fillId="0" borderId="37" xfId="59" applyFont="1" applyFill="1" applyBorder="1" applyAlignment="1">
      <alignment horizontal="center" vertical="center" wrapText="1"/>
    </xf>
    <xf numFmtId="0" fontId="5" fillId="0" borderId="0" xfId="58"/>
    <xf numFmtId="14" fontId="11" fillId="0" borderId="26" xfId="58" applyNumberFormat="1" applyFont="1" applyFill="1" applyBorder="1" applyAlignment="1">
      <alignment horizontal="center" vertical="center" wrapText="1"/>
    </xf>
    <xf numFmtId="4" fontId="12" fillId="0" borderId="19" xfId="58" applyNumberFormat="1" applyFont="1" applyFill="1" applyBorder="1" applyAlignment="1">
      <alignment vertical="center"/>
    </xf>
    <xf numFmtId="10" fontId="12" fillId="0" borderId="24" xfId="68" applyNumberFormat="1" applyFont="1" applyFill="1" applyBorder="1" applyAlignment="1">
      <alignment vertical="center"/>
    </xf>
    <xf numFmtId="10" fontId="12" fillId="0" borderId="23" xfId="68" applyNumberFormat="1" applyFont="1" applyFill="1" applyBorder="1" applyAlignment="1">
      <alignment vertical="center"/>
    </xf>
    <xf numFmtId="0" fontId="3" fillId="0" borderId="17" xfId="58" applyFont="1" applyFill="1" applyBorder="1" applyAlignment="1">
      <alignment vertical="center"/>
    </xf>
    <xf numFmtId="4" fontId="3" fillId="0" borderId="18" xfId="58" applyNumberFormat="1" applyFont="1" applyFill="1" applyBorder="1" applyAlignment="1">
      <alignment horizontal="right" vertical="center" wrapText="1"/>
    </xf>
    <xf numFmtId="4" fontId="3" fillId="0" borderId="18" xfId="58" applyNumberFormat="1" applyFont="1" applyFill="1" applyBorder="1" applyAlignment="1">
      <alignment horizontal="right" vertical="center"/>
    </xf>
    <xf numFmtId="0" fontId="3" fillId="0" borderId="14" xfId="58" applyFont="1" applyFill="1" applyBorder="1" applyAlignment="1">
      <alignment vertical="center"/>
    </xf>
    <xf numFmtId="4" fontId="3" fillId="0" borderId="12" xfId="58" applyNumberFormat="1" applyFont="1" applyFill="1" applyBorder="1" applyAlignment="1">
      <alignment horizontal="right" vertical="center" wrapText="1"/>
    </xf>
    <xf numFmtId="165" fontId="16" fillId="29" borderId="50" xfId="48" applyNumberFormat="1" applyFont="1" applyFill="1" applyBorder="1" applyAlignment="1">
      <alignment horizontal="right" vertical="center"/>
    </xf>
    <xf numFmtId="165" fontId="16" fillId="29" borderId="43" xfId="48" applyNumberFormat="1" applyFont="1" applyFill="1" applyBorder="1" applyAlignment="1">
      <alignment vertical="center"/>
    </xf>
    <xf numFmtId="165" fontId="19" fillId="29" borderId="50" xfId="48" applyNumberFormat="1" applyFont="1" applyFill="1" applyBorder="1" applyAlignment="1">
      <alignment horizontal="right" vertical="center"/>
    </xf>
    <xf numFmtId="165" fontId="16" fillId="29" borderId="69" xfId="48" applyNumberFormat="1" applyFont="1" applyFill="1" applyBorder="1" applyAlignment="1">
      <alignment vertical="center"/>
    </xf>
    <xf numFmtId="165" fontId="16" fillId="0" borderId="44" xfId="48" applyNumberFormat="1" applyFont="1" applyFill="1" applyBorder="1" applyAlignment="1">
      <alignment horizontal="right" vertical="center"/>
    </xf>
    <xf numFmtId="0" fontId="6" fillId="0" borderId="70" xfId="48" applyFont="1" applyBorder="1" applyAlignment="1">
      <alignment horizontal="left" vertical="center" indent="1"/>
    </xf>
    <xf numFmtId="0" fontId="6" fillId="29" borderId="71" xfId="48" applyFont="1" applyFill="1" applyBorder="1" applyAlignment="1">
      <alignment vertical="center"/>
    </xf>
    <xf numFmtId="0" fontId="6" fillId="29" borderId="72" xfId="48" applyFont="1" applyFill="1" applyBorder="1" applyAlignment="1">
      <alignment vertical="center"/>
    </xf>
    <xf numFmtId="0" fontId="6" fillId="0" borderId="72" xfId="48" applyFont="1" applyFill="1" applyBorder="1" applyAlignment="1">
      <alignment vertical="center"/>
    </xf>
    <xf numFmtId="0" fontId="6" fillId="0" borderId="73" xfId="48" applyFont="1" applyFill="1" applyBorder="1" applyAlignment="1">
      <alignment vertical="center"/>
    </xf>
    <xf numFmtId="0" fontId="6" fillId="29" borderId="73" xfId="48" applyFont="1" applyFill="1" applyBorder="1" applyAlignment="1">
      <alignment vertical="center"/>
    </xf>
    <xf numFmtId="165" fontId="19" fillId="0" borderId="72" xfId="48" applyNumberFormat="1" applyFont="1" applyFill="1" applyBorder="1" applyAlignment="1">
      <alignment vertical="center"/>
    </xf>
    <xf numFmtId="0" fontId="5" fillId="0" borderId="45" xfId="48" applyFont="1" applyBorder="1" applyAlignment="1">
      <alignment horizontal="right" vertical="center" indent="1"/>
    </xf>
    <xf numFmtId="0" fontId="5" fillId="29" borderId="46" xfId="48" applyFont="1" applyFill="1" applyBorder="1" applyAlignment="1">
      <alignment vertical="center"/>
    </xf>
    <xf numFmtId="0" fontId="5" fillId="29" borderId="34" xfId="48" applyFont="1" applyFill="1" applyBorder="1" applyAlignment="1">
      <alignment vertical="center"/>
    </xf>
    <xf numFmtId="0" fontId="5" fillId="0" borderId="34" xfId="48" applyFont="1" applyFill="1" applyBorder="1" applyAlignment="1">
      <alignment vertical="center"/>
    </xf>
    <xf numFmtId="165" fontId="16" fillId="0" borderId="34" xfId="48" applyNumberFormat="1" applyFont="1" applyFill="1" applyBorder="1" applyAlignment="1">
      <alignment horizontal="right" vertical="center"/>
    </xf>
    <xf numFmtId="165" fontId="17" fillId="29" borderId="0" xfId="81" applyNumberFormat="1" applyFont="1" applyFill="1" applyBorder="1" applyAlignment="1">
      <alignment vertical="center"/>
    </xf>
    <xf numFmtId="4" fontId="12" fillId="0" borderId="24" xfId="58" applyNumberFormat="1" applyFont="1" applyFill="1" applyBorder="1" applyAlignment="1">
      <alignment vertical="center"/>
    </xf>
    <xf numFmtId="0" fontId="12" fillId="0" borderId="16" xfId="58" applyFont="1" applyBorder="1" applyAlignment="1">
      <alignment horizontal="right" vertical="center"/>
    </xf>
    <xf numFmtId="0" fontId="11" fillId="0" borderId="20" xfId="58" applyFont="1" applyBorder="1" applyAlignment="1">
      <alignment vertical="center"/>
    </xf>
    <xf numFmtId="0" fontId="11" fillId="0" borderId="17" xfId="58" applyFont="1" applyBorder="1" applyAlignment="1">
      <alignment vertical="center"/>
    </xf>
    <xf numFmtId="0" fontId="48" fillId="0" borderId="17" xfId="60" applyFont="1" applyBorder="1" applyAlignment="1">
      <alignment vertical="center"/>
    </xf>
    <xf numFmtId="4" fontId="11" fillId="0" borderId="22" xfId="58" applyNumberFormat="1" applyFont="1" applyFill="1" applyBorder="1" applyAlignment="1">
      <alignment vertical="center"/>
    </xf>
    <xf numFmtId="4" fontId="48" fillId="0" borderId="22" xfId="58" applyNumberFormat="1" applyFont="1" applyFill="1" applyBorder="1" applyAlignment="1">
      <alignment vertical="center"/>
    </xf>
    <xf numFmtId="10" fontId="48" fillId="0" borderId="22" xfId="68" applyNumberFormat="1" applyFont="1" applyFill="1" applyBorder="1" applyAlignment="1">
      <alignment vertical="center"/>
    </xf>
    <xf numFmtId="0" fontId="12" fillId="0" borderId="17" xfId="58" applyFont="1" applyBorder="1" applyAlignment="1">
      <alignment horizontal="right" vertical="center"/>
    </xf>
    <xf numFmtId="2" fontId="5" fillId="0" borderId="20" xfId="58" applyNumberFormat="1" applyFont="1" applyFill="1" applyBorder="1" applyAlignment="1">
      <alignment horizontal="left" vertical="center" indent="1"/>
    </xf>
    <xf numFmtId="0" fontId="50" fillId="0" borderId="0" xfId="58" applyFont="1" applyFill="1" applyBorder="1" applyAlignment="1">
      <alignment horizontal="left" vertical="center"/>
    </xf>
    <xf numFmtId="49" fontId="5" fillId="0" borderId="62" xfId="60" applyNumberFormat="1" applyFont="1" applyBorder="1" applyAlignment="1">
      <alignment horizontal="center" vertical="center"/>
    </xf>
    <xf numFmtId="0" fontId="5" fillId="0" borderId="0" xfId="60" applyFont="1" applyAlignment="1">
      <alignment horizontal="center"/>
    </xf>
    <xf numFmtId="0" fontId="16" fillId="0" borderId="0" xfId="60" applyFont="1" applyAlignment="1">
      <alignment horizontal="center"/>
    </xf>
    <xf numFmtId="167" fontId="11" fillId="0" borderId="22" xfId="58" applyNumberFormat="1" applyFont="1" applyFill="1" applyBorder="1" applyAlignment="1">
      <alignment vertical="center"/>
    </xf>
    <xf numFmtId="167" fontId="48" fillId="0" borderId="22" xfId="58" applyNumberFormat="1" applyFont="1" applyFill="1" applyBorder="1" applyAlignment="1">
      <alignment vertical="center"/>
    </xf>
    <xf numFmtId="167" fontId="12" fillId="0" borderId="24" xfId="58" applyNumberFormat="1" applyFont="1" applyFill="1" applyBorder="1" applyAlignment="1">
      <alignment vertical="center"/>
    </xf>
    <xf numFmtId="167" fontId="49" fillId="0" borderId="24" xfId="58" applyNumberFormat="1" applyFont="1" applyFill="1" applyBorder="1" applyAlignment="1">
      <alignment vertical="center"/>
    </xf>
    <xf numFmtId="167" fontId="11" fillId="0" borderId="13" xfId="58" applyNumberFormat="1" applyFont="1" applyFill="1" applyBorder="1" applyAlignment="1">
      <alignment vertical="center"/>
    </xf>
    <xf numFmtId="167" fontId="11" fillId="0" borderId="24" xfId="58" applyNumberFormat="1" applyFont="1" applyFill="1" applyBorder="1" applyAlignment="1">
      <alignment vertical="center"/>
    </xf>
    <xf numFmtId="167" fontId="48" fillId="0" borderId="24" xfId="58" applyNumberFormat="1" applyFont="1" applyFill="1" applyBorder="1" applyAlignment="1">
      <alignment vertical="center"/>
    </xf>
    <xf numFmtId="10" fontId="48" fillId="0" borderId="24" xfId="68" applyNumberFormat="1" applyFont="1" applyFill="1" applyBorder="1" applyAlignment="1">
      <alignment vertical="center"/>
    </xf>
    <xf numFmtId="0" fontId="50" fillId="27" borderId="0" xfId="58" applyFont="1" applyFill="1" applyBorder="1" applyAlignment="1">
      <alignment horizontal="left" vertical="center"/>
    </xf>
    <xf numFmtId="0" fontId="50" fillId="27" borderId="54" xfId="58" applyFont="1" applyFill="1" applyBorder="1" applyAlignment="1">
      <alignment horizontal="left" vertical="center"/>
    </xf>
    <xf numFmtId="0" fontId="21" fillId="0" borderId="27" xfId="0" applyFont="1" applyBorder="1" applyAlignment="1">
      <alignment horizontal="left" vertical="center" wrapText="1"/>
    </xf>
    <xf numFmtId="0" fontId="47" fillId="0" borderId="0" xfId="0" applyFont="1" applyAlignment="1">
      <alignment horizontal="left" vertical="center" wrapText="1"/>
    </xf>
    <xf numFmtId="0" fontId="50" fillId="24" borderId="0" xfId="48" applyFont="1" applyFill="1" applyBorder="1" applyAlignment="1">
      <alignment horizontal="left" vertical="center" wrapText="1"/>
    </xf>
    <xf numFmtId="0" fontId="52" fillId="0" borderId="0" xfId="0" applyFont="1"/>
    <xf numFmtId="0" fontId="50" fillId="28" borderId="0" xfId="60" applyFont="1" applyFill="1" applyBorder="1" applyAlignment="1">
      <alignment horizontal="left" vertical="center"/>
    </xf>
    <xf numFmtId="0" fontId="50" fillId="28" borderId="54" xfId="60" applyFont="1" applyFill="1" applyBorder="1" applyAlignment="1">
      <alignment horizontal="left" vertical="center"/>
    </xf>
    <xf numFmtId="0" fontId="46" fillId="0" borderId="27" xfId="60" applyFont="1" applyBorder="1" applyAlignment="1">
      <alignment horizontal="left" vertical="center" wrapText="1"/>
    </xf>
    <xf numFmtId="0" fontId="46" fillId="0" borderId="0" xfId="60" applyFont="1" applyBorder="1" applyAlignment="1">
      <alignment horizontal="left" vertical="center" wrapText="1"/>
    </xf>
    <xf numFmtId="0" fontId="20" fillId="26" borderId="0" xfId="58" applyFont="1" applyFill="1" applyAlignment="1">
      <alignment horizontal="left" vertical="center"/>
    </xf>
    <xf numFmtId="0" fontId="20" fillId="25" borderId="0" xfId="58" applyFont="1" applyFill="1" applyAlignment="1">
      <alignment horizontal="left" vertical="center"/>
    </xf>
    <xf numFmtId="0" fontId="46" fillId="0" borderId="27" xfId="58" applyFont="1" applyBorder="1" applyAlignment="1">
      <alignment horizontal="left" vertical="center" wrapText="1"/>
    </xf>
    <xf numFmtId="0" fontId="6" fillId="0" borderId="56" xfId="77" applyFont="1" applyBorder="1" applyAlignment="1">
      <alignment horizontal="right" vertical="center" indent="1"/>
    </xf>
    <xf numFmtId="0" fontId="55" fillId="0" borderId="0" xfId="32" applyFont="1" applyAlignment="1" applyProtection="1"/>
    <xf numFmtId="0" fontId="17" fillId="0" borderId="17" xfId="58" applyFont="1" applyFill="1" applyBorder="1" applyAlignment="1">
      <alignment vertical="center"/>
    </xf>
    <xf numFmtId="4" fontId="17" fillId="0" borderId="21" xfId="58" applyNumberFormat="1" applyFont="1" applyFill="1" applyBorder="1" applyAlignment="1">
      <alignment horizontal="right" vertical="center" wrapText="1"/>
    </xf>
    <xf numFmtId="4" fontId="17" fillId="0" borderId="18" xfId="58" applyNumberFormat="1" applyFont="1" applyFill="1" applyBorder="1" applyAlignment="1">
      <alignment horizontal="right" vertical="center" wrapText="1"/>
    </xf>
    <xf numFmtId="165" fontId="17" fillId="0" borderId="22" xfId="58" applyNumberFormat="1" applyFont="1" applyFill="1" applyBorder="1" applyAlignment="1">
      <alignment horizontal="right" vertical="center"/>
    </xf>
    <xf numFmtId="165" fontId="17" fillId="0" borderId="59" xfId="58" applyNumberFormat="1" applyFont="1" applyFill="1" applyBorder="1" applyAlignment="1">
      <alignment horizontal="right" vertical="center"/>
    </xf>
    <xf numFmtId="165" fontId="3" fillId="0" borderId="22" xfId="58" applyNumberFormat="1" applyFont="1" applyFill="1" applyBorder="1" applyAlignment="1">
      <alignment horizontal="right" vertical="center"/>
    </xf>
  </cellXfs>
  <cellStyles count="87">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0"/>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77"/>
    <cellStyle name="Обычный 2 5 3" xfId="81"/>
    <cellStyle name="Обычный 2_2013_PR" xfId="49"/>
    <cellStyle name="Обычный 3" xfId="50"/>
    <cellStyle name="Обычный 4" xfId="51"/>
    <cellStyle name="Обычный 5" xfId="52"/>
    <cellStyle name="Обычный 5 2" xfId="53"/>
    <cellStyle name="Обычный 5 2 2" xfId="78"/>
    <cellStyle name="Обычный 5_РОБОЧИЙ_Q4_2013" xfId="82"/>
    <cellStyle name="Обычный 6" xfId="54"/>
    <cellStyle name="Обычный 7" xfId="55"/>
    <cellStyle name="Обычный 7 2" xfId="56"/>
    <cellStyle name="Обычный 7 2 2" xfId="84"/>
    <cellStyle name="Обычный 7 3" xfId="83"/>
    <cellStyle name="Обычный 8" xfId="57"/>
    <cellStyle name="Обычный_Q1 2010" xfId="58"/>
    <cellStyle name="Обычный_Q1 2010 2" xfId="59"/>
    <cellStyle name="Обычный_Аналіз_3q_09" xfId="60"/>
    <cellStyle name="Обычный_Исходники_Q4_2011" xfId="61"/>
    <cellStyle name="Обычный_Книга1" xfId="62"/>
    <cellStyle name="Плохой 2" xfId="63"/>
    <cellStyle name="Пояснение 2" xfId="64"/>
    <cellStyle name="Примечание 2" xfId="65"/>
    <cellStyle name="Процентный 2" xfId="66"/>
    <cellStyle name="Процентный 2 2" xfId="67"/>
    <cellStyle name="Процентный 2 3" xfId="79"/>
    <cellStyle name="Процентный 3" xfId="68"/>
    <cellStyle name="Процентный 4" xfId="69"/>
    <cellStyle name="Процентный 4 2" xfId="85"/>
    <cellStyle name="Связанная ячейка 2" xfId="70"/>
    <cellStyle name="Текст предупреждения 2" xfId="71"/>
    <cellStyle name="Тысячи [0]_MM95 (3)" xfId="72"/>
    <cellStyle name="Тысячи_MM95 (3)" xfId="73"/>
    <cellStyle name="Финансовый 2" xfId="74"/>
    <cellStyle name="Финансовый 2 2" xfId="86"/>
    <cellStyle name="Хороший 2" xfId="75"/>
    <cellStyle name="Шапка" xfId="76"/>
  </cellStyles>
  <dxfs count="0"/>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679083094555882"/>
          <c:y val="1.8987380891063624E-2"/>
          <c:w val="0.59455587392550169"/>
          <c:h val="0.8565418490857587"/>
        </c:manualLayout>
      </c:layout>
      <c:barChart>
        <c:barDir val="bar"/>
        <c:grouping val="clustered"/>
        <c:varyColors val="0"/>
        <c:ser>
          <c:idx val="1"/>
          <c:order val="0"/>
          <c:tx>
            <c:strRef>
              <c:f>[11]Indexes!$K$2</c:f>
              <c:strCache>
                <c:ptCount val="1"/>
                <c:pt idx="0">
                  <c:v>Q2 2018</c:v>
                </c:pt>
              </c:strCache>
            </c:strRef>
          </c:tx>
          <c:spPr>
            <a:solidFill>
              <a:srgbClr val="00B0F0"/>
            </a:solidFill>
            <a:ln w="25400">
              <a:noFill/>
            </a:ln>
          </c:spPr>
          <c:invertIfNegative val="0"/>
          <c:dPt>
            <c:idx val="5"/>
            <c:invertIfNegative val="0"/>
            <c:bubble3D val="0"/>
            <c:spPr>
              <a:solidFill>
                <a:srgbClr val="FFC000"/>
              </a:solidFill>
              <a:ln w="25400">
                <a:noFill/>
              </a:ln>
            </c:spPr>
          </c:dPt>
          <c:dPt>
            <c:idx val="17"/>
            <c:invertIfNegative val="0"/>
            <c:bubble3D val="0"/>
            <c:spPr>
              <a:solidFill>
                <a:srgbClr val="FFC000"/>
              </a:solidFill>
              <a:ln w="25400">
                <a:noFill/>
              </a:ln>
            </c:spPr>
          </c:dPt>
          <c:dLbls>
            <c:dLbl>
              <c:idx val="0"/>
              <c:layout>
                <c:manualLayout>
                  <c:x val="-9.8724625226280557E-3"/>
                  <c:y val="-2.7881551593975287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224950231241264E-3"/>
                  <c:y val="-2.495432683975644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9620830828202701E-4"/>
                  <c:y val="2.9575498446121969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2388385202011182E-3"/>
                  <c:y val="5.9150996892243972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3656908946469409E-3"/>
                  <c:y val="5.915099689224287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4.1827914411336391E-3"/>
                  <c:y val="2.9575498446121969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7"/>
              <c:layout>
                <c:manualLayout>
                  <c:x val="0"/>
                  <c:y val="5.557190380809752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8990171464801559E-3"/>
                  <c:y val="5.4989483802457889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042806566517E-3"/>
                  <c:y val="5.5968036821304823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90171464800172E-3"/>
                  <c:y val="5.4989483802457889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2.1828454473233911E-3"/>
                  <c:y val="-4.1615287971039338E-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4.3656908946469409E-3"/>
                  <c:y val="0"/>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2.1828454473234705E-3"/>
                  <c:y val="5.498946809513982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7"/>
              <c:layout>
                <c:manualLayout>
                  <c:x val="-3.8023605175647045E-3"/>
                  <c:y val="2.8147855073419477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rgbClr val="FFC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[11]Indexes!$J$3:$J$20</c:f>
              <c:strCache>
                <c:ptCount val="18"/>
                <c:pt idx="0">
                  <c:v>Ibovespa Sao Paulo SE Index (Brazil)</c:v>
                </c:pt>
                <c:pt idx="1">
                  <c:v>BIST 100 National Index (Тurkey)</c:v>
                </c:pt>
                <c:pt idx="2">
                  <c:v>SHANGHAI SE COMPOSITE (China)</c:v>
                </c:pt>
                <c:pt idx="3">
                  <c:v>RTS (Russia)</c:v>
                </c:pt>
                <c:pt idx="4">
                  <c:v>HANG SENG (Hong-Kong)</c:v>
                </c:pt>
                <c:pt idx="5">
                  <c:v>UX (Ukraine)</c:v>
                </c:pt>
                <c:pt idx="6">
                  <c:v>WSE WIG 20 (Poland)</c:v>
                </c:pt>
                <c:pt idx="7">
                  <c:v>МICEX (Russia)</c:v>
                </c:pt>
                <c:pt idx="8">
                  <c:v>FTSE/JSE Africa All-Share Index  (RSA)</c:v>
                </c:pt>
                <c:pt idx="9">
                  <c:v>DJIA (USA)</c:v>
                </c:pt>
                <c:pt idx="10">
                  <c:v>DAX (Germany)</c:v>
                </c:pt>
                <c:pt idx="11">
                  <c:v>S&amp;P 500 (USA)</c:v>
                </c:pt>
                <c:pt idx="12">
                  <c:v>CAC 40 (France)</c:v>
                </c:pt>
                <c:pt idx="13">
                  <c:v>NIKKEI 225 (Japan)</c:v>
                </c:pt>
                <c:pt idx="14">
                  <c:v>S&amp;P BSE SENSEX Index (Іndia)</c:v>
                </c:pt>
                <c:pt idx="15">
                  <c:v>Cyprus SE General Index (Cyprus)</c:v>
                </c:pt>
                <c:pt idx="16">
                  <c:v>FTSE 100  (Great Britain)</c:v>
                </c:pt>
                <c:pt idx="17">
                  <c:v>PFTS (Ukraine)</c:v>
                </c:pt>
              </c:strCache>
            </c:strRef>
          </c:cat>
          <c:val>
            <c:numRef>
              <c:f>[11]Indexes!$K$3:$K$20</c:f>
              <c:numCache>
                <c:formatCode>0.0%</c:formatCode>
                <c:ptCount val="18"/>
                <c:pt idx="0">
                  <c:v>-0.17286315464925195</c:v>
                </c:pt>
                <c:pt idx="1">
                  <c:v>-0.16510368902168437</c:v>
                </c:pt>
                <c:pt idx="2">
                  <c:v>-0.1099027346986946</c:v>
                </c:pt>
                <c:pt idx="3">
                  <c:v>-9.7948643923719825E-2</c:v>
                </c:pt>
                <c:pt idx="4">
                  <c:v>-5.7724323422626567E-2</c:v>
                </c:pt>
                <c:pt idx="5">
                  <c:v>-4.4758888311311584E-2</c:v>
                </c:pt>
                <c:pt idx="6">
                  <c:v>-3.0370343560835789E-2</c:v>
                </c:pt>
                <c:pt idx="7">
                  <c:v>-9.2411040085816909E-3</c:v>
                </c:pt>
                <c:pt idx="8">
                  <c:v>-1.8974476931029605E-3</c:v>
                </c:pt>
                <c:pt idx="9">
                  <c:v>6.007523510451751E-4</c:v>
                </c:pt>
                <c:pt idx="10">
                  <c:v>2.082215607027682E-2</c:v>
                </c:pt>
                <c:pt idx="11">
                  <c:v>2.2250243291036753E-2</c:v>
                </c:pt>
                <c:pt idx="12">
                  <c:v>3.0944593888490912E-2</c:v>
                </c:pt>
                <c:pt idx="13">
                  <c:v>5.2586879958864019E-2</c:v>
                </c:pt>
                <c:pt idx="14">
                  <c:v>6.8198969446153113E-2</c:v>
                </c:pt>
                <c:pt idx="15">
                  <c:v>7.0372030479605385E-2</c:v>
                </c:pt>
                <c:pt idx="16">
                  <c:v>8.0078111161024923E-2</c:v>
                </c:pt>
                <c:pt idx="17">
                  <c:v>0.29535782282450418</c:v>
                </c:pt>
              </c:numCache>
            </c:numRef>
          </c:val>
        </c:ser>
        <c:ser>
          <c:idx val="0"/>
          <c:order val="1"/>
          <c:tx>
            <c:strRef>
              <c:f>[11]Indexes!$L$2</c:f>
              <c:strCache>
                <c:ptCount val="1"/>
                <c:pt idx="0">
                  <c:v>Year (12 months, till 30.06.2018)</c:v>
                </c:pt>
              </c:strCache>
            </c:strRef>
          </c:tx>
          <c:spPr>
            <a:solidFill>
              <a:schemeClr val="tx2">
                <a:lumMod val="75000"/>
              </a:schemeClr>
            </a:solidFill>
          </c:spPr>
          <c:invertIfNegative val="0"/>
          <c:dPt>
            <c:idx val="5"/>
            <c:invertIfNegative val="0"/>
            <c:bubble3D val="0"/>
            <c:spPr>
              <a:solidFill>
                <a:schemeClr val="accent6"/>
              </a:solidFill>
            </c:spPr>
          </c:dPt>
          <c:dPt>
            <c:idx val="16"/>
            <c:invertIfNegative val="0"/>
            <c:bubble3D val="0"/>
            <c:spPr>
              <a:solidFill>
                <a:srgbClr val="002060"/>
              </a:solidFill>
            </c:spPr>
          </c:dPt>
          <c:dPt>
            <c:idx val="17"/>
            <c:invertIfNegative val="0"/>
            <c:bubble3D val="0"/>
            <c:spPr>
              <a:solidFill>
                <a:schemeClr val="accent6"/>
              </a:solidFill>
            </c:spPr>
          </c:dPt>
          <c:cat>
            <c:strRef>
              <c:f>[11]Indexes!$J$3:$J$20</c:f>
              <c:strCache>
                <c:ptCount val="18"/>
                <c:pt idx="0">
                  <c:v>Ibovespa Sao Paulo SE Index (Brazil)</c:v>
                </c:pt>
                <c:pt idx="1">
                  <c:v>BIST 100 National Index (Тurkey)</c:v>
                </c:pt>
                <c:pt idx="2">
                  <c:v>SHANGHAI SE COMPOSITE (China)</c:v>
                </c:pt>
                <c:pt idx="3">
                  <c:v>RTS (Russia)</c:v>
                </c:pt>
                <c:pt idx="4">
                  <c:v>HANG SENG (Hong-Kong)</c:v>
                </c:pt>
                <c:pt idx="5">
                  <c:v>UX (Ukraine)</c:v>
                </c:pt>
                <c:pt idx="6">
                  <c:v>WSE WIG 20 (Poland)</c:v>
                </c:pt>
                <c:pt idx="7">
                  <c:v>МICEX (Russia)</c:v>
                </c:pt>
                <c:pt idx="8">
                  <c:v>FTSE/JSE Africa All-Share Index  (RSA)</c:v>
                </c:pt>
                <c:pt idx="9">
                  <c:v>DJIA (USA)</c:v>
                </c:pt>
                <c:pt idx="10">
                  <c:v>DAX (Germany)</c:v>
                </c:pt>
                <c:pt idx="11">
                  <c:v>S&amp;P 500 (USA)</c:v>
                </c:pt>
                <c:pt idx="12">
                  <c:v>CAC 40 (France)</c:v>
                </c:pt>
                <c:pt idx="13">
                  <c:v>NIKKEI 225 (Japan)</c:v>
                </c:pt>
                <c:pt idx="14">
                  <c:v>S&amp;P BSE SENSEX Index (Іndia)</c:v>
                </c:pt>
                <c:pt idx="15">
                  <c:v>Cyprus SE General Index (Cyprus)</c:v>
                </c:pt>
                <c:pt idx="16">
                  <c:v>FTSE 100  (Great Britain)</c:v>
                </c:pt>
                <c:pt idx="17">
                  <c:v>PFTS (Ukraine)</c:v>
                </c:pt>
              </c:strCache>
            </c:strRef>
          </c:cat>
          <c:val>
            <c:numRef>
              <c:f>[11]Indexes!$L$3:$L$20</c:f>
              <c:numCache>
                <c:formatCode>0.0%</c:formatCode>
                <c:ptCount val="18"/>
                <c:pt idx="0">
                  <c:v>0.12256015384427044</c:v>
                </c:pt>
                <c:pt idx="1">
                  <c:v>-4.4659320353164556E-2</c:v>
                </c:pt>
                <c:pt idx="2">
                  <c:v>-0.11879582524518184</c:v>
                </c:pt>
                <c:pt idx="3">
                  <c:v>0.12376118925831192</c:v>
                </c:pt>
                <c:pt idx="4">
                  <c:v>0.10059081110578938</c:v>
                </c:pt>
                <c:pt idx="5">
                  <c:v>0.50830326977037155</c:v>
                </c:pt>
                <c:pt idx="6">
                  <c:v>-6.8071136620575734E-2</c:v>
                </c:pt>
                <c:pt idx="7">
                  <c:v>0.1990422984836393</c:v>
                </c:pt>
                <c:pt idx="8">
                  <c:v>7.2818764833317617E-2</c:v>
                </c:pt>
                <c:pt idx="9">
                  <c:v>0.12964908525346797</c:v>
                </c:pt>
                <c:pt idx="10">
                  <c:v>1.9058637968636383E-3</c:v>
                </c:pt>
                <c:pt idx="11">
                  <c:v>0.1139798878439886</c:v>
                </c:pt>
                <c:pt idx="12">
                  <c:v>4.0330581094698337E-2</c:v>
                </c:pt>
                <c:pt idx="13">
                  <c:v>0.11173024289899436</c:v>
                </c:pt>
                <c:pt idx="14">
                  <c:v>0.13891579384126507</c:v>
                </c:pt>
                <c:pt idx="15">
                  <c:v>-6.6093077825576718E-2</c:v>
                </c:pt>
                <c:pt idx="16">
                  <c:v>4.22510365500115E-2</c:v>
                </c:pt>
                <c:pt idx="17">
                  <c:v>0.61630100614868621</c:v>
                </c:pt>
              </c:numCache>
            </c:numRef>
          </c:val>
        </c:ser>
        <c:dLbls>
          <c:showLegendKey val="0"/>
          <c:showVal val="0"/>
          <c:showCatName val="0"/>
          <c:showSerName val="0"/>
          <c:showPercent val="0"/>
          <c:showBubbleSize val="0"/>
        </c:dLbls>
        <c:gapWidth val="120"/>
        <c:overlap val="-20"/>
        <c:axId val="223946400"/>
        <c:axId val="223945840"/>
      </c:barChart>
      <c:catAx>
        <c:axId val="223946400"/>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223945840"/>
        <c:crosses val="autoZero"/>
        <c:auto val="1"/>
        <c:lblAlgn val="ctr"/>
        <c:lblOffset val="0"/>
        <c:tickLblSkip val="1"/>
        <c:tickMarkSkip val="1"/>
        <c:noMultiLvlLbl val="0"/>
      </c:catAx>
      <c:valAx>
        <c:axId val="223945840"/>
        <c:scaling>
          <c:orientation val="minMax"/>
          <c:max val="0.6500000000000008"/>
          <c:min val="-0.25"/>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223946400"/>
        <c:crosses val="autoZero"/>
        <c:crossBetween val="between"/>
        <c:majorUnit val="0.1"/>
        <c:minorUnit val="2.0000000000000011E-2"/>
      </c:valAx>
      <c:spPr>
        <a:noFill/>
        <a:ln w="25400">
          <a:noFill/>
        </a:ln>
      </c:spPr>
    </c:plotArea>
    <c:legend>
      <c:legendPos val="r"/>
      <c:layout>
        <c:manualLayout>
          <c:xMode val="edge"/>
          <c:yMode val="edge"/>
          <c:x val="0.37583951198582805"/>
          <c:y val="0.94579412867509283"/>
          <c:w val="0.62416048801417279"/>
          <c:h val="5.4205862017457765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044" r="0.75000000000000044"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8305414842704337"/>
        </c:manualLayout>
      </c:layout>
      <c:barChart>
        <c:barDir val="col"/>
        <c:grouping val="clustered"/>
        <c:varyColors val="0"/>
        <c:ser>
          <c:idx val="0"/>
          <c:order val="1"/>
          <c:tx>
            <c:strRef>
              <c:f>'AMC&amp;CII-NPF-IC under management'!$F$2</c:f>
              <c:strCache>
                <c:ptCount val="1"/>
                <c:pt idx="0">
                  <c:v>Number of registered CII per one AMC </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'AMC&amp;CII-NPF-IC under management'!$A$3:$A$16</c:f>
              <c:strCache>
                <c:ptCount val="5"/>
                <c:pt idx="0">
                  <c:v>30.06.2017</c:v>
                </c:pt>
                <c:pt idx="1">
                  <c:v>30.09.2017</c:v>
                </c:pt>
                <c:pt idx="2">
                  <c:v>31.12.2017</c:v>
                </c:pt>
                <c:pt idx="3">
                  <c:v>31.03.2018</c:v>
                </c:pt>
                <c:pt idx="4">
                  <c:v>30.06.2018</c:v>
                </c:pt>
              </c:strCache>
            </c:strRef>
          </c:cat>
          <c:val>
            <c:numRef>
              <c:f>'AMC&amp;CII-NPF-IC under management'!$F$12:$F$16</c:f>
            </c:numRef>
          </c:val>
        </c:ser>
        <c:ser>
          <c:idx val="1"/>
          <c:order val="0"/>
          <c:tx>
            <c:strRef>
              <c:f>'AMC&amp;CII-NPF-IC under management'!$B$2</c:f>
              <c:strCache>
                <c:ptCount val="1"/>
                <c:pt idx="0">
                  <c:v>Number of all AMC   </c:v>
                </c:pt>
              </c:strCache>
            </c:strRef>
          </c:tx>
          <c:spPr>
            <a:solidFill>
              <a:srgbClr val="0070C0"/>
            </a:solidFill>
            <a:ln w="25400">
              <a:noFill/>
            </a:ln>
          </c:spPr>
          <c:invertIfNegative val="0"/>
          <c:dLbls>
            <c:dLbl>
              <c:idx val="0"/>
              <c:layout>
                <c:manualLayout>
                  <c:x val="-1.105096820901222E-2"/>
                  <c:y val="0"/>
                </c:manualLayout>
              </c:layout>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2629677953156823E-2"/>
                  <c:y val="8.3631999446843464E-3"/>
                </c:manualLayout>
              </c:layout>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208387697301483E-2"/>
                  <c:y val="4.1815999723420968E-3"/>
                </c:manualLayout>
              </c:layout>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629677953156823E-2"/>
                  <c:y val="-7.6661780556175717E-17"/>
                </c:manualLayout>
              </c:layout>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4208387697301426E-2"/>
                  <c:y val="-7.6661780556175717E-17"/>
                </c:manualLayout>
              </c:layout>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0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'AMC&amp;CII-NPF-IC under management'!$A$3:$A$16</c:f>
              <c:strCache>
                <c:ptCount val="5"/>
                <c:pt idx="0">
                  <c:v>30.06.2017</c:v>
                </c:pt>
                <c:pt idx="1">
                  <c:v>30.09.2017</c:v>
                </c:pt>
                <c:pt idx="2">
                  <c:v>31.12.2017</c:v>
                </c:pt>
                <c:pt idx="3">
                  <c:v>31.03.2018</c:v>
                </c:pt>
                <c:pt idx="4">
                  <c:v>30.06.2018</c:v>
                </c:pt>
              </c:strCache>
            </c:strRef>
          </c:cat>
          <c:val>
            <c:numRef>
              <c:f>'AMC&amp;CII-NPF-IC under management'!$B$3:$B$16</c:f>
              <c:numCache>
                <c:formatCode>General</c:formatCode>
                <c:ptCount val="5"/>
                <c:pt idx="0">
                  <c:v>299</c:v>
                </c:pt>
                <c:pt idx="1">
                  <c:v>300</c:v>
                </c:pt>
                <c:pt idx="2">
                  <c:v>296</c:v>
                </c:pt>
                <c:pt idx="3">
                  <c:v>296</c:v>
                </c:pt>
                <c:pt idx="4">
                  <c:v>291</c:v>
                </c:pt>
              </c:numCache>
            </c:numRef>
          </c:val>
        </c:ser>
        <c:ser>
          <c:idx val="4"/>
          <c:order val="4"/>
          <c:tx>
            <c:strRef>
              <c:f>'AMC&amp;CII-NPF-IC under management'!$C$2</c:f>
              <c:strCache>
                <c:ptCount val="1"/>
                <c:pt idx="0">
                  <c:v>Number of AMC with CII under management</c:v>
                </c:pt>
              </c:strCache>
            </c:strRef>
          </c:tx>
          <c:invertIfNegative val="0"/>
          <c:cat>
            <c:strRef>
              <c:f>'AMC&amp;CII-NPF-IC under management'!$A$3:$A$16</c:f>
              <c:strCache>
                <c:ptCount val="5"/>
                <c:pt idx="0">
                  <c:v>30.06.2017</c:v>
                </c:pt>
                <c:pt idx="1">
                  <c:v>30.09.2017</c:v>
                </c:pt>
                <c:pt idx="2">
                  <c:v>31.12.2017</c:v>
                </c:pt>
                <c:pt idx="3">
                  <c:v>31.03.2018</c:v>
                </c:pt>
                <c:pt idx="4">
                  <c:v>30.06.2018</c:v>
                </c:pt>
              </c:strCache>
            </c:strRef>
          </c:cat>
          <c:val>
            <c:numRef>
              <c:f>'AMC&amp;CII-NPF-IC under management'!$C$3:$C$16</c:f>
            </c:numRef>
          </c:val>
        </c:ser>
        <c:ser>
          <c:idx val="3"/>
          <c:order val="3"/>
          <c:tx>
            <c:strRef>
              <c:f>'AMC&amp;CII-NPF-IC under management'!$G$2</c:f>
              <c:strCache>
                <c:ptCount val="1"/>
                <c:pt idx="0">
                  <c:v>Number of formed CII (have reached the standard for min. amount of assets)</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'AMC&amp;CII-NPF-IC under management'!$A$3:$A$16</c:f>
              <c:strCache>
                <c:ptCount val="5"/>
                <c:pt idx="0">
                  <c:v>30.06.2017</c:v>
                </c:pt>
                <c:pt idx="1">
                  <c:v>30.09.2017</c:v>
                </c:pt>
                <c:pt idx="2">
                  <c:v>31.12.2017</c:v>
                </c:pt>
                <c:pt idx="3">
                  <c:v>31.03.2018</c:v>
                </c:pt>
                <c:pt idx="4">
                  <c:v>30.06.2018</c:v>
                </c:pt>
              </c:strCache>
            </c:strRef>
          </c:cat>
          <c:val>
            <c:numRef>
              <c:f>'AMC&amp;CII-NPF-IC under management'!$G$3:$G$16</c:f>
              <c:numCache>
                <c:formatCode>0</c:formatCode>
                <c:ptCount val="5"/>
                <c:pt idx="0">
                  <c:v>1157</c:v>
                </c:pt>
                <c:pt idx="1">
                  <c:v>1153</c:v>
                </c:pt>
                <c:pt idx="2">
                  <c:v>1160</c:v>
                </c:pt>
                <c:pt idx="3">
                  <c:v>1166</c:v>
                </c:pt>
                <c:pt idx="4">
                  <c:v>1203</c:v>
                </c:pt>
              </c:numCache>
            </c:numRef>
          </c:val>
        </c:ser>
        <c:dLbls>
          <c:showLegendKey val="0"/>
          <c:showVal val="0"/>
          <c:showCatName val="0"/>
          <c:showSerName val="0"/>
          <c:showPercent val="0"/>
          <c:showBubbleSize val="0"/>
        </c:dLbls>
        <c:gapWidth val="250"/>
        <c:axId val="177064480"/>
        <c:axId val="177065040"/>
      </c:barChart>
      <c:barChart>
        <c:barDir val="col"/>
        <c:grouping val="clustered"/>
        <c:varyColors val="0"/>
        <c:ser>
          <c:idx val="5"/>
          <c:order val="5"/>
          <c:tx>
            <c:strRef>
              <c:f>'AMC&amp;CII-NPF-IC under management'!$H$2</c:f>
              <c:strCache>
                <c:ptCount val="1"/>
                <c:pt idx="0">
                  <c:v>Number of NPFs under management (RHS)</c:v>
                </c:pt>
              </c:strCache>
            </c:strRef>
          </c:tx>
          <c:spPr>
            <a:solidFill>
              <a:schemeClr val="accent4"/>
            </a:solidFill>
            <a:ln>
              <a:noFill/>
            </a:ln>
          </c:spPr>
          <c:invertIfNegative val="0"/>
          <c:dLbls>
            <c:spPr>
              <a:noFill/>
              <a:ln>
                <a:noFill/>
              </a:ln>
              <a:effectLst/>
            </c:spPr>
            <c:txPr>
              <a:bodyPr wrap="square" lIns="38100" tIns="19050" rIns="38100" bIns="19050" anchor="ctr">
                <a:spAutoFit/>
              </a:bodyPr>
              <a:lstStyle/>
              <a:p>
                <a:pPr>
                  <a:defRPr b="1">
                    <a:solidFill>
                      <a:schemeClr val="accent4">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'AMC&amp;CII-NPF-IC under management'!$A$3:$A$16</c:f>
              <c:strCache>
                <c:ptCount val="5"/>
                <c:pt idx="0">
                  <c:v>30.06.2017</c:v>
                </c:pt>
                <c:pt idx="1">
                  <c:v>30.09.2017</c:v>
                </c:pt>
                <c:pt idx="2">
                  <c:v>31.12.2017</c:v>
                </c:pt>
                <c:pt idx="3">
                  <c:v>31.03.2018</c:v>
                </c:pt>
                <c:pt idx="4">
                  <c:v>30.06.2018</c:v>
                </c:pt>
              </c:strCache>
            </c:strRef>
          </c:cat>
          <c:val>
            <c:numRef>
              <c:f>'AMC&amp;CII-NPF-IC under management'!$H$3:$H$16</c:f>
              <c:numCache>
                <c:formatCode>General</c:formatCode>
                <c:ptCount val="5"/>
                <c:pt idx="0">
                  <c:v>58</c:v>
                </c:pt>
                <c:pt idx="1">
                  <c:v>58</c:v>
                </c:pt>
                <c:pt idx="2">
                  <c:v>58</c:v>
                </c:pt>
                <c:pt idx="3">
                  <c:v>58</c:v>
                </c:pt>
                <c:pt idx="4" formatCode="0">
                  <c:v>58</c:v>
                </c:pt>
              </c:numCache>
            </c:numRef>
          </c:val>
        </c:ser>
        <c:ser>
          <c:idx val="2"/>
          <c:order val="2"/>
          <c:tx>
            <c:strRef>
              <c:f>'AMC&amp;CII-NPF-IC under management'!$E$2</c:f>
              <c:strCache>
                <c:ptCount val="1"/>
                <c:pt idx="0">
                  <c:v>Number of CII managed (registered)</c:v>
                </c:pt>
              </c:strCache>
            </c:strRef>
          </c:tx>
          <c:spPr>
            <a:solidFill>
              <a:srgbClr val="008080"/>
            </a:solidFill>
            <a:ln w="25400">
              <a:noFill/>
            </a:ln>
          </c:spPr>
          <c:invertIfNegative val="0"/>
          <c:cat>
            <c:strRef>
              <c:f>'AMC&amp;CII-NPF-IC under management'!$A$3:$A$16</c:f>
              <c:strCache>
                <c:ptCount val="5"/>
                <c:pt idx="0">
                  <c:v>30.06.2017</c:v>
                </c:pt>
                <c:pt idx="1">
                  <c:v>30.09.2017</c:v>
                </c:pt>
                <c:pt idx="2">
                  <c:v>31.12.2017</c:v>
                </c:pt>
                <c:pt idx="3">
                  <c:v>31.03.2018</c:v>
                </c:pt>
                <c:pt idx="4">
                  <c:v>30.06.2018</c:v>
                </c:pt>
              </c:strCache>
            </c:strRef>
          </c:cat>
          <c:val>
            <c:numRef>
              <c:f>'AMC&amp;CII-NPF-IC under management'!$E$3:$E$16</c:f>
            </c:numRef>
          </c:val>
        </c:ser>
        <c:ser>
          <c:idx val="6"/>
          <c:order val="6"/>
          <c:tx>
            <c:strRef>
              <c:f>'AMC&amp;CII-NPF-IC under management'!$I$2</c:f>
              <c:strCache>
                <c:ptCount val="1"/>
                <c:pt idx="0">
                  <c:v>Number of ICs with assets under management of AMCs (RHS)</c:v>
                </c:pt>
              </c:strCache>
            </c:strRef>
          </c:tx>
          <c:spPr>
            <a:solidFill>
              <a:schemeClr val="accent6"/>
            </a:solidFill>
            <a:ln>
              <a:noFill/>
            </a:ln>
          </c:spPr>
          <c:invertIfNegative val="0"/>
          <c:dLbls>
            <c:spPr>
              <a:noFill/>
              <a:ln>
                <a:noFill/>
              </a:ln>
              <a:effectLst/>
            </c:spPr>
            <c:txPr>
              <a:bodyPr wrap="square" lIns="38100" tIns="19050" rIns="38100" bIns="19050" anchor="ctr">
                <a:spAutoFit/>
              </a:bodyPr>
              <a:lstStyle/>
              <a:p>
                <a:pPr>
                  <a:defRPr b="1">
                    <a:solidFill>
                      <a:schemeClr val="accent6"/>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'AMC&amp;CII-NPF-IC under management'!$A$3:$A$16</c:f>
              <c:strCache>
                <c:ptCount val="5"/>
                <c:pt idx="0">
                  <c:v>30.06.2017</c:v>
                </c:pt>
                <c:pt idx="1">
                  <c:v>30.09.2017</c:v>
                </c:pt>
                <c:pt idx="2">
                  <c:v>31.12.2017</c:v>
                </c:pt>
                <c:pt idx="3">
                  <c:v>31.03.2018</c:v>
                </c:pt>
                <c:pt idx="4">
                  <c:v>30.06.2018</c:v>
                </c:pt>
              </c:strCache>
            </c:strRef>
          </c:cat>
          <c:val>
            <c:numRef>
              <c:f>'AMC&amp;CII-NPF-IC under management'!$I$3:$I$16</c:f>
              <c:numCache>
                <c:formatCode>0</c:formatCode>
                <c:ptCount val="5"/>
                <c:pt idx="0">
                  <c:v>6</c:v>
                </c:pt>
                <c:pt idx="1">
                  <c:v>6</c:v>
                </c:pt>
                <c:pt idx="2">
                  <c:v>6</c:v>
                </c:pt>
                <c:pt idx="3">
                  <c:v>6</c:v>
                </c:pt>
                <c:pt idx="4">
                  <c:v>4</c:v>
                </c:pt>
              </c:numCache>
            </c:numRef>
          </c:val>
        </c:ser>
        <c:dLbls>
          <c:showLegendKey val="0"/>
          <c:showVal val="0"/>
          <c:showCatName val="0"/>
          <c:showSerName val="0"/>
          <c:showPercent val="0"/>
          <c:showBubbleSize val="0"/>
        </c:dLbls>
        <c:gapWidth val="500"/>
        <c:overlap val="71"/>
        <c:axId val="177396816"/>
        <c:axId val="177396256"/>
      </c:barChart>
      <c:catAx>
        <c:axId val="177064480"/>
        <c:scaling>
          <c:orientation val="minMax"/>
        </c:scaling>
        <c:delete val="0"/>
        <c:axPos val="b"/>
        <c:numFmt formatCode="General" sourceLinked="0"/>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177065040"/>
        <c:crosses val="autoZero"/>
        <c:auto val="0"/>
        <c:lblAlgn val="ctr"/>
        <c:lblOffset val="0"/>
        <c:tickLblSkip val="1"/>
        <c:tickMarkSkip val="1"/>
        <c:noMultiLvlLbl val="0"/>
      </c:catAx>
      <c:valAx>
        <c:axId val="177065040"/>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7064480"/>
        <c:crosses val="autoZero"/>
        <c:crossBetween val="between"/>
        <c:majorUnit val="250"/>
      </c:valAx>
      <c:valAx>
        <c:axId val="177396256"/>
        <c:scaling>
          <c:orientation val="minMax"/>
        </c:scaling>
        <c:delete val="0"/>
        <c:axPos val="r"/>
        <c:numFmt formatCode="General" sourceLinked="1"/>
        <c:majorTickMark val="out"/>
        <c:minorTickMark val="none"/>
        <c:tickLblPos val="nextTo"/>
        <c:txPr>
          <a:bodyPr/>
          <a:lstStyle/>
          <a:p>
            <a:pPr>
              <a:defRPr sz="900"/>
            </a:pPr>
            <a:endParaRPr lang="uk-UA"/>
          </a:p>
        </c:txPr>
        <c:crossAx val="177396816"/>
        <c:crosses val="max"/>
        <c:crossBetween val="between"/>
      </c:valAx>
      <c:catAx>
        <c:axId val="177396816"/>
        <c:scaling>
          <c:orientation val="minMax"/>
        </c:scaling>
        <c:delete val="1"/>
        <c:axPos val="b"/>
        <c:numFmt formatCode="General" sourceLinked="1"/>
        <c:majorTickMark val="out"/>
        <c:minorTickMark val="none"/>
        <c:tickLblPos val="nextTo"/>
        <c:crossAx val="177396256"/>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7362864393287378"/>
          <c:w val="0.99028390647801734"/>
          <c:h val="0.22637126962330739"/>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en-US" b="1"/>
              <a:t>Number of AMCs</a:t>
            </a:r>
            <a:r>
              <a:rPr lang="uk-UA" b="1"/>
              <a:t> </a:t>
            </a:r>
          </a:p>
        </c:rich>
      </c:tx>
      <c:layout/>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'AMC&amp;CII-NPF-IC under management'!$C$2</c:f>
              <c:strCache>
                <c:ptCount val="1"/>
                <c:pt idx="0">
                  <c:v>Number of AMC with CII under management</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'AMC&amp;CII-NPF-IC under management'!$C$2:$D$2</c:f>
            </c:strRef>
          </c:cat>
          <c:val>
            <c:numRef>
              <c:f>'AMC&amp;CII-NPF-IC under management'!$C$16:$D$16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8159421432921888E-2"/>
          <c:y val="0.22737507890627595"/>
          <c:w val="0.97084881124832068"/>
          <c:h val="0.73150893717399235"/>
        </c:manualLayout>
      </c:layout>
      <c:barChart>
        <c:barDir val="col"/>
        <c:grouping val="clustered"/>
        <c:varyColors val="0"/>
        <c:ser>
          <c:idx val="1"/>
          <c:order val="0"/>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
                  <c:y val="2.8362699674691514E-3"/>
                </c:manualLayout>
              </c:layout>
              <c:numFmt formatCode="#,##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'Assets-NAV-Net Capital Flow'!$A$22:$A$26</c:f>
              <c:strCache>
                <c:ptCount val="5"/>
                <c:pt idx="0">
                  <c:v>Q2 '17</c:v>
                </c:pt>
                <c:pt idx="1">
                  <c:v>Q3 '17</c:v>
                </c:pt>
                <c:pt idx="2">
                  <c:v>Q4 '17</c:v>
                </c:pt>
                <c:pt idx="3">
                  <c:v>Q1 '18</c:v>
                </c:pt>
                <c:pt idx="4">
                  <c:v>Q2 '18</c:v>
                </c:pt>
              </c:strCache>
            </c:strRef>
          </c:cat>
          <c:val>
            <c:numRef>
              <c:f>'Assets-NAV-Net Capital Flow'!$B$22:$B$26</c:f>
              <c:numCache>
                <c:formatCode>#,##0</c:formatCode>
                <c:ptCount val="5"/>
                <c:pt idx="0">
                  <c:v>903.57120462</c:v>
                </c:pt>
                <c:pt idx="1">
                  <c:v>2536.48863738</c:v>
                </c:pt>
                <c:pt idx="2">
                  <c:v>162.52225512999996</c:v>
                </c:pt>
                <c:pt idx="3">
                  <c:v>2145.2143816950002</c:v>
                </c:pt>
                <c:pt idx="4">
                  <c:v>2770.1060579999998</c:v>
                </c:pt>
              </c:numCache>
            </c:numRef>
          </c:val>
        </c:ser>
        <c:dLbls>
          <c:showLegendKey val="0"/>
          <c:showVal val="0"/>
          <c:showCatName val="0"/>
          <c:showSerName val="0"/>
          <c:showPercent val="0"/>
          <c:showBubbleSize val="0"/>
        </c:dLbls>
        <c:gapWidth val="130"/>
        <c:axId val="177401296"/>
        <c:axId val="177401856"/>
      </c:barChart>
      <c:catAx>
        <c:axId val="17740129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177401856"/>
        <c:crossesAt val="0"/>
        <c:auto val="0"/>
        <c:lblAlgn val="ctr"/>
        <c:lblOffset val="100"/>
        <c:tickLblSkip val="1"/>
        <c:tickMarkSkip val="1"/>
        <c:noMultiLvlLbl val="0"/>
      </c:catAx>
      <c:valAx>
        <c:axId val="177401856"/>
        <c:scaling>
          <c:orientation val="minMax"/>
        </c:scaling>
        <c:delete val="1"/>
        <c:axPos val="l"/>
        <c:title>
          <c:tx>
            <c:rich>
              <a:bodyPr rot="0" vert="horz"/>
              <a:lstStyle/>
              <a:p>
                <a:pPr algn="ctr">
                  <a:defRPr sz="1100" b="1" i="0" u="none" strike="noStrike" baseline="0">
                    <a:solidFill>
                      <a:srgbClr val="000000"/>
                    </a:solidFill>
                    <a:latin typeface="Arial"/>
                    <a:ea typeface="Arial"/>
                    <a:cs typeface="Arial"/>
                  </a:defRPr>
                </a:pPr>
                <a:r>
                  <a:rPr lang="en-US" sz="1100"/>
                  <a:t>UAH K</a:t>
                </a:r>
                <a:endParaRPr lang="uk-UA" sz="1100"/>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17740129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6.6263511593675523E-2"/>
          <c:w val="0.94639556377079481"/>
          <c:h val="0.63926902269313945"/>
        </c:manualLayout>
      </c:layout>
      <c:barChart>
        <c:barDir val="col"/>
        <c:grouping val="clustered"/>
        <c:varyColors val="0"/>
        <c:ser>
          <c:idx val="1"/>
          <c:order val="0"/>
          <c:tx>
            <c:strRef>
              <c:f>'Assets-NAV-Net Capital Flow'!$A$4</c:f>
              <c:strCache>
                <c:ptCount val="1"/>
                <c:pt idx="0">
                  <c:v>CII*, including:</c:v>
                </c:pt>
              </c:strCache>
            </c:strRef>
          </c:tx>
          <c:spPr>
            <a:solidFill>
              <a:schemeClr val="accent1">
                <a:lumMod val="75000"/>
              </a:schemeClr>
            </a:solidFill>
            <a:ln w="25400">
              <a:noFill/>
            </a:ln>
          </c:spPr>
          <c:invertIfNegative val="0"/>
          <c:dLbls>
            <c:dLbl>
              <c:idx val="0"/>
              <c:layout>
                <c:manualLayout>
                  <c:x val="-1.105096820901222E-2"/>
                  <c:y val="0"/>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2629677953156823E-2"/>
                  <c:y val="8.3631999446843464E-3"/>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208387697301483E-2"/>
                  <c:y val="4.1815999723420968E-3"/>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629677953156823E-2"/>
                  <c:y val="-7.6661780556175717E-17"/>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4208387697301426E-2"/>
                  <c:y val="-7.6661780556175717E-17"/>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'Assets-NAV-Net Capital Flow'!$B$3:$E$3</c:f>
              <c:strCache>
                <c:ptCount val="4"/>
                <c:pt idx="0">
                  <c:v>30.06.2017</c:v>
                </c:pt>
                <c:pt idx="1">
                  <c:v>31.12.2017</c:v>
                </c:pt>
                <c:pt idx="2">
                  <c:v>31.03.2018</c:v>
                </c:pt>
                <c:pt idx="3">
                  <c:v>30.06.2018</c:v>
                </c:pt>
              </c:strCache>
            </c:strRef>
          </c:cat>
          <c:val>
            <c:numRef>
              <c:f>'Assets-NAV-Net Capital Flow'!$B$4:$E$4</c:f>
              <c:numCache>
                <c:formatCode>#\ ##0.0</c:formatCode>
                <c:ptCount val="4"/>
                <c:pt idx="0">
                  <c:v>242027.45306396711</c:v>
                </c:pt>
                <c:pt idx="1">
                  <c:v>263479.38235357398</c:v>
                </c:pt>
                <c:pt idx="2">
                  <c:v>261188.73690439787</c:v>
                </c:pt>
                <c:pt idx="3">
                  <c:v>266234.14326493035</c:v>
                </c:pt>
              </c:numCache>
            </c:numRef>
          </c:val>
        </c:ser>
        <c:ser>
          <c:idx val="0"/>
          <c:order val="1"/>
          <c:tx>
            <c:strRef>
              <c:f>'Assets-NAV-Net Capital Flow'!$A$6</c:f>
              <c:strCache>
                <c:ptCount val="1"/>
                <c:pt idx="0">
                  <c:v>Venture funds</c:v>
                </c:pt>
              </c:strCache>
            </c:strRef>
          </c:tx>
          <c:spPr>
            <a:ln w="12700">
              <a:noFill/>
              <a:prstDash val="solid"/>
            </a:ln>
          </c:spPr>
          <c:invertIfNegative val="0"/>
          <c:cat>
            <c:strRef>
              <c:f>'Assets-NAV-Net Capital Flow'!$B$3:$E$3</c:f>
              <c:strCache>
                <c:ptCount val="4"/>
                <c:pt idx="0">
                  <c:v>30.06.2017</c:v>
                </c:pt>
                <c:pt idx="1">
                  <c:v>31.12.2017</c:v>
                </c:pt>
                <c:pt idx="2">
                  <c:v>31.03.2018</c:v>
                </c:pt>
                <c:pt idx="3">
                  <c:v>30.06.2018</c:v>
                </c:pt>
              </c:strCache>
            </c:strRef>
          </c:cat>
          <c:val>
            <c:numRef>
              <c:f>'Assets-NAV-Net Capital Flow'!$B$6:$E$6</c:f>
              <c:numCache>
                <c:formatCode>#\ ##0.0</c:formatCode>
                <c:ptCount val="4"/>
                <c:pt idx="0">
                  <c:v>234376.57526222963</c:v>
                </c:pt>
                <c:pt idx="1">
                  <c:v>254957.86264659188</c:v>
                </c:pt>
                <c:pt idx="2">
                  <c:v>252508.21654045035</c:v>
                </c:pt>
                <c:pt idx="3">
                  <c:v>257881.45867737904</c:v>
                </c:pt>
              </c:numCache>
            </c:numRef>
          </c:val>
        </c:ser>
        <c:dLbls>
          <c:showLegendKey val="0"/>
          <c:showVal val="0"/>
          <c:showCatName val="0"/>
          <c:showSerName val="0"/>
          <c:showPercent val="0"/>
          <c:showBubbleSize val="0"/>
        </c:dLbls>
        <c:gapWidth val="188"/>
        <c:axId val="178682064"/>
        <c:axId val="178682624"/>
      </c:barChart>
      <c:barChart>
        <c:barDir val="col"/>
        <c:grouping val="clustered"/>
        <c:varyColors val="0"/>
        <c:ser>
          <c:idx val="2"/>
          <c:order val="2"/>
          <c:tx>
            <c:strRef>
              <c:f>'Assets-NAV-Net Capital Flow'!$A$5</c:f>
              <c:strCache>
                <c:ptCount val="1"/>
                <c:pt idx="0">
                  <c:v>Open-ended funds (RHS)</c:v>
                </c:pt>
              </c:strCache>
            </c:strRef>
          </c:tx>
          <c:spPr>
            <a:solidFill>
              <a:srgbClr val="00B0F0"/>
            </a:solidFill>
            <a:ln>
              <a:noFill/>
            </a:ln>
          </c:spPr>
          <c:invertIfNegative val="0"/>
          <c:dLbls>
            <c:numFmt formatCode="#,##0" sourceLinked="0"/>
            <c:spPr>
              <a:noFill/>
              <a:ln>
                <a:noFill/>
              </a:ln>
              <a:effectLst/>
            </c:spPr>
            <c:txPr>
              <a:bodyPr wrap="square" lIns="38100" tIns="19050" rIns="38100" bIns="19050" anchor="ctr">
                <a:spAutoFit/>
              </a:bodyPr>
              <a:lstStyle/>
              <a:p>
                <a:pPr>
                  <a:defRPr sz="1000" b="1">
                    <a:solidFill>
                      <a:schemeClr val="accent5">
                        <a:lumMod val="20000"/>
                        <a:lumOff val="8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'Assets-NAV-Net Capital Flow'!$B$3:$E$3</c:f>
              <c:strCache>
                <c:ptCount val="4"/>
                <c:pt idx="0">
                  <c:v>30.06.2017</c:v>
                </c:pt>
                <c:pt idx="1">
                  <c:v>31.12.2017</c:v>
                </c:pt>
                <c:pt idx="2">
                  <c:v>31.03.2018</c:v>
                </c:pt>
                <c:pt idx="3">
                  <c:v>30.06.2018</c:v>
                </c:pt>
              </c:strCache>
            </c:strRef>
          </c:cat>
          <c:val>
            <c:numRef>
              <c:f>'Assets-NAV-Net Capital Flow'!$B$5:$E$5</c:f>
              <c:numCache>
                <c:formatCode>#\ ##0.0</c:formatCode>
                <c:ptCount val="4"/>
                <c:pt idx="0">
                  <c:v>64.569651749900004</c:v>
                </c:pt>
                <c:pt idx="1">
                  <c:v>75.121017229900019</c:v>
                </c:pt>
                <c:pt idx="2">
                  <c:v>83.213722434499999</c:v>
                </c:pt>
                <c:pt idx="3">
                  <c:v>84.079655589999973</c:v>
                </c:pt>
              </c:numCache>
            </c:numRef>
          </c:val>
        </c:ser>
        <c:ser>
          <c:idx val="3"/>
          <c:order val="3"/>
          <c:tx>
            <c:strRef>
              <c:f>'Assets-NAV-Net Capital Flow'!$A$7</c:f>
              <c:strCache>
                <c:ptCount val="1"/>
                <c:pt idx="0">
                  <c:v>NPFs (RHS)</c:v>
                </c:pt>
              </c:strCache>
            </c:strRef>
          </c:tx>
          <c:spPr>
            <a:solidFill>
              <a:schemeClr val="accent4">
                <a:lumMod val="60000"/>
                <a:lumOff val="40000"/>
              </a:schemeClr>
            </a:solidFill>
          </c:spPr>
          <c:invertIfNegative val="0"/>
          <c:dPt>
            <c:idx val="0"/>
            <c:invertIfNegative val="0"/>
            <c:bubble3D val="0"/>
            <c:spPr>
              <a:solidFill>
                <a:schemeClr val="accent4">
                  <a:lumMod val="60000"/>
                  <a:lumOff val="40000"/>
                </a:schemeClr>
              </a:solidFill>
              <a:ln>
                <a:noFill/>
              </a:ln>
            </c:spPr>
          </c:dPt>
          <c:dLbls>
            <c:numFmt formatCode="#,##0" sourceLinked="0"/>
            <c:spPr>
              <a:noFill/>
              <a:ln>
                <a:noFill/>
              </a:ln>
              <a:effectLst/>
            </c:spPr>
            <c:txPr>
              <a:bodyPr wrap="square" lIns="38100" tIns="19050" rIns="38100" bIns="19050" anchor="ctr">
                <a:spAutoFit/>
              </a:bodyPr>
              <a:lstStyle/>
              <a:p>
                <a:pPr>
                  <a:defRPr b="1">
                    <a:solidFill>
                      <a:schemeClr val="accent4">
                        <a:lumMod val="50000"/>
                      </a:schemeClr>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'Assets-NAV-Net Capital Flow'!$B$7:$E$7</c:f>
              <c:numCache>
                <c:formatCode>#\ ##0.0</c:formatCode>
                <c:ptCount val="4"/>
                <c:pt idx="0">
                  <c:v>1111.8007173338001</c:v>
                </c:pt>
                <c:pt idx="1">
                  <c:v>1193.9790899675002</c:v>
                </c:pt>
                <c:pt idx="2">
                  <c:v>1216.5511660492</c:v>
                </c:pt>
                <c:pt idx="3">
                  <c:v>1264.6039567880002</c:v>
                </c:pt>
              </c:numCache>
            </c:numRef>
          </c:val>
        </c:ser>
        <c:ser>
          <c:idx val="4"/>
          <c:order val="4"/>
          <c:tx>
            <c:strRef>
              <c:f>'Assets-NAV-Net Capital Flow'!$A$8</c:f>
              <c:strCache>
                <c:ptCount val="1"/>
                <c:pt idx="0">
                  <c:v>ICs (RHS)</c:v>
                </c:pt>
              </c:strCache>
            </c:strRef>
          </c:tx>
          <c:spPr>
            <a:solidFill>
              <a:schemeClr val="accent6"/>
            </a:solidFill>
            <a:ln>
              <a:noFill/>
            </a:ln>
          </c:spPr>
          <c:invertIfNegative val="0"/>
          <c:dLbls>
            <c:numFmt formatCode="#,##0" sourceLinked="0"/>
            <c:spPr>
              <a:noFill/>
              <a:ln>
                <a:noFill/>
              </a:ln>
              <a:effectLst/>
            </c:spPr>
            <c:txPr>
              <a:bodyPr wrap="square" lIns="38100" tIns="19050" rIns="38100" bIns="19050" anchor="ctr">
                <a:spAutoFit/>
              </a:bodyPr>
              <a:lstStyle/>
              <a:p>
                <a:pPr>
                  <a:defRPr b="1">
                    <a:solidFill>
                      <a:schemeClr val="accent6"/>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'Assets-NAV-Net Capital Flow'!$B$8:$E$8</c:f>
              <c:numCache>
                <c:formatCode>#\ ##0.0</c:formatCode>
                <c:ptCount val="4"/>
                <c:pt idx="0">
                  <c:v>83.31352511</c:v>
                </c:pt>
                <c:pt idx="1">
                  <c:v>123.5640004</c:v>
                </c:pt>
                <c:pt idx="2">
                  <c:v>106.5540896</c:v>
                </c:pt>
                <c:pt idx="3">
                  <c:v>107.58750822</c:v>
                </c:pt>
              </c:numCache>
            </c:numRef>
          </c:val>
        </c:ser>
        <c:dLbls>
          <c:showLegendKey val="0"/>
          <c:showVal val="0"/>
          <c:showCatName val="0"/>
          <c:showSerName val="0"/>
          <c:showPercent val="0"/>
          <c:showBubbleSize val="0"/>
        </c:dLbls>
        <c:gapWidth val="152"/>
        <c:overlap val="20"/>
        <c:axId val="178683744"/>
        <c:axId val="178683184"/>
      </c:barChart>
      <c:catAx>
        <c:axId val="178682064"/>
        <c:scaling>
          <c:orientation val="minMax"/>
        </c:scaling>
        <c:delete val="0"/>
        <c:axPos val="b"/>
        <c:numFmt formatCode="m/d/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178682624"/>
        <c:crosses val="autoZero"/>
        <c:auto val="0"/>
        <c:lblAlgn val="ctr"/>
        <c:lblOffset val="0"/>
        <c:tickLblSkip val="1"/>
        <c:tickMarkSkip val="1"/>
        <c:noMultiLvlLbl val="0"/>
      </c:catAx>
      <c:valAx>
        <c:axId val="178682624"/>
        <c:scaling>
          <c:orientation val="minMax"/>
          <c:max val="300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8682064"/>
        <c:crosses val="autoZero"/>
        <c:crossBetween val="between"/>
        <c:majorUnit val="50000"/>
      </c:valAx>
      <c:valAx>
        <c:axId val="178683184"/>
        <c:scaling>
          <c:orientation val="minMax"/>
          <c:max val="1500"/>
        </c:scaling>
        <c:delete val="0"/>
        <c:axPos val="r"/>
        <c:numFmt formatCode="#,##0" sourceLinked="0"/>
        <c:majorTickMark val="out"/>
        <c:minorTickMark val="none"/>
        <c:tickLblPos val="nextTo"/>
        <c:txPr>
          <a:bodyPr/>
          <a:lstStyle/>
          <a:p>
            <a:pPr>
              <a:defRPr sz="900"/>
            </a:pPr>
            <a:endParaRPr lang="uk-UA"/>
          </a:p>
        </c:txPr>
        <c:crossAx val="178683744"/>
        <c:crosses val="max"/>
        <c:crossBetween val="between"/>
        <c:majorUnit val="250"/>
      </c:valAx>
      <c:catAx>
        <c:axId val="178683744"/>
        <c:scaling>
          <c:orientation val="minMax"/>
        </c:scaling>
        <c:delete val="1"/>
        <c:axPos val="b"/>
        <c:numFmt formatCode="General" sourceLinked="1"/>
        <c:majorTickMark val="out"/>
        <c:minorTickMark val="none"/>
        <c:tickLblPos val="nextTo"/>
        <c:crossAx val="178683184"/>
        <c:crosses val="autoZero"/>
        <c:auto val="0"/>
        <c:lblAlgn val="ctr"/>
        <c:lblOffset val="100"/>
        <c:noMultiLvlLbl val="0"/>
      </c:catAx>
      <c:spPr>
        <a:solidFill>
          <a:srgbClr val="FFFFFF"/>
        </a:solidFill>
        <a:ln w="25400">
          <a:noFill/>
        </a:ln>
      </c:spPr>
    </c:plotArea>
    <c:legend>
      <c:legendPos val="r"/>
      <c:layout>
        <c:manualLayout>
          <c:xMode val="edge"/>
          <c:yMode val="edge"/>
          <c:x val="8.9581886941551656E-2"/>
          <c:y val="0.8455435863947981"/>
          <c:w val="0.83301159935653202"/>
          <c:h val="0.14993444932088643"/>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9</xdr:col>
      <xdr:colOff>0</xdr:colOff>
      <xdr:row>1</xdr:row>
      <xdr:rowOff>25853</xdr:rowOff>
    </xdr:from>
    <xdr:to>
      <xdr:col>14</xdr:col>
      <xdr:colOff>94913</xdr:colOff>
      <xdr:row>20</xdr:row>
      <xdr:rowOff>10885</xdr:rowOff>
    </xdr:to>
    <xdr:graphicFrame macro="">
      <xdr:nvGraphicFramePr>
        <xdr:cNvPr id="260"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12</xdr:row>
      <xdr:rowOff>0</xdr:rowOff>
    </xdr:from>
    <xdr:to>
      <xdr:col>0</xdr:col>
      <xdr:colOff>7620</xdr:colOff>
      <xdr:row>12</xdr:row>
      <xdr:rowOff>7620</xdr:rowOff>
    </xdr:to>
    <xdr:pic>
      <xdr:nvPicPr>
        <xdr:cNvPr id="261" name="Picture 9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2" name="Picture 9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3" name="Picture 10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4" name="Picture 10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5" name="Picture 10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6" name="Picture 10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7" name="Picture 10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8" name="Picture 10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69" name="Picture 10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0" name="Picture 10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1" name="Picture 10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2" name="Picture 10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3" name="Picture 1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4" name="Picture 1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5" name="Picture 1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6" name="Picture 1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7" name="Picture 1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8" name="Picture 1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79" name="Picture 1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0" name="Picture 1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1" name="Picture 1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2" name="Picture 1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3" name="Picture 1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4" name="Picture 1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5" name="Picture 1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6" name="Picture 1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7" name="Picture 1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8" name="Picture 1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89" name="Picture 1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0" name="Picture 1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1" name="Picture 1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2" name="Picture 1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3" name="Picture 1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4" name="Picture 1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5" name="Picture 1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6" name="Picture 13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7" name="Picture 13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8" name="Picture 13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299" name="Picture 13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0" name="Picture 13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1" name="Picture 13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2" name="Picture 13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3" name="Picture 14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4" name="Picture 14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5" name="Picture 14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6" name="Picture 14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7" name="Picture 14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8" name="Picture 14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09" name="Picture 14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0" name="Picture 14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1" name="Picture 14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2" name="Picture 14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3" name="Picture 15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4" name="Picture 15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5" name="Picture 15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6" name="Picture 15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7" name="Picture 15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8" name="Picture 15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19" name="Picture 15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20" name="Picture 15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21" name="Picture 15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22" name="Picture 15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23" name="Picture 16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7620</xdr:colOff>
      <xdr:row>12</xdr:row>
      <xdr:rowOff>7620</xdr:rowOff>
    </xdr:to>
    <xdr:pic>
      <xdr:nvPicPr>
        <xdr:cNvPr id="324" name="Picture 16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2613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25" name="Picture 9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26" name="Picture 9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27" name="Picture 10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28" name="Picture 10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29" name="Picture 102"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0" name="Picture 103"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1" name="Picture 104"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2" name="Picture 105"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3" name="Picture 106"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4" name="Picture 107"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5" name="Picture 10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6" name="Picture 10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7" name="Picture 11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8" name="Picture 11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39" name="Picture 112"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0" name="Picture 113"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1" name="Picture 114"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2" name="Picture 115"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3" name="Picture 116"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4" name="Picture 117"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5" name="Picture 11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6" name="Picture 11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7" name="Picture 12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8" name="Picture 12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49" name="Picture 122"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0" name="Picture 123"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1" name="Picture 124"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2" name="Picture 125"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3" name="Picture 126"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4" name="Picture 127"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5" name="Picture 12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6" name="Picture 12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7" name="Picture 13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8" name="Picture 13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59" name="Picture 132"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0" name="Picture 133"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1" name="Picture 134"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2" name="Picture 135"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3" name="Picture 136"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4" name="Picture 137"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5" name="Picture 13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6" name="Picture 13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7" name="Picture 14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8" name="Picture 14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69" name="Picture 142"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0" name="Picture 143"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1" name="Picture 144"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2" name="Picture 145"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3" name="Picture 146"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4" name="Picture 147"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5" name="Picture 14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6" name="Picture 14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7" name="Picture 15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8" name="Picture 15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79" name="Picture 152"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0" name="Picture 153"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1" name="Picture 154"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2" name="Picture 155"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3" name="Picture 156"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4" name="Picture 157"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5" name="Picture 158"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6" name="Picture 159"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7" name="Picture 160"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0</xdr:col>
      <xdr:colOff>0</xdr:colOff>
      <xdr:row>12</xdr:row>
      <xdr:rowOff>0</xdr:rowOff>
    </xdr:from>
    <xdr:to>
      <xdr:col>0</xdr:col>
      <xdr:colOff>9525</xdr:colOff>
      <xdr:row>12</xdr:row>
      <xdr:rowOff>9525</xdr:rowOff>
    </xdr:to>
    <xdr:pic>
      <xdr:nvPicPr>
        <xdr:cNvPr id="388" name="Picture 161" descr="s"/>
        <xdr:cNvPicPr>
          <a:picLocks noChangeAspect="1" noChangeArrowheads="1"/>
        </xdr:cNvPicPr>
      </xdr:nvPicPr>
      <xdr:blipFill>
        <a:blip xmlns:r="http://schemas.openxmlformats.org/officeDocument/2006/relationships" r:embed="rId2"/>
        <a:srcRect/>
        <a:stretch>
          <a:fillRect/>
        </a:stretch>
      </xdr:blipFill>
      <xdr:spPr bwMode="auto">
        <a:xfrm>
          <a:off x="0" y="326136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7620</xdr:colOff>
      <xdr:row>9</xdr:row>
      <xdr:rowOff>7620</xdr:rowOff>
    </xdr:to>
    <xdr:pic>
      <xdr:nvPicPr>
        <xdr:cNvPr id="389" name="Picture 9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0" name="Picture 9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1" name="Picture 10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2" name="Picture 10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3" name="Picture 10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4" name="Picture 10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5" name="Picture 10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6" name="Picture 10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7" name="Picture 10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8" name="Picture 10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399" name="Picture 10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0" name="Picture 10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1" name="Picture 1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2" name="Picture 1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3" name="Picture 1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4" name="Picture 1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5" name="Picture 1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6" name="Picture 1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7" name="Picture 1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8" name="Picture 1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09" name="Picture 1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0" name="Picture 1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1" name="Picture 1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2" name="Picture 1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3" name="Picture 1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4" name="Picture 1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5" name="Picture 1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6" name="Picture 1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7" name="Picture 1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8" name="Picture 1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19" name="Picture 1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0" name="Picture 1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1" name="Picture 1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2" name="Picture 1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3" name="Picture 1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4" name="Picture 13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5" name="Picture 13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6" name="Picture 13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7" name="Picture 13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8" name="Picture 13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29" name="Picture 13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0" name="Picture 13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1" name="Picture 14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2" name="Picture 14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3" name="Picture 14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4" name="Picture 14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5" name="Picture 14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6" name="Picture 14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7" name="Picture 14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8" name="Picture 14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39" name="Picture 14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0" name="Picture 14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1" name="Picture 15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2" name="Picture 15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3" name="Picture 15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4" name="Picture 15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5" name="Picture 15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6" name="Picture 15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7" name="Picture 15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8" name="Picture 15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49" name="Picture 15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50" name="Picture 15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51" name="Picture 16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7620</xdr:colOff>
      <xdr:row>9</xdr:row>
      <xdr:rowOff>7620</xdr:rowOff>
    </xdr:to>
    <xdr:pic>
      <xdr:nvPicPr>
        <xdr:cNvPr id="452" name="Picture 16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768840" y="25298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9</xdr:row>
      <xdr:rowOff>0</xdr:rowOff>
    </xdr:from>
    <xdr:to>
      <xdr:col>9</xdr:col>
      <xdr:colOff>9525</xdr:colOff>
      <xdr:row>9</xdr:row>
      <xdr:rowOff>9525</xdr:rowOff>
    </xdr:to>
    <xdr:pic>
      <xdr:nvPicPr>
        <xdr:cNvPr id="453" name="Picture 9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54" name="Picture 9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55" name="Picture 10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56" name="Picture 10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57" name="Picture 102"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58" name="Picture 103"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59" name="Picture 104"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0" name="Picture 105"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1" name="Picture 106"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2" name="Picture 107"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3" name="Picture 10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4" name="Picture 10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5" name="Picture 11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6" name="Picture 11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7" name="Picture 112"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8" name="Picture 113"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69" name="Picture 114"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0" name="Picture 115"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1" name="Picture 116"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2" name="Picture 117"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3" name="Picture 11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4" name="Picture 11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5" name="Picture 12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6" name="Picture 12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7" name="Picture 122"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8" name="Picture 123"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79" name="Picture 124"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0" name="Picture 125"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1" name="Picture 126"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2" name="Picture 127"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3" name="Picture 12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4" name="Picture 12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5" name="Picture 13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6" name="Picture 13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7" name="Picture 132"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8" name="Picture 133"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89" name="Picture 134"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0" name="Picture 135"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1" name="Picture 136"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2" name="Picture 137"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3" name="Picture 13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4" name="Picture 13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5" name="Picture 14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6" name="Picture 14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7" name="Picture 142"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8" name="Picture 143"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499" name="Picture 144"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0" name="Picture 145"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1" name="Picture 146"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2" name="Picture 147"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3" name="Picture 14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4" name="Picture 14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5" name="Picture 15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6" name="Picture 15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7" name="Picture 152"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8" name="Picture 153"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09" name="Picture 154"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0" name="Picture 155"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1" name="Picture 156"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2" name="Picture 157"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3" name="Picture 158"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4" name="Picture 159"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5" name="Picture 160"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twoCellAnchor editAs="oneCell">
    <xdr:from>
      <xdr:col>9</xdr:col>
      <xdr:colOff>0</xdr:colOff>
      <xdr:row>9</xdr:row>
      <xdr:rowOff>0</xdr:rowOff>
    </xdr:from>
    <xdr:to>
      <xdr:col>9</xdr:col>
      <xdr:colOff>9525</xdr:colOff>
      <xdr:row>9</xdr:row>
      <xdr:rowOff>9525</xdr:rowOff>
    </xdr:to>
    <xdr:pic>
      <xdr:nvPicPr>
        <xdr:cNvPr id="516" name="Picture 161" descr="s"/>
        <xdr:cNvPicPr>
          <a:picLocks noChangeAspect="1" noChangeArrowheads="1"/>
        </xdr:cNvPicPr>
      </xdr:nvPicPr>
      <xdr:blipFill>
        <a:blip xmlns:r="http://schemas.openxmlformats.org/officeDocument/2006/relationships" r:embed="rId2"/>
        <a:srcRect/>
        <a:stretch>
          <a:fillRect/>
        </a:stretch>
      </xdr:blipFill>
      <xdr:spPr bwMode="auto">
        <a:xfrm>
          <a:off x="9768840" y="2529840"/>
          <a:ext cx="95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21769</xdr:colOff>
      <xdr:row>1</xdr:row>
      <xdr:rowOff>10886</xdr:rowOff>
    </xdr:from>
    <xdr:to>
      <xdr:col>23</xdr:col>
      <xdr:colOff>10885</xdr:colOff>
      <xdr:row>20</xdr:row>
      <xdr:rowOff>21772</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21768</xdr:colOff>
      <xdr:row>20</xdr:row>
      <xdr:rowOff>65314</xdr:rowOff>
    </xdr:from>
    <xdr:to>
      <xdr:col>5</xdr:col>
      <xdr:colOff>1284515</xdr:colOff>
      <xdr:row>39</xdr:row>
      <xdr:rowOff>130629</xdr:rowOff>
    </xdr:to>
    <xdr:graphicFrame macro="">
      <xdr:nvGraphicFramePr>
        <xdr:cNvPr id="3"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22860</xdr:colOff>
      <xdr:row>20</xdr:row>
      <xdr:rowOff>32657</xdr:rowOff>
    </xdr:from>
    <xdr:to>
      <xdr:col>11</xdr:col>
      <xdr:colOff>10885</xdr:colOff>
      <xdr:row>34</xdr:row>
      <xdr:rowOff>2175</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xdr:row>
      <xdr:rowOff>10887</xdr:rowOff>
    </xdr:from>
    <xdr:to>
      <xdr:col>17</xdr:col>
      <xdr:colOff>10886</xdr:colOff>
      <xdr:row>11</xdr:row>
      <xdr:rowOff>21773</xdr:rowOff>
    </xdr:to>
    <xdr:graphicFrame macro="">
      <xdr:nvGraphicFramePr>
        <xdr:cNvPr id="8"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n_Q2%202018_PR%20(draft)%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es"/>
      <sheetName val="Ukrainian Stock Market"/>
      <sheetName val="AMC and CII"/>
      <sheetName val="Fund Types"/>
      <sheetName val="Regions"/>
      <sheetName val="Assets and NAV"/>
      <sheetName val="Capital Flow in Open-Ended CII"/>
      <sheetName val="Investors"/>
      <sheetName val="Asset Structure_CII Types"/>
      <sheetName val="Asset Structure Changes"/>
      <sheetName val="Asset Structure_Securities Type"/>
      <sheetName val="Rates of Return"/>
      <sheetName val="NPF under Management"/>
      <sheetName val="IC under Management"/>
    </sheetNames>
    <sheetDataSet>
      <sheetData sheetId="0">
        <row r="2">
          <cell r="K2" t="str">
            <v>Q2 2018</v>
          </cell>
          <cell r="L2" t="str">
            <v>Year (12 months, till 30.06.2018)</v>
          </cell>
        </row>
        <row r="3">
          <cell r="J3" t="str">
            <v>Ibovespa Sao Paulo SE Index (Brazil)</v>
          </cell>
          <cell r="K3">
            <v>-0.17286315464925195</v>
          </cell>
          <cell r="L3">
            <v>0.12256015384427044</v>
          </cell>
        </row>
        <row r="4">
          <cell r="J4" t="str">
            <v>BIST 100 National Index (Тurkey)</v>
          </cell>
          <cell r="K4">
            <v>-0.16510368902168437</v>
          </cell>
          <cell r="L4">
            <v>-4.4659320353164556E-2</v>
          </cell>
        </row>
        <row r="5">
          <cell r="J5" t="str">
            <v>SHANGHAI SE COMPOSITE (China)</v>
          </cell>
          <cell r="K5">
            <v>-0.1099027346986946</v>
          </cell>
          <cell r="L5">
            <v>-0.11879582524518184</v>
          </cell>
        </row>
        <row r="6">
          <cell r="J6" t="str">
            <v>RTS (Russia)</v>
          </cell>
          <cell r="K6">
            <v>-9.7948643923719825E-2</v>
          </cell>
          <cell r="L6">
            <v>0.12376118925831192</v>
          </cell>
        </row>
        <row r="7">
          <cell r="J7" t="str">
            <v>HANG SENG (Hong-Kong)</v>
          </cell>
          <cell r="K7">
            <v>-5.7724323422626567E-2</v>
          </cell>
          <cell r="L7">
            <v>0.10059081110578938</v>
          </cell>
        </row>
        <row r="8">
          <cell r="J8" t="str">
            <v>UX (Ukraine)</v>
          </cell>
          <cell r="K8">
            <v>-4.4758888311311584E-2</v>
          </cell>
          <cell r="L8">
            <v>0.50830326977037155</v>
          </cell>
        </row>
        <row r="9">
          <cell r="J9" t="str">
            <v>WSE WIG 20 (Poland)</v>
          </cell>
          <cell r="K9">
            <v>-3.0370343560835789E-2</v>
          </cell>
          <cell r="L9">
            <v>-6.8071136620575734E-2</v>
          </cell>
        </row>
        <row r="10">
          <cell r="J10" t="str">
            <v>МICEX (Russia)</v>
          </cell>
          <cell r="K10">
            <v>-9.2411040085816909E-3</v>
          </cell>
          <cell r="L10">
            <v>0.1990422984836393</v>
          </cell>
        </row>
        <row r="11">
          <cell r="J11" t="str">
            <v>FTSE/JSE Africa All-Share Index  (RSA)</v>
          </cell>
          <cell r="K11">
            <v>-1.8974476931029605E-3</v>
          </cell>
          <cell r="L11">
            <v>7.2818764833317617E-2</v>
          </cell>
        </row>
        <row r="12">
          <cell r="J12" t="str">
            <v>DJIA (USA)</v>
          </cell>
          <cell r="K12">
            <v>6.007523510451751E-4</v>
          </cell>
          <cell r="L12">
            <v>0.12964908525346797</v>
          </cell>
        </row>
        <row r="13">
          <cell r="J13" t="str">
            <v>DAX (Germany)</v>
          </cell>
          <cell r="K13">
            <v>2.082215607027682E-2</v>
          </cell>
          <cell r="L13">
            <v>1.9058637968636383E-3</v>
          </cell>
        </row>
        <row r="14">
          <cell r="J14" t="str">
            <v>S&amp;P 500 (USA)</v>
          </cell>
          <cell r="K14">
            <v>2.2250243291036753E-2</v>
          </cell>
          <cell r="L14">
            <v>0.1139798878439886</v>
          </cell>
        </row>
        <row r="15">
          <cell r="J15" t="str">
            <v>CAC 40 (France)</v>
          </cell>
          <cell r="K15">
            <v>3.0944593888490912E-2</v>
          </cell>
          <cell r="L15">
            <v>4.0330581094698337E-2</v>
          </cell>
        </row>
        <row r="16">
          <cell r="J16" t="str">
            <v>NIKKEI 225 (Japan)</v>
          </cell>
          <cell r="K16">
            <v>5.2586879958864019E-2</v>
          </cell>
          <cell r="L16">
            <v>0.11173024289899436</v>
          </cell>
        </row>
        <row r="17">
          <cell r="J17" t="str">
            <v>S&amp;P BSE SENSEX Index (Іndia)</v>
          </cell>
          <cell r="K17">
            <v>6.8198969446153113E-2</v>
          </cell>
          <cell r="L17">
            <v>0.13891579384126507</v>
          </cell>
        </row>
        <row r="18">
          <cell r="J18" t="str">
            <v>Cyprus SE General Index (Cyprus)</v>
          </cell>
          <cell r="K18">
            <v>7.0372030479605385E-2</v>
          </cell>
          <cell r="L18">
            <v>-6.6093077825576718E-2</v>
          </cell>
        </row>
        <row r="19">
          <cell r="J19" t="str">
            <v>FTSE 100  (Great Britain)</v>
          </cell>
          <cell r="K19">
            <v>8.0078111161024923E-2</v>
          </cell>
          <cell r="L19">
            <v>4.22510365500115E-2</v>
          </cell>
        </row>
        <row r="20">
          <cell r="J20" t="str">
            <v>PFTS (Ukraine)</v>
          </cell>
          <cell r="K20">
            <v>0.29535782282450418</v>
          </cell>
          <cell r="L20">
            <v>0.61630100614868621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70C0"/>
  </sheetPr>
  <dimension ref="A1:L24"/>
  <sheetViews>
    <sheetView tabSelected="1" zoomScale="70" zoomScaleNormal="70" workbookViewId="0">
      <selection sqref="A1:XFD1"/>
    </sheetView>
  </sheetViews>
  <sheetFormatPr defaultColWidth="9.109375" defaultRowHeight="13.2" outlineLevelCol="1"/>
  <cols>
    <col min="1" max="1" width="39.5546875" style="154" customWidth="1"/>
    <col min="2" max="3" width="13.5546875" style="154" customWidth="1" outlineLevel="1"/>
    <col min="4" max="4" width="13.5546875" style="6" customWidth="1" outlineLevel="1"/>
    <col min="5" max="5" width="14.5546875" style="22" customWidth="1"/>
    <col min="6" max="6" width="14.5546875" style="154" customWidth="1"/>
    <col min="7" max="7" width="13.6640625" style="154" bestFit="1" customWidth="1"/>
    <col min="8" max="8" width="15.5546875" style="154" customWidth="1"/>
    <col min="9" max="9" width="3.88671875" style="154" customWidth="1"/>
    <col min="10" max="10" width="44.33203125" style="154" customWidth="1"/>
    <col min="11" max="12" width="16.109375" style="154" customWidth="1"/>
    <col min="13" max="16384" width="9.109375" style="154"/>
  </cols>
  <sheetData>
    <row r="1" spans="1:12" s="205" customFormat="1" ht="24.6" customHeight="1" thickBot="1">
      <c r="A1" s="204" t="s">
        <v>17</v>
      </c>
      <c r="B1" s="204"/>
      <c r="C1" s="204"/>
      <c r="D1" s="204"/>
      <c r="E1" s="204"/>
      <c r="F1" s="204"/>
    </row>
    <row r="2" spans="1:12" ht="45.6" customHeight="1" thickBot="1">
      <c r="A2" s="13" t="s">
        <v>18</v>
      </c>
      <c r="B2" s="14">
        <v>42916</v>
      </c>
      <c r="C2" s="14">
        <v>43100</v>
      </c>
      <c r="D2" s="14" t="s">
        <v>15</v>
      </c>
      <c r="E2" s="14" t="s">
        <v>16</v>
      </c>
      <c r="F2" s="14" t="s">
        <v>19</v>
      </c>
      <c r="G2" s="14" t="s">
        <v>20</v>
      </c>
      <c r="H2" s="12" t="s">
        <v>111</v>
      </c>
      <c r="I2" s="12"/>
      <c r="J2" s="13" t="s">
        <v>21</v>
      </c>
      <c r="K2" s="14" t="s">
        <v>19</v>
      </c>
      <c r="L2" s="12" t="s">
        <v>111</v>
      </c>
    </row>
    <row r="3" spans="1:12" s="37" customFormat="1" ht="19.2" customHeight="1">
      <c r="A3" s="219" t="s">
        <v>22</v>
      </c>
      <c r="B3" s="220">
        <v>286.24</v>
      </c>
      <c r="C3" s="221">
        <v>315.06</v>
      </c>
      <c r="D3" s="221">
        <v>357.16</v>
      </c>
      <c r="E3" s="221">
        <v>462.65</v>
      </c>
      <c r="F3" s="222">
        <f t="shared" ref="F3:F20" si="0">E3/D3-1</f>
        <v>0.29535782282450418</v>
      </c>
      <c r="G3" s="222">
        <f t="shared" ref="G3:G20" si="1">E3/C3-1</f>
        <v>0.46845045388180018</v>
      </c>
      <c r="H3" s="222">
        <f t="shared" ref="H3:H20" si="2">E3/B3-1</f>
        <v>0.61630100614868621</v>
      </c>
      <c r="I3" s="223"/>
      <c r="J3" s="15" t="s">
        <v>23</v>
      </c>
      <c r="K3" s="224">
        <v>-0.17286315464925195</v>
      </c>
      <c r="L3" s="224">
        <v>0.12256015384427044</v>
      </c>
    </row>
    <row r="4" spans="1:12" s="37" customFormat="1" ht="19.2" customHeight="1">
      <c r="A4" s="15" t="s">
        <v>24</v>
      </c>
      <c r="B4" s="160">
        <v>7312.72</v>
      </c>
      <c r="C4" s="160">
        <v>7687.77</v>
      </c>
      <c r="D4" s="160">
        <v>7056.61</v>
      </c>
      <c r="E4" s="160">
        <v>7621.69</v>
      </c>
      <c r="F4" s="38">
        <f t="shared" si="0"/>
        <v>8.0078111161024923E-2</v>
      </c>
      <c r="G4" s="38">
        <f t="shared" si="1"/>
        <v>-8.5954704680292204E-3</v>
      </c>
      <c r="H4" s="38">
        <f t="shared" si="2"/>
        <v>4.22510365500115E-2</v>
      </c>
      <c r="I4" s="44"/>
      <c r="J4" s="159" t="s">
        <v>25</v>
      </c>
      <c r="K4" s="38">
        <v>-0.16510368902168437</v>
      </c>
      <c r="L4" s="38">
        <v>-4.4659320353164556E-2</v>
      </c>
    </row>
    <row r="5" spans="1:12" s="37" customFormat="1" ht="19.2" customHeight="1">
      <c r="A5" s="159" t="s">
        <v>26</v>
      </c>
      <c r="B5" s="160">
        <v>76.709999999999994</v>
      </c>
      <c r="C5" s="160">
        <v>69.5</v>
      </c>
      <c r="D5" s="160">
        <v>66.930000000000007</v>
      </c>
      <c r="E5" s="160">
        <v>71.64</v>
      </c>
      <c r="F5" s="38">
        <f t="shared" si="0"/>
        <v>7.0372030479605385E-2</v>
      </c>
      <c r="G5" s="38">
        <f t="shared" si="1"/>
        <v>3.0791366906474771E-2</v>
      </c>
      <c r="H5" s="38">
        <f t="shared" si="2"/>
        <v>-6.6093077825576718E-2</v>
      </c>
      <c r="I5" s="44"/>
      <c r="J5" s="159" t="s">
        <v>27</v>
      </c>
      <c r="K5" s="38">
        <v>-0.1099027346986946</v>
      </c>
      <c r="L5" s="38">
        <v>-0.11879582524518184</v>
      </c>
    </row>
    <row r="6" spans="1:12" s="37" customFormat="1" ht="19.2" customHeight="1">
      <c r="A6" s="159" t="s">
        <v>28</v>
      </c>
      <c r="B6" s="160">
        <v>30921.61</v>
      </c>
      <c r="C6" s="160">
        <v>34056.83</v>
      </c>
      <c r="D6" s="160">
        <v>32968.68</v>
      </c>
      <c r="E6" s="160">
        <v>35217.11</v>
      </c>
      <c r="F6" s="38">
        <f t="shared" si="0"/>
        <v>6.8198969446153113E-2</v>
      </c>
      <c r="G6" s="38">
        <f t="shared" si="1"/>
        <v>3.4068937126561671E-2</v>
      </c>
      <c r="H6" s="38">
        <f t="shared" si="2"/>
        <v>0.13891579384126507</v>
      </c>
      <c r="I6" s="44"/>
      <c r="J6" s="15" t="s">
        <v>29</v>
      </c>
      <c r="K6" s="38">
        <v>-9.7948643923719825E-2</v>
      </c>
      <c r="L6" s="38">
        <v>0.12376118925831192</v>
      </c>
    </row>
    <row r="7" spans="1:12" s="28" customFormat="1" ht="19.2" customHeight="1">
      <c r="A7" s="159" t="s">
        <v>30</v>
      </c>
      <c r="B7" s="160">
        <v>20033.43</v>
      </c>
      <c r="C7" s="160">
        <v>22764.94</v>
      </c>
      <c r="D7" s="160">
        <v>21159.08</v>
      </c>
      <c r="E7" s="160">
        <v>22271.77</v>
      </c>
      <c r="F7" s="38">
        <f t="shared" si="0"/>
        <v>5.2586879958864019E-2</v>
      </c>
      <c r="G7" s="38">
        <f t="shared" si="1"/>
        <v>-2.1663575656250322E-2</v>
      </c>
      <c r="H7" s="38">
        <f>E7/B7-1</f>
        <v>0.11173024289899436</v>
      </c>
      <c r="I7" s="44"/>
      <c r="J7" s="159" t="s">
        <v>31</v>
      </c>
      <c r="K7" s="23">
        <v>-5.7724323422626567E-2</v>
      </c>
      <c r="L7" s="23">
        <v>0.10059081110578938</v>
      </c>
    </row>
    <row r="8" spans="1:12" s="37" customFormat="1" ht="19.2" customHeight="1">
      <c r="A8" s="159" t="s">
        <v>32</v>
      </c>
      <c r="B8" s="160">
        <v>5120.68</v>
      </c>
      <c r="C8" s="160">
        <v>5312.56</v>
      </c>
      <c r="D8" s="160">
        <v>5167.3</v>
      </c>
      <c r="E8" s="160">
        <v>5327.2</v>
      </c>
      <c r="F8" s="38">
        <f t="shared" si="0"/>
        <v>3.0944593888490912E-2</v>
      </c>
      <c r="G8" s="38">
        <f t="shared" si="1"/>
        <v>2.7557335823029661E-3</v>
      </c>
      <c r="H8" s="38">
        <f t="shared" si="2"/>
        <v>4.0330581094698337E-2</v>
      </c>
      <c r="I8" s="44"/>
      <c r="J8" s="159" t="s">
        <v>33</v>
      </c>
      <c r="K8" s="38">
        <v>-4.4758888311311584E-2</v>
      </c>
      <c r="L8" s="38">
        <v>0.50830326977037155</v>
      </c>
    </row>
    <row r="9" spans="1:12" s="37" customFormat="1" ht="19.2" customHeight="1">
      <c r="A9" s="159" t="s">
        <v>34</v>
      </c>
      <c r="B9" s="160">
        <v>2423.41</v>
      </c>
      <c r="C9" s="160">
        <v>2673.61</v>
      </c>
      <c r="D9" s="160">
        <v>2640.87</v>
      </c>
      <c r="E9" s="160">
        <v>2699.63</v>
      </c>
      <c r="F9" s="38">
        <f t="shared" si="0"/>
        <v>2.2250243291036753E-2</v>
      </c>
      <c r="G9" s="38">
        <f t="shared" si="1"/>
        <v>9.7321598886899174E-3</v>
      </c>
      <c r="H9" s="38">
        <f t="shared" si="2"/>
        <v>0.1139798878439886</v>
      </c>
      <c r="I9" s="45"/>
      <c r="J9" s="159" t="s">
        <v>35</v>
      </c>
      <c r="K9" s="38">
        <v>-3.0370343560835789E-2</v>
      </c>
      <c r="L9" s="38">
        <v>-6.8071136620575734E-2</v>
      </c>
    </row>
    <row r="10" spans="1:12" s="37" customFormat="1" ht="19.2" customHeight="1">
      <c r="A10" s="159" t="s">
        <v>36</v>
      </c>
      <c r="B10" s="160">
        <v>12325.12</v>
      </c>
      <c r="C10" s="160">
        <v>12917.64</v>
      </c>
      <c r="D10" s="160">
        <v>12096.73</v>
      </c>
      <c r="E10" s="160">
        <v>12348.61</v>
      </c>
      <c r="F10" s="38">
        <f t="shared" si="0"/>
        <v>2.082215607027682E-2</v>
      </c>
      <c r="G10" s="38">
        <f t="shared" si="1"/>
        <v>-4.4050616056802827E-2</v>
      </c>
      <c r="H10" s="38">
        <f t="shared" si="2"/>
        <v>1.9058637968636383E-3</v>
      </c>
      <c r="I10" s="44"/>
      <c r="J10" s="15" t="s">
        <v>37</v>
      </c>
      <c r="K10" s="38">
        <v>-9.2411040085816909E-3</v>
      </c>
      <c r="L10" s="38">
        <v>0.1990422984836393</v>
      </c>
    </row>
    <row r="11" spans="1:12" s="37" customFormat="1" ht="19.2" customHeight="1">
      <c r="A11" s="159" t="s">
        <v>38</v>
      </c>
      <c r="B11" s="161">
        <v>21349.63</v>
      </c>
      <c r="C11" s="160">
        <v>24719.22</v>
      </c>
      <c r="D11" s="160">
        <v>24103.11</v>
      </c>
      <c r="E11" s="160">
        <v>24117.59</v>
      </c>
      <c r="F11" s="38">
        <f t="shared" si="0"/>
        <v>6.007523510451751E-4</v>
      </c>
      <c r="G11" s="38">
        <f t="shared" si="1"/>
        <v>-2.4338551135513198E-2</v>
      </c>
      <c r="H11" s="38">
        <f t="shared" si="2"/>
        <v>0.12964908525346797</v>
      </c>
      <c r="I11" s="44"/>
      <c r="J11" s="159" t="s">
        <v>39</v>
      </c>
      <c r="K11" s="38">
        <v>-1.8974476931029605E-3</v>
      </c>
      <c r="L11" s="38">
        <v>7.2818764833317617E-2</v>
      </c>
    </row>
    <row r="12" spans="1:12" s="37" customFormat="1" ht="19.2" customHeight="1">
      <c r="A12" s="159" t="s">
        <v>39</v>
      </c>
      <c r="B12" s="160">
        <v>51611.01</v>
      </c>
      <c r="C12" s="160">
        <v>59504.67</v>
      </c>
      <c r="D12" s="160">
        <v>55474.52</v>
      </c>
      <c r="E12" s="160">
        <v>55369.26</v>
      </c>
      <c r="F12" s="38">
        <f t="shared" si="0"/>
        <v>-1.8974476931029605E-3</v>
      </c>
      <c r="G12" s="38">
        <f t="shared" si="1"/>
        <v>-6.9497234418743892E-2</v>
      </c>
      <c r="H12" s="38">
        <f t="shared" si="2"/>
        <v>7.2818764833317617E-2</v>
      </c>
      <c r="I12" s="44"/>
      <c r="J12" s="159" t="s">
        <v>38</v>
      </c>
      <c r="K12" s="23">
        <v>6.007523510451751E-4</v>
      </c>
      <c r="L12" s="23">
        <v>0.12964908525346797</v>
      </c>
    </row>
    <row r="13" spans="1:12" s="37" customFormat="1" ht="19.2" customHeight="1">
      <c r="A13" s="15" t="s">
        <v>37</v>
      </c>
      <c r="B13" s="160">
        <v>1879.5</v>
      </c>
      <c r="C13" s="160">
        <v>2109.7399999999998</v>
      </c>
      <c r="D13" s="160">
        <v>2274.62</v>
      </c>
      <c r="E13" s="160">
        <v>2253.6</v>
      </c>
      <c r="F13" s="38">
        <f t="shared" si="0"/>
        <v>-9.2411040085816909E-3</v>
      </c>
      <c r="G13" s="38">
        <f t="shared" si="1"/>
        <v>6.8188497160787565E-2</v>
      </c>
      <c r="H13" s="38">
        <f t="shared" si="2"/>
        <v>0.1990422984836393</v>
      </c>
      <c r="I13" s="44"/>
      <c r="J13" s="159" t="s">
        <v>36</v>
      </c>
      <c r="K13" s="38">
        <v>2.082215607027682E-2</v>
      </c>
      <c r="L13" s="38">
        <v>1.9058637968636383E-3</v>
      </c>
    </row>
    <row r="14" spans="1:12" s="37" customFormat="1" ht="19.2" customHeight="1">
      <c r="A14" s="159" t="s">
        <v>35</v>
      </c>
      <c r="B14" s="160">
        <v>2299.8000000000002</v>
      </c>
      <c r="C14" s="160">
        <v>2461.21</v>
      </c>
      <c r="D14" s="160">
        <v>2210.38</v>
      </c>
      <c r="E14" s="160">
        <v>2143.25</v>
      </c>
      <c r="F14" s="38">
        <f t="shared" si="0"/>
        <v>-3.0370343560835789E-2</v>
      </c>
      <c r="G14" s="38">
        <f t="shared" si="1"/>
        <v>-0.12918848858894605</v>
      </c>
      <c r="H14" s="38">
        <f t="shared" si="2"/>
        <v>-6.8071136620575734E-2</v>
      </c>
      <c r="I14" s="44"/>
      <c r="J14" s="159" t="s">
        <v>34</v>
      </c>
      <c r="K14" s="38">
        <v>2.2250243291036753E-2</v>
      </c>
      <c r="L14" s="38">
        <v>0.1139798878439886</v>
      </c>
    </row>
    <row r="15" spans="1:12" s="37" customFormat="1" ht="19.2" customHeight="1">
      <c r="A15" s="219" t="s">
        <v>33</v>
      </c>
      <c r="B15" s="221">
        <v>1047.78</v>
      </c>
      <c r="C15" s="221">
        <v>1363.04</v>
      </c>
      <c r="D15" s="221">
        <v>1654.42</v>
      </c>
      <c r="E15" s="221">
        <v>1580.37</v>
      </c>
      <c r="F15" s="38">
        <f t="shared" si="0"/>
        <v>-4.4758888311311584E-2</v>
      </c>
      <c r="G15" s="38">
        <f t="shared" si="1"/>
        <v>0.15944506397464475</v>
      </c>
      <c r="H15" s="38">
        <f t="shared" si="2"/>
        <v>0.50830326977037155</v>
      </c>
      <c r="I15" s="44"/>
      <c r="J15" s="159" t="s">
        <v>32</v>
      </c>
      <c r="K15" s="38">
        <v>3.0944593888490912E-2</v>
      </c>
      <c r="L15" s="38">
        <v>4.0330581094698337E-2</v>
      </c>
    </row>
    <row r="16" spans="1:12" s="37" customFormat="1" ht="19.2" customHeight="1">
      <c r="A16" s="159" t="s">
        <v>31</v>
      </c>
      <c r="B16" s="160">
        <v>25764.58</v>
      </c>
      <c r="C16" s="160">
        <v>29919.15</v>
      </c>
      <c r="D16" s="160">
        <v>30093.38</v>
      </c>
      <c r="E16" s="160">
        <v>28356.26</v>
      </c>
      <c r="F16" s="38">
        <f t="shared" si="0"/>
        <v>-5.7724323422626567E-2</v>
      </c>
      <c r="G16" s="38">
        <f t="shared" si="1"/>
        <v>-5.2237112351119719E-2</v>
      </c>
      <c r="H16" s="38">
        <f t="shared" si="2"/>
        <v>0.10059081110578938</v>
      </c>
      <c r="I16" s="44"/>
      <c r="J16" s="159" t="s">
        <v>30</v>
      </c>
      <c r="K16" s="38">
        <v>5.2586879958864019E-2</v>
      </c>
      <c r="L16" s="38">
        <v>0.11173024289899436</v>
      </c>
    </row>
    <row r="17" spans="1:12" s="28" customFormat="1" ht="19.2" customHeight="1">
      <c r="A17" s="15" t="s">
        <v>29</v>
      </c>
      <c r="B17" s="160">
        <v>1000.96</v>
      </c>
      <c r="C17" s="160">
        <v>1154.43</v>
      </c>
      <c r="D17" s="160">
        <v>1246.98</v>
      </c>
      <c r="E17" s="160">
        <v>1124.8399999999999</v>
      </c>
      <c r="F17" s="23">
        <f t="shared" si="0"/>
        <v>-9.7948643923719825E-2</v>
      </c>
      <c r="G17" s="23">
        <f t="shared" si="1"/>
        <v>-2.5631697027970635E-2</v>
      </c>
      <c r="H17" s="23">
        <f t="shared" si="2"/>
        <v>0.12376118925831192</v>
      </c>
      <c r="I17" s="44"/>
      <c r="J17" s="159" t="s">
        <v>28</v>
      </c>
      <c r="K17" s="38">
        <v>6.8198969446153113E-2</v>
      </c>
      <c r="L17" s="38">
        <v>0.13891579384126507</v>
      </c>
    </row>
    <row r="18" spans="1:12" s="37" customFormat="1" ht="19.2" customHeight="1">
      <c r="A18" s="159" t="s">
        <v>27</v>
      </c>
      <c r="B18" s="160">
        <v>3192.4270000000001</v>
      </c>
      <c r="C18" s="160">
        <v>3307.172</v>
      </c>
      <c r="D18" s="160">
        <v>3160.5309999999999</v>
      </c>
      <c r="E18" s="160">
        <v>2813.18</v>
      </c>
      <c r="F18" s="38">
        <f t="shared" si="0"/>
        <v>-0.1099027346986946</v>
      </c>
      <c r="G18" s="38">
        <f t="shared" si="1"/>
        <v>-0.14936991483962736</v>
      </c>
      <c r="H18" s="38">
        <f t="shared" si="2"/>
        <v>-0.11879582524518184</v>
      </c>
      <c r="I18" s="44"/>
      <c r="J18" s="159" t="s">
        <v>26</v>
      </c>
      <c r="K18" s="38">
        <v>7.0372030479605385E-2</v>
      </c>
      <c r="L18" s="38">
        <v>-6.6093077825576718E-2</v>
      </c>
    </row>
    <row r="19" spans="1:12" s="37" customFormat="1" ht="19.2" customHeight="1">
      <c r="A19" s="159" t="s">
        <v>25</v>
      </c>
      <c r="B19" s="160">
        <v>100440.4</v>
      </c>
      <c r="C19" s="160">
        <v>115333</v>
      </c>
      <c r="D19" s="160">
        <v>114930.2</v>
      </c>
      <c r="E19" s="160">
        <v>95954.8</v>
      </c>
      <c r="F19" s="38">
        <f t="shared" si="0"/>
        <v>-0.16510368902168437</v>
      </c>
      <c r="G19" s="38">
        <f t="shared" si="1"/>
        <v>-0.16801956075017555</v>
      </c>
      <c r="H19" s="38">
        <f t="shared" si="2"/>
        <v>-4.4659320353164556E-2</v>
      </c>
      <c r="I19" s="44"/>
      <c r="J19" s="15" t="s">
        <v>24</v>
      </c>
      <c r="K19" s="38">
        <v>8.0078111161024923E-2</v>
      </c>
      <c r="L19" s="38">
        <v>4.22510365500115E-2</v>
      </c>
    </row>
    <row r="20" spans="1:12" s="22" customFormat="1" ht="19.2" customHeight="1" thickBot="1">
      <c r="A20" s="162" t="s">
        <v>23</v>
      </c>
      <c r="B20" s="163">
        <v>62899.97</v>
      </c>
      <c r="C20" s="163">
        <v>76402.080000000002</v>
      </c>
      <c r="D20" s="163">
        <v>85365.56</v>
      </c>
      <c r="E20" s="163">
        <v>70609</v>
      </c>
      <c r="F20" s="39">
        <f t="shared" si="0"/>
        <v>-0.17286315464925195</v>
      </c>
      <c r="G20" s="39">
        <f t="shared" si="1"/>
        <v>-7.5823590143095587E-2</v>
      </c>
      <c r="H20" s="39">
        <f t="shared" si="2"/>
        <v>0.12256015384427044</v>
      </c>
      <c r="I20" s="46"/>
      <c r="J20" s="34" t="s">
        <v>22</v>
      </c>
      <c r="K20" s="39">
        <v>0.29535782282450418</v>
      </c>
      <c r="L20" s="39">
        <v>0.61630100614868621</v>
      </c>
    </row>
    <row r="21" spans="1:12" s="35" customFormat="1" ht="25.8" customHeight="1">
      <c r="A21" s="206" t="s">
        <v>40</v>
      </c>
      <c r="B21" s="206"/>
      <c r="C21" s="206"/>
      <c r="D21" s="206"/>
      <c r="E21" s="206"/>
      <c r="F21" s="206"/>
      <c r="G21" s="206"/>
      <c r="H21" s="206"/>
      <c r="J21" s="21" t="s">
        <v>41</v>
      </c>
    </row>
    <row r="22" spans="1:12" s="35" customFormat="1">
      <c r="A22" s="36" t="s">
        <v>6</v>
      </c>
      <c r="E22" s="48"/>
    </row>
    <row r="23" spans="1:12" s="35" customFormat="1">
      <c r="A23" s="21" t="s">
        <v>41</v>
      </c>
      <c r="E23" s="47"/>
    </row>
    <row r="24" spans="1:12">
      <c r="C24" s="47"/>
    </row>
  </sheetData>
  <sortState ref="A3:H20">
    <sortCondition descending="1" ref="F3:F20"/>
    <sortCondition descending="1" ref="G3:G20"/>
    <sortCondition descending="1" ref="H3:H20"/>
  </sortState>
  <mergeCells count="2">
    <mergeCell ref="A1:XFD1"/>
    <mergeCell ref="A21:H2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35"/>
  <sheetViews>
    <sheetView zoomScale="70" zoomScaleNormal="70" workbookViewId="0">
      <selection sqref="A1:XFD1"/>
    </sheetView>
  </sheetViews>
  <sheetFormatPr defaultRowHeight="13.2" outlineLevelRow="1" outlineLevelCol="1"/>
  <cols>
    <col min="1" max="1" width="71.33203125" customWidth="1"/>
    <col min="2" max="4" width="11" hidden="1" customWidth="1" outlineLevel="1"/>
    <col min="5" max="5" width="11.44140625" customWidth="1" collapsed="1"/>
    <col min="6" max="6" width="11.44140625" customWidth="1"/>
    <col min="7" max="7" width="11.44140625" style="18" customWidth="1"/>
    <col min="8" max="8" width="11.44140625" customWidth="1"/>
    <col min="9" max="11" width="10.6640625" customWidth="1"/>
    <col min="257" max="257" width="62.109375" customWidth="1"/>
    <col min="258" max="260" width="0" hidden="1" customWidth="1"/>
    <col min="261" max="262" width="11.44140625" customWidth="1"/>
    <col min="263" max="263" width="11.33203125" customWidth="1"/>
    <col min="264" max="265" width="12.109375" customWidth="1"/>
    <col min="266" max="266" width="12.6640625" customWidth="1"/>
    <col min="513" max="513" width="62.109375" customWidth="1"/>
    <col min="514" max="516" width="0" hidden="1" customWidth="1"/>
    <col min="517" max="518" width="11.44140625" customWidth="1"/>
    <col min="519" max="519" width="11.33203125" customWidth="1"/>
    <col min="520" max="521" width="12.109375" customWidth="1"/>
    <col min="522" max="522" width="12.6640625" customWidth="1"/>
    <col min="769" max="769" width="62.109375" customWidth="1"/>
    <col min="770" max="772" width="0" hidden="1" customWidth="1"/>
    <col min="773" max="774" width="11.44140625" customWidth="1"/>
    <col min="775" max="775" width="11.33203125" customWidth="1"/>
    <col min="776" max="777" width="12.109375" customWidth="1"/>
    <col min="778" max="778" width="12.6640625" customWidth="1"/>
    <col min="1025" max="1025" width="62.109375" customWidth="1"/>
    <col min="1026" max="1028" width="0" hidden="1" customWidth="1"/>
    <col min="1029" max="1030" width="11.44140625" customWidth="1"/>
    <col min="1031" max="1031" width="11.33203125" customWidth="1"/>
    <col min="1032" max="1033" width="12.109375" customWidth="1"/>
    <col min="1034" max="1034" width="12.6640625" customWidth="1"/>
    <col min="1281" max="1281" width="62.109375" customWidth="1"/>
    <col min="1282" max="1284" width="0" hidden="1" customWidth="1"/>
    <col min="1285" max="1286" width="11.44140625" customWidth="1"/>
    <col min="1287" max="1287" width="11.33203125" customWidth="1"/>
    <col min="1288" max="1289" width="12.109375" customWidth="1"/>
    <col min="1290" max="1290" width="12.6640625" customWidth="1"/>
    <col min="1537" max="1537" width="62.109375" customWidth="1"/>
    <col min="1538" max="1540" width="0" hidden="1" customWidth="1"/>
    <col min="1541" max="1542" width="11.44140625" customWidth="1"/>
    <col min="1543" max="1543" width="11.33203125" customWidth="1"/>
    <col min="1544" max="1545" width="12.109375" customWidth="1"/>
    <col min="1546" max="1546" width="12.6640625" customWidth="1"/>
    <col min="1793" max="1793" width="62.109375" customWidth="1"/>
    <col min="1794" max="1796" width="0" hidden="1" customWidth="1"/>
    <col min="1797" max="1798" width="11.44140625" customWidth="1"/>
    <col min="1799" max="1799" width="11.33203125" customWidth="1"/>
    <col min="1800" max="1801" width="12.109375" customWidth="1"/>
    <col min="1802" max="1802" width="12.6640625" customWidth="1"/>
    <col min="2049" max="2049" width="62.109375" customWidth="1"/>
    <col min="2050" max="2052" width="0" hidden="1" customWidth="1"/>
    <col min="2053" max="2054" width="11.44140625" customWidth="1"/>
    <col min="2055" max="2055" width="11.33203125" customWidth="1"/>
    <col min="2056" max="2057" width="12.109375" customWidth="1"/>
    <col min="2058" max="2058" width="12.6640625" customWidth="1"/>
    <col min="2305" max="2305" width="62.109375" customWidth="1"/>
    <col min="2306" max="2308" width="0" hidden="1" customWidth="1"/>
    <col min="2309" max="2310" width="11.44140625" customWidth="1"/>
    <col min="2311" max="2311" width="11.33203125" customWidth="1"/>
    <col min="2312" max="2313" width="12.109375" customWidth="1"/>
    <col min="2314" max="2314" width="12.6640625" customWidth="1"/>
    <col min="2561" max="2561" width="62.109375" customWidth="1"/>
    <col min="2562" max="2564" width="0" hidden="1" customWidth="1"/>
    <col min="2565" max="2566" width="11.44140625" customWidth="1"/>
    <col min="2567" max="2567" width="11.33203125" customWidth="1"/>
    <col min="2568" max="2569" width="12.109375" customWidth="1"/>
    <col min="2570" max="2570" width="12.6640625" customWidth="1"/>
    <col min="2817" max="2817" width="62.109375" customWidth="1"/>
    <col min="2818" max="2820" width="0" hidden="1" customWidth="1"/>
    <col min="2821" max="2822" width="11.44140625" customWidth="1"/>
    <col min="2823" max="2823" width="11.33203125" customWidth="1"/>
    <col min="2824" max="2825" width="12.109375" customWidth="1"/>
    <col min="2826" max="2826" width="12.6640625" customWidth="1"/>
    <col min="3073" max="3073" width="62.109375" customWidth="1"/>
    <col min="3074" max="3076" width="0" hidden="1" customWidth="1"/>
    <col min="3077" max="3078" width="11.44140625" customWidth="1"/>
    <col min="3079" max="3079" width="11.33203125" customWidth="1"/>
    <col min="3080" max="3081" width="12.109375" customWidth="1"/>
    <col min="3082" max="3082" width="12.6640625" customWidth="1"/>
    <col min="3329" max="3329" width="62.109375" customWidth="1"/>
    <col min="3330" max="3332" width="0" hidden="1" customWidth="1"/>
    <col min="3333" max="3334" width="11.44140625" customWidth="1"/>
    <col min="3335" max="3335" width="11.33203125" customWidth="1"/>
    <col min="3336" max="3337" width="12.109375" customWidth="1"/>
    <col min="3338" max="3338" width="12.6640625" customWidth="1"/>
    <col min="3585" max="3585" width="62.109375" customWidth="1"/>
    <col min="3586" max="3588" width="0" hidden="1" customWidth="1"/>
    <col min="3589" max="3590" width="11.44140625" customWidth="1"/>
    <col min="3591" max="3591" width="11.33203125" customWidth="1"/>
    <col min="3592" max="3593" width="12.109375" customWidth="1"/>
    <col min="3594" max="3594" width="12.6640625" customWidth="1"/>
    <col min="3841" max="3841" width="62.109375" customWidth="1"/>
    <col min="3842" max="3844" width="0" hidden="1" customWidth="1"/>
    <col min="3845" max="3846" width="11.44140625" customWidth="1"/>
    <col min="3847" max="3847" width="11.33203125" customWidth="1"/>
    <col min="3848" max="3849" width="12.109375" customWidth="1"/>
    <col min="3850" max="3850" width="12.6640625" customWidth="1"/>
    <col min="4097" max="4097" width="62.109375" customWidth="1"/>
    <col min="4098" max="4100" width="0" hidden="1" customWidth="1"/>
    <col min="4101" max="4102" width="11.44140625" customWidth="1"/>
    <col min="4103" max="4103" width="11.33203125" customWidth="1"/>
    <col min="4104" max="4105" width="12.109375" customWidth="1"/>
    <col min="4106" max="4106" width="12.6640625" customWidth="1"/>
    <col min="4353" max="4353" width="62.109375" customWidth="1"/>
    <col min="4354" max="4356" width="0" hidden="1" customWidth="1"/>
    <col min="4357" max="4358" width="11.44140625" customWidth="1"/>
    <col min="4359" max="4359" width="11.33203125" customWidth="1"/>
    <col min="4360" max="4361" width="12.109375" customWidth="1"/>
    <col min="4362" max="4362" width="12.6640625" customWidth="1"/>
    <col min="4609" max="4609" width="62.109375" customWidth="1"/>
    <col min="4610" max="4612" width="0" hidden="1" customWidth="1"/>
    <col min="4613" max="4614" width="11.44140625" customWidth="1"/>
    <col min="4615" max="4615" width="11.33203125" customWidth="1"/>
    <col min="4616" max="4617" width="12.109375" customWidth="1"/>
    <col min="4618" max="4618" width="12.6640625" customWidth="1"/>
    <col min="4865" max="4865" width="62.109375" customWidth="1"/>
    <col min="4866" max="4868" width="0" hidden="1" customWidth="1"/>
    <col min="4869" max="4870" width="11.44140625" customWidth="1"/>
    <col min="4871" max="4871" width="11.33203125" customWidth="1"/>
    <col min="4872" max="4873" width="12.109375" customWidth="1"/>
    <col min="4874" max="4874" width="12.6640625" customWidth="1"/>
    <col min="5121" max="5121" width="62.109375" customWidth="1"/>
    <col min="5122" max="5124" width="0" hidden="1" customWidth="1"/>
    <col min="5125" max="5126" width="11.44140625" customWidth="1"/>
    <col min="5127" max="5127" width="11.33203125" customWidth="1"/>
    <col min="5128" max="5129" width="12.109375" customWidth="1"/>
    <col min="5130" max="5130" width="12.6640625" customWidth="1"/>
    <col min="5377" max="5377" width="62.109375" customWidth="1"/>
    <col min="5378" max="5380" width="0" hidden="1" customWidth="1"/>
    <col min="5381" max="5382" width="11.44140625" customWidth="1"/>
    <col min="5383" max="5383" width="11.33203125" customWidth="1"/>
    <col min="5384" max="5385" width="12.109375" customWidth="1"/>
    <col min="5386" max="5386" width="12.6640625" customWidth="1"/>
    <col min="5633" max="5633" width="62.109375" customWidth="1"/>
    <col min="5634" max="5636" width="0" hidden="1" customWidth="1"/>
    <col min="5637" max="5638" width="11.44140625" customWidth="1"/>
    <col min="5639" max="5639" width="11.33203125" customWidth="1"/>
    <col min="5640" max="5641" width="12.109375" customWidth="1"/>
    <col min="5642" max="5642" width="12.6640625" customWidth="1"/>
    <col min="5889" max="5889" width="62.109375" customWidth="1"/>
    <col min="5890" max="5892" width="0" hidden="1" customWidth="1"/>
    <col min="5893" max="5894" width="11.44140625" customWidth="1"/>
    <col min="5895" max="5895" width="11.33203125" customWidth="1"/>
    <col min="5896" max="5897" width="12.109375" customWidth="1"/>
    <col min="5898" max="5898" width="12.6640625" customWidth="1"/>
    <col min="6145" max="6145" width="62.109375" customWidth="1"/>
    <col min="6146" max="6148" width="0" hidden="1" customWidth="1"/>
    <col min="6149" max="6150" width="11.44140625" customWidth="1"/>
    <col min="6151" max="6151" width="11.33203125" customWidth="1"/>
    <col min="6152" max="6153" width="12.109375" customWidth="1"/>
    <col min="6154" max="6154" width="12.6640625" customWidth="1"/>
    <col min="6401" max="6401" width="62.109375" customWidth="1"/>
    <col min="6402" max="6404" width="0" hidden="1" customWidth="1"/>
    <col min="6405" max="6406" width="11.44140625" customWidth="1"/>
    <col min="6407" max="6407" width="11.33203125" customWidth="1"/>
    <col min="6408" max="6409" width="12.109375" customWidth="1"/>
    <col min="6410" max="6410" width="12.6640625" customWidth="1"/>
    <col min="6657" max="6657" width="62.109375" customWidth="1"/>
    <col min="6658" max="6660" width="0" hidden="1" customWidth="1"/>
    <col min="6661" max="6662" width="11.44140625" customWidth="1"/>
    <col min="6663" max="6663" width="11.33203125" customWidth="1"/>
    <col min="6664" max="6665" width="12.109375" customWidth="1"/>
    <col min="6666" max="6666" width="12.6640625" customWidth="1"/>
    <col min="6913" max="6913" width="62.109375" customWidth="1"/>
    <col min="6914" max="6916" width="0" hidden="1" customWidth="1"/>
    <col min="6917" max="6918" width="11.44140625" customWidth="1"/>
    <col min="6919" max="6919" width="11.33203125" customWidth="1"/>
    <col min="6920" max="6921" width="12.109375" customWidth="1"/>
    <col min="6922" max="6922" width="12.6640625" customWidth="1"/>
    <col min="7169" max="7169" width="62.109375" customWidth="1"/>
    <col min="7170" max="7172" width="0" hidden="1" customWidth="1"/>
    <col min="7173" max="7174" width="11.44140625" customWidth="1"/>
    <col min="7175" max="7175" width="11.33203125" customWidth="1"/>
    <col min="7176" max="7177" width="12.109375" customWidth="1"/>
    <col min="7178" max="7178" width="12.6640625" customWidth="1"/>
    <col min="7425" max="7425" width="62.109375" customWidth="1"/>
    <col min="7426" max="7428" width="0" hidden="1" customWidth="1"/>
    <col min="7429" max="7430" width="11.44140625" customWidth="1"/>
    <col min="7431" max="7431" width="11.33203125" customWidth="1"/>
    <col min="7432" max="7433" width="12.109375" customWidth="1"/>
    <col min="7434" max="7434" width="12.6640625" customWidth="1"/>
    <col min="7681" max="7681" width="62.109375" customWidth="1"/>
    <col min="7682" max="7684" width="0" hidden="1" customWidth="1"/>
    <col min="7685" max="7686" width="11.44140625" customWidth="1"/>
    <col min="7687" max="7687" width="11.33203125" customWidth="1"/>
    <col min="7688" max="7689" width="12.109375" customWidth="1"/>
    <col min="7690" max="7690" width="12.6640625" customWidth="1"/>
    <col min="7937" max="7937" width="62.109375" customWidth="1"/>
    <col min="7938" max="7940" width="0" hidden="1" customWidth="1"/>
    <col min="7941" max="7942" width="11.44140625" customWidth="1"/>
    <col min="7943" max="7943" width="11.33203125" customWidth="1"/>
    <col min="7944" max="7945" width="12.109375" customWidth="1"/>
    <col min="7946" max="7946" width="12.6640625" customWidth="1"/>
    <col min="8193" max="8193" width="62.109375" customWidth="1"/>
    <col min="8194" max="8196" width="0" hidden="1" customWidth="1"/>
    <col min="8197" max="8198" width="11.44140625" customWidth="1"/>
    <col min="8199" max="8199" width="11.33203125" customWidth="1"/>
    <col min="8200" max="8201" width="12.109375" customWidth="1"/>
    <col min="8202" max="8202" width="12.6640625" customWidth="1"/>
    <col min="8449" max="8449" width="62.109375" customWidth="1"/>
    <col min="8450" max="8452" width="0" hidden="1" customWidth="1"/>
    <col min="8453" max="8454" width="11.44140625" customWidth="1"/>
    <col min="8455" max="8455" width="11.33203125" customWidth="1"/>
    <col min="8456" max="8457" width="12.109375" customWidth="1"/>
    <col min="8458" max="8458" width="12.6640625" customWidth="1"/>
    <col min="8705" max="8705" width="62.109375" customWidth="1"/>
    <col min="8706" max="8708" width="0" hidden="1" customWidth="1"/>
    <col min="8709" max="8710" width="11.44140625" customWidth="1"/>
    <col min="8711" max="8711" width="11.33203125" customWidth="1"/>
    <col min="8712" max="8713" width="12.109375" customWidth="1"/>
    <col min="8714" max="8714" width="12.6640625" customWidth="1"/>
    <col min="8961" max="8961" width="62.109375" customWidth="1"/>
    <col min="8962" max="8964" width="0" hidden="1" customWidth="1"/>
    <col min="8965" max="8966" width="11.44140625" customWidth="1"/>
    <col min="8967" max="8967" width="11.33203125" customWidth="1"/>
    <col min="8968" max="8969" width="12.109375" customWidth="1"/>
    <col min="8970" max="8970" width="12.6640625" customWidth="1"/>
    <col min="9217" max="9217" width="62.109375" customWidth="1"/>
    <col min="9218" max="9220" width="0" hidden="1" customWidth="1"/>
    <col min="9221" max="9222" width="11.44140625" customWidth="1"/>
    <col min="9223" max="9223" width="11.33203125" customWidth="1"/>
    <col min="9224" max="9225" width="12.109375" customWidth="1"/>
    <col min="9226" max="9226" width="12.6640625" customWidth="1"/>
    <col min="9473" max="9473" width="62.109375" customWidth="1"/>
    <col min="9474" max="9476" width="0" hidden="1" customWidth="1"/>
    <col min="9477" max="9478" width="11.44140625" customWidth="1"/>
    <col min="9479" max="9479" width="11.33203125" customWidth="1"/>
    <col min="9480" max="9481" width="12.109375" customWidth="1"/>
    <col min="9482" max="9482" width="12.6640625" customWidth="1"/>
    <col min="9729" max="9729" width="62.109375" customWidth="1"/>
    <col min="9730" max="9732" width="0" hidden="1" customWidth="1"/>
    <col min="9733" max="9734" width="11.44140625" customWidth="1"/>
    <col min="9735" max="9735" width="11.33203125" customWidth="1"/>
    <col min="9736" max="9737" width="12.109375" customWidth="1"/>
    <col min="9738" max="9738" width="12.6640625" customWidth="1"/>
    <col min="9985" max="9985" width="62.109375" customWidth="1"/>
    <col min="9986" max="9988" width="0" hidden="1" customWidth="1"/>
    <col min="9989" max="9990" width="11.44140625" customWidth="1"/>
    <col min="9991" max="9991" width="11.33203125" customWidth="1"/>
    <col min="9992" max="9993" width="12.109375" customWidth="1"/>
    <col min="9994" max="9994" width="12.6640625" customWidth="1"/>
    <col min="10241" max="10241" width="62.109375" customWidth="1"/>
    <col min="10242" max="10244" width="0" hidden="1" customWidth="1"/>
    <col min="10245" max="10246" width="11.44140625" customWidth="1"/>
    <col min="10247" max="10247" width="11.33203125" customWidth="1"/>
    <col min="10248" max="10249" width="12.109375" customWidth="1"/>
    <col min="10250" max="10250" width="12.6640625" customWidth="1"/>
    <col min="10497" max="10497" width="62.109375" customWidth="1"/>
    <col min="10498" max="10500" width="0" hidden="1" customWidth="1"/>
    <col min="10501" max="10502" width="11.44140625" customWidth="1"/>
    <col min="10503" max="10503" width="11.33203125" customWidth="1"/>
    <col min="10504" max="10505" width="12.109375" customWidth="1"/>
    <col min="10506" max="10506" width="12.6640625" customWidth="1"/>
    <col min="10753" max="10753" width="62.109375" customWidth="1"/>
    <col min="10754" max="10756" width="0" hidden="1" customWidth="1"/>
    <col min="10757" max="10758" width="11.44140625" customWidth="1"/>
    <col min="10759" max="10759" width="11.33203125" customWidth="1"/>
    <col min="10760" max="10761" width="12.109375" customWidth="1"/>
    <col min="10762" max="10762" width="12.6640625" customWidth="1"/>
    <col min="11009" max="11009" width="62.109375" customWidth="1"/>
    <col min="11010" max="11012" width="0" hidden="1" customWidth="1"/>
    <col min="11013" max="11014" width="11.44140625" customWidth="1"/>
    <col min="11015" max="11015" width="11.33203125" customWidth="1"/>
    <col min="11016" max="11017" width="12.109375" customWidth="1"/>
    <col min="11018" max="11018" width="12.6640625" customWidth="1"/>
    <col min="11265" max="11265" width="62.109375" customWidth="1"/>
    <col min="11266" max="11268" width="0" hidden="1" customWidth="1"/>
    <col min="11269" max="11270" width="11.44140625" customWidth="1"/>
    <col min="11271" max="11271" width="11.33203125" customWidth="1"/>
    <col min="11272" max="11273" width="12.109375" customWidth="1"/>
    <col min="11274" max="11274" width="12.6640625" customWidth="1"/>
    <col min="11521" max="11521" width="62.109375" customWidth="1"/>
    <col min="11522" max="11524" width="0" hidden="1" customWidth="1"/>
    <col min="11525" max="11526" width="11.44140625" customWidth="1"/>
    <col min="11527" max="11527" width="11.33203125" customWidth="1"/>
    <col min="11528" max="11529" width="12.109375" customWidth="1"/>
    <col min="11530" max="11530" width="12.6640625" customWidth="1"/>
    <col min="11777" max="11777" width="62.109375" customWidth="1"/>
    <col min="11778" max="11780" width="0" hidden="1" customWidth="1"/>
    <col min="11781" max="11782" width="11.44140625" customWidth="1"/>
    <col min="11783" max="11783" width="11.33203125" customWidth="1"/>
    <col min="11784" max="11785" width="12.109375" customWidth="1"/>
    <col min="11786" max="11786" width="12.6640625" customWidth="1"/>
    <col min="12033" max="12033" width="62.109375" customWidth="1"/>
    <col min="12034" max="12036" width="0" hidden="1" customWidth="1"/>
    <col min="12037" max="12038" width="11.44140625" customWidth="1"/>
    <col min="12039" max="12039" width="11.33203125" customWidth="1"/>
    <col min="12040" max="12041" width="12.109375" customWidth="1"/>
    <col min="12042" max="12042" width="12.6640625" customWidth="1"/>
    <col min="12289" max="12289" width="62.109375" customWidth="1"/>
    <col min="12290" max="12292" width="0" hidden="1" customWidth="1"/>
    <col min="12293" max="12294" width="11.44140625" customWidth="1"/>
    <col min="12295" max="12295" width="11.33203125" customWidth="1"/>
    <col min="12296" max="12297" width="12.109375" customWidth="1"/>
    <col min="12298" max="12298" width="12.6640625" customWidth="1"/>
    <col min="12545" max="12545" width="62.109375" customWidth="1"/>
    <col min="12546" max="12548" width="0" hidden="1" customWidth="1"/>
    <col min="12549" max="12550" width="11.44140625" customWidth="1"/>
    <col min="12551" max="12551" width="11.33203125" customWidth="1"/>
    <col min="12552" max="12553" width="12.109375" customWidth="1"/>
    <col min="12554" max="12554" width="12.6640625" customWidth="1"/>
    <col min="12801" max="12801" width="62.109375" customWidth="1"/>
    <col min="12802" max="12804" width="0" hidden="1" customWidth="1"/>
    <col min="12805" max="12806" width="11.44140625" customWidth="1"/>
    <col min="12807" max="12807" width="11.33203125" customWidth="1"/>
    <col min="12808" max="12809" width="12.109375" customWidth="1"/>
    <col min="12810" max="12810" width="12.6640625" customWidth="1"/>
    <col min="13057" max="13057" width="62.109375" customWidth="1"/>
    <col min="13058" max="13060" width="0" hidden="1" customWidth="1"/>
    <col min="13061" max="13062" width="11.44140625" customWidth="1"/>
    <col min="13063" max="13063" width="11.33203125" customWidth="1"/>
    <col min="13064" max="13065" width="12.109375" customWidth="1"/>
    <col min="13066" max="13066" width="12.6640625" customWidth="1"/>
    <col min="13313" max="13313" width="62.109375" customWidth="1"/>
    <col min="13314" max="13316" width="0" hidden="1" customWidth="1"/>
    <col min="13317" max="13318" width="11.44140625" customWidth="1"/>
    <col min="13319" max="13319" width="11.33203125" customWidth="1"/>
    <col min="13320" max="13321" width="12.109375" customWidth="1"/>
    <col min="13322" max="13322" width="12.6640625" customWidth="1"/>
    <col min="13569" max="13569" width="62.109375" customWidth="1"/>
    <col min="13570" max="13572" width="0" hidden="1" customWidth="1"/>
    <col min="13573" max="13574" width="11.44140625" customWidth="1"/>
    <col min="13575" max="13575" width="11.33203125" customWidth="1"/>
    <col min="13576" max="13577" width="12.109375" customWidth="1"/>
    <col min="13578" max="13578" width="12.6640625" customWidth="1"/>
    <col min="13825" max="13825" width="62.109375" customWidth="1"/>
    <col min="13826" max="13828" width="0" hidden="1" customWidth="1"/>
    <col min="13829" max="13830" width="11.44140625" customWidth="1"/>
    <col min="13831" max="13831" width="11.33203125" customWidth="1"/>
    <col min="13832" max="13833" width="12.109375" customWidth="1"/>
    <col min="13834" max="13834" width="12.6640625" customWidth="1"/>
    <col min="14081" max="14081" width="62.109375" customWidth="1"/>
    <col min="14082" max="14084" width="0" hidden="1" customWidth="1"/>
    <col min="14085" max="14086" width="11.44140625" customWidth="1"/>
    <col min="14087" max="14087" width="11.33203125" customWidth="1"/>
    <col min="14088" max="14089" width="12.109375" customWidth="1"/>
    <col min="14090" max="14090" width="12.6640625" customWidth="1"/>
    <col min="14337" max="14337" width="62.109375" customWidth="1"/>
    <col min="14338" max="14340" width="0" hidden="1" customWidth="1"/>
    <col min="14341" max="14342" width="11.44140625" customWidth="1"/>
    <col min="14343" max="14343" width="11.33203125" customWidth="1"/>
    <col min="14344" max="14345" width="12.109375" customWidth="1"/>
    <col min="14346" max="14346" width="12.6640625" customWidth="1"/>
    <col min="14593" max="14593" width="62.109375" customWidth="1"/>
    <col min="14594" max="14596" width="0" hidden="1" customWidth="1"/>
    <col min="14597" max="14598" width="11.44140625" customWidth="1"/>
    <col min="14599" max="14599" width="11.33203125" customWidth="1"/>
    <col min="14600" max="14601" width="12.109375" customWidth="1"/>
    <col min="14602" max="14602" width="12.6640625" customWidth="1"/>
    <col min="14849" max="14849" width="62.109375" customWidth="1"/>
    <col min="14850" max="14852" width="0" hidden="1" customWidth="1"/>
    <col min="14853" max="14854" width="11.44140625" customWidth="1"/>
    <col min="14855" max="14855" width="11.33203125" customWidth="1"/>
    <col min="14856" max="14857" width="12.109375" customWidth="1"/>
    <col min="14858" max="14858" width="12.6640625" customWidth="1"/>
    <col min="15105" max="15105" width="62.109375" customWidth="1"/>
    <col min="15106" max="15108" width="0" hidden="1" customWidth="1"/>
    <col min="15109" max="15110" width="11.44140625" customWidth="1"/>
    <col min="15111" max="15111" width="11.33203125" customWidth="1"/>
    <col min="15112" max="15113" width="12.109375" customWidth="1"/>
    <col min="15114" max="15114" width="12.6640625" customWidth="1"/>
    <col min="15361" max="15361" width="62.109375" customWidth="1"/>
    <col min="15362" max="15364" width="0" hidden="1" customWidth="1"/>
    <col min="15365" max="15366" width="11.44140625" customWidth="1"/>
    <col min="15367" max="15367" width="11.33203125" customWidth="1"/>
    <col min="15368" max="15369" width="12.109375" customWidth="1"/>
    <col min="15370" max="15370" width="12.6640625" customWidth="1"/>
    <col min="15617" max="15617" width="62.109375" customWidth="1"/>
    <col min="15618" max="15620" width="0" hidden="1" customWidth="1"/>
    <col min="15621" max="15622" width="11.44140625" customWidth="1"/>
    <col min="15623" max="15623" width="11.33203125" customWidth="1"/>
    <col min="15624" max="15625" width="12.109375" customWidth="1"/>
    <col min="15626" max="15626" width="12.6640625" customWidth="1"/>
    <col min="15873" max="15873" width="62.109375" customWidth="1"/>
    <col min="15874" max="15876" width="0" hidden="1" customWidth="1"/>
    <col min="15877" max="15878" width="11.44140625" customWidth="1"/>
    <col min="15879" max="15879" width="11.33203125" customWidth="1"/>
    <col min="15880" max="15881" width="12.109375" customWidth="1"/>
    <col min="15882" max="15882" width="12.6640625" customWidth="1"/>
    <col min="16129" max="16129" width="62.109375" customWidth="1"/>
    <col min="16130" max="16132" width="0" hidden="1" customWidth="1"/>
    <col min="16133" max="16134" width="11.44140625" customWidth="1"/>
    <col min="16135" max="16135" width="11.33203125" customWidth="1"/>
    <col min="16136" max="16137" width="12.109375" customWidth="1"/>
    <col min="16138" max="16138" width="12.6640625" customWidth="1"/>
  </cols>
  <sheetData>
    <row r="1" spans="1:14" s="209" customFormat="1" ht="26.4" customHeight="1" thickBot="1">
      <c r="A1" s="208" t="s">
        <v>42</v>
      </c>
    </row>
    <row r="2" spans="1:14" ht="42.6" customHeight="1" thickBot="1">
      <c r="A2" s="24" t="s">
        <v>43</v>
      </c>
      <c r="B2" s="50" t="s">
        <v>4</v>
      </c>
      <c r="C2" s="50" t="s">
        <v>5</v>
      </c>
      <c r="D2" s="50" t="s">
        <v>7</v>
      </c>
      <c r="E2" s="152" t="s">
        <v>44</v>
      </c>
      <c r="F2" s="152" t="s">
        <v>45</v>
      </c>
      <c r="G2" s="152" t="s">
        <v>46</v>
      </c>
      <c r="H2" s="51" t="s">
        <v>47</v>
      </c>
      <c r="I2" s="153" t="s">
        <v>48</v>
      </c>
      <c r="J2" s="153" t="s">
        <v>49</v>
      </c>
      <c r="K2" s="153" t="s">
        <v>50</v>
      </c>
    </row>
    <row r="3" spans="1:14" ht="16.5" customHeight="1">
      <c r="A3" s="169" t="s">
        <v>51</v>
      </c>
      <c r="B3" s="170">
        <v>2594</v>
      </c>
      <c r="C3" s="170">
        <v>2247</v>
      </c>
      <c r="D3" s="171">
        <v>1631</v>
      </c>
      <c r="E3" s="172">
        <v>1058</v>
      </c>
      <c r="F3" s="173">
        <v>982</v>
      </c>
      <c r="G3" s="173">
        <v>743</v>
      </c>
      <c r="H3" s="174">
        <v>917</v>
      </c>
      <c r="I3" s="175">
        <v>0.23418573351278593</v>
      </c>
      <c r="J3" s="175">
        <v>-6.6191446028513234E-2</v>
      </c>
      <c r="K3" s="175">
        <v>-0.13327032136105865</v>
      </c>
    </row>
    <row r="4" spans="1:14" ht="16.5" customHeight="1">
      <c r="A4" s="55" t="s">
        <v>52</v>
      </c>
      <c r="B4" s="56">
        <v>729</v>
      </c>
      <c r="C4" s="56">
        <v>562</v>
      </c>
      <c r="D4" s="57">
        <v>313</v>
      </c>
      <c r="E4" s="58">
        <v>304</v>
      </c>
      <c r="F4" s="58">
        <v>355</v>
      </c>
      <c r="G4" s="58">
        <v>351</v>
      </c>
      <c r="H4" s="57">
        <v>346</v>
      </c>
      <c r="I4" s="54">
        <v>-1.4245014245014231E-2</v>
      </c>
      <c r="J4" s="54">
        <v>-2.5352112676056304E-2</v>
      </c>
      <c r="K4" s="54">
        <v>0.13815789473684204</v>
      </c>
    </row>
    <row r="5" spans="1:14" s="68" customFormat="1" ht="16.5" hidden="1" customHeight="1" outlineLevel="1">
      <c r="A5" s="64" t="s">
        <v>68</v>
      </c>
      <c r="B5" s="181">
        <v>0.28103315343099461</v>
      </c>
      <c r="C5" s="181">
        <v>0.25011125945705387</v>
      </c>
      <c r="D5" s="181">
        <v>0.19190680564071122</v>
      </c>
      <c r="E5" s="146">
        <v>0.28733459357277885</v>
      </c>
      <c r="F5" s="146">
        <v>0.36150712830957232</v>
      </c>
      <c r="G5" s="146">
        <v>0.47240915208613726</v>
      </c>
      <c r="H5" s="66">
        <v>0.37731733914940024</v>
      </c>
      <c r="I5" s="76">
        <v>-0.20129121655839199</v>
      </c>
      <c r="J5" s="76">
        <v>4.3734160689326895E-2</v>
      </c>
      <c r="K5" s="105">
        <v>0.31316363427653093</v>
      </c>
      <c r="L5" s="147"/>
      <c r="M5"/>
      <c r="N5"/>
    </row>
    <row r="6" spans="1:14" ht="16.5" customHeight="1" collapsed="1">
      <c r="A6" s="59" t="s">
        <v>67</v>
      </c>
      <c r="B6" s="60">
        <v>263</v>
      </c>
      <c r="C6" s="61">
        <v>265</v>
      </c>
      <c r="D6" s="62">
        <v>274</v>
      </c>
      <c r="E6" s="63">
        <v>269</v>
      </c>
      <c r="F6" s="52">
        <v>331</v>
      </c>
      <c r="G6" s="52">
        <v>330</v>
      </c>
      <c r="H6" s="53">
        <v>322</v>
      </c>
      <c r="I6" s="95">
        <v>-2.4242424242424288E-2</v>
      </c>
      <c r="J6" s="95">
        <v>-2.7190332326283984E-2</v>
      </c>
      <c r="K6" s="113">
        <v>0.19702602230483279</v>
      </c>
    </row>
    <row r="7" spans="1:14" s="68" customFormat="1" ht="16.5" hidden="1" customHeight="1" outlineLevel="1">
      <c r="A7" s="64" t="s">
        <v>54</v>
      </c>
      <c r="B7" s="65">
        <v>0.3607681755829904</v>
      </c>
      <c r="C7" s="66">
        <v>0.47153024911032027</v>
      </c>
      <c r="D7" s="66">
        <v>0.87539936102236426</v>
      </c>
      <c r="E7" s="67">
        <v>0.89137380191693294</v>
      </c>
      <c r="F7" s="67">
        <v>0.93239436619718308</v>
      </c>
      <c r="G7" s="67">
        <v>0.94017094017094016</v>
      </c>
      <c r="H7" s="66">
        <v>0.93063583815028905</v>
      </c>
      <c r="I7" s="76">
        <v>-1.0141881240147144E-2</v>
      </c>
      <c r="J7" s="76">
        <v>-1.8860346122276939E-3</v>
      </c>
      <c r="K7" s="105">
        <v>4.4046657136345813E-2</v>
      </c>
      <c r="M7"/>
    </row>
    <row r="8" spans="1:14" ht="16.5" customHeight="1" collapsed="1">
      <c r="A8" s="69" t="s">
        <v>55</v>
      </c>
      <c r="B8" s="70">
        <v>126</v>
      </c>
      <c r="C8" s="70">
        <v>31</v>
      </c>
      <c r="D8" s="71">
        <v>7</v>
      </c>
      <c r="E8" s="72">
        <v>6</v>
      </c>
      <c r="F8" s="52">
        <v>6</v>
      </c>
      <c r="G8" s="52">
        <v>6</v>
      </c>
      <c r="H8" s="53">
        <v>6</v>
      </c>
      <c r="I8" s="100">
        <v>0</v>
      </c>
      <c r="J8" s="100">
        <v>0</v>
      </c>
      <c r="K8" s="100">
        <v>0</v>
      </c>
    </row>
    <row r="9" spans="1:14" s="68" customFormat="1" ht="16.5" hidden="1" customHeight="1" outlineLevel="1">
      <c r="A9" s="64" t="s">
        <v>54</v>
      </c>
      <c r="B9" s="65">
        <v>0.1728395061728395</v>
      </c>
      <c r="C9" s="66">
        <v>5.5160142348754451E-2</v>
      </c>
      <c r="D9" s="66">
        <v>2.2364217252396165E-2</v>
      </c>
      <c r="E9" s="67">
        <v>1.9169329073482427E-2</v>
      </c>
      <c r="F9" s="67">
        <v>1.6901408450704224E-2</v>
      </c>
      <c r="G9" s="67">
        <v>1.7094017094017096E-2</v>
      </c>
      <c r="H9" s="66">
        <v>1.7341040462427744E-2</v>
      </c>
      <c r="I9" s="76">
        <v>1.445086705202292E-2</v>
      </c>
      <c r="J9" s="76">
        <v>2.6011560693641522E-2</v>
      </c>
      <c r="K9" s="105">
        <v>-9.5375722543352692E-2</v>
      </c>
    </row>
    <row r="10" spans="1:14" ht="16.5" customHeight="1" collapsed="1">
      <c r="A10" s="69" t="s">
        <v>56</v>
      </c>
      <c r="B10" s="70">
        <v>224</v>
      </c>
      <c r="C10" s="73">
        <v>91</v>
      </c>
      <c r="D10" s="74">
        <v>26</v>
      </c>
      <c r="E10" s="75">
        <v>23</v>
      </c>
      <c r="F10" s="75">
        <v>12</v>
      </c>
      <c r="G10" s="75">
        <v>11</v>
      </c>
      <c r="H10" s="74">
        <v>12</v>
      </c>
      <c r="I10" s="100">
        <v>9.0909090909090828E-2</v>
      </c>
      <c r="J10" s="100">
        <v>0</v>
      </c>
      <c r="K10" s="100">
        <v>-0.47826086956521741</v>
      </c>
    </row>
    <row r="11" spans="1:14" s="68" customFormat="1" ht="16.5" hidden="1" customHeight="1" outlineLevel="1">
      <c r="A11" s="64" t="s">
        <v>54</v>
      </c>
      <c r="B11" s="65">
        <v>0.30727023319615915</v>
      </c>
      <c r="C11" s="66">
        <v>0.16192170818505339</v>
      </c>
      <c r="D11" s="66">
        <v>8.3067092651757185E-2</v>
      </c>
      <c r="E11" s="67">
        <v>7.0287539936102233E-2</v>
      </c>
      <c r="F11" s="67">
        <v>3.3802816901408447E-2</v>
      </c>
      <c r="G11" s="67">
        <v>3.1339031339031341E-2</v>
      </c>
      <c r="H11" s="66">
        <v>3.4682080924855488E-2</v>
      </c>
      <c r="I11" s="76">
        <v>0.10667367314766141</v>
      </c>
      <c r="J11" s="76">
        <v>2.6011560693641522E-2</v>
      </c>
      <c r="K11" s="105">
        <v>-0.50656857593273785</v>
      </c>
    </row>
    <row r="12" spans="1:14" ht="16.5" customHeight="1" collapsed="1">
      <c r="A12" s="77" t="s">
        <v>57</v>
      </c>
      <c r="B12" s="78">
        <v>4</v>
      </c>
      <c r="C12" s="79">
        <v>0</v>
      </c>
      <c r="D12" s="80">
        <v>0</v>
      </c>
      <c r="E12" s="81">
        <v>0</v>
      </c>
      <c r="F12" s="81">
        <v>0</v>
      </c>
      <c r="G12" s="81">
        <v>0</v>
      </c>
      <c r="H12" s="80">
        <v>0</v>
      </c>
      <c r="I12" s="76" t="s">
        <v>3</v>
      </c>
      <c r="J12" s="76" t="s">
        <v>3</v>
      </c>
      <c r="K12" s="76" t="s">
        <v>3</v>
      </c>
    </row>
    <row r="13" spans="1:14" s="68" customFormat="1" ht="16.5" hidden="1" customHeight="1" outlineLevel="1">
      <c r="A13" s="64" t="s">
        <v>54</v>
      </c>
      <c r="B13" s="66">
        <v>5.4869684499314125E-3</v>
      </c>
      <c r="C13" s="66">
        <v>0</v>
      </c>
      <c r="D13" s="66">
        <v>0</v>
      </c>
      <c r="E13" s="67">
        <v>0</v>
      </c>
      <c r="F13" s="67">
        <v>0</v>
      </c>
      <c r="G13" s="67">
        <v>0</v>
      </c>
      <c r="H13" s="66">
        <v>0</v>
      </c>
      <c r="I13" s="76" t="s">
        <v>3</v>
      </c>
      <c r="J13" s="76" t="s">
        <v>3</v>
      </c>
      <c r="K13" s="76" t="s">
        <v>3</v>
      </c>
    </row>
    <row r="14" spans="1:14" ht="16.5" customHeight="1" collapsed="1">
      <c r="A14" s="176" t="s">
        <v>58</v>
      </c>
      <c r="B14" s="177">
        <v>1</v>
      </c>
      <c r="C14" s="177">
        <v>141</v>
      </c>
      <c r="D14" s="178">
        <v>0</v>
      </c>
      <c r="E14" s="179">
        <v>0</v>
      </c>
      <c r="F14" s="179">
        <v>0</v>
      </c>
      <c r="G14" s="179">
        <v>0</v>
      </c>
      <c r="H14" s="178">
        <v>0</v>
      </c>
      <c r="I14" s="180" t="s">
        <v>3</v>
      </c>
      <c r="J14" s="180" t="s">
        <v>3</v>
      </c>
      <c r="K14" s="180" t="s">
        <v>3</v>
      </c>
    </row>
    <row r="15" spans="1:14" s="68" customFormat="1" ht="16.5" hidden="1" customHeight="1" outlineLevel="1">
      <c r="A15" s="111" t="s">
        <v>54</v>
      </c>
      <c r="B15" s="167">
        <v>1.3717421124828531E-3</v>
      </c>
      <c r="C15" s="167">
        <v>0.25088967971530252</v>
      </c>
      <c r="D15" s="165">
        <v>0</v>
      </c>
      <c r="E15" s="96">
        <v>0</v>
      </c>
      <c r="F15" s="96">
        <v>0</v>
      </c>
      <c r="G15" s="96">
        <v>0</v>
      </c>
      <c r="H15" s="165">
        <v>0</v>
      </c>
      <c r="I15" s="168" t="s">
        <v>3</v>
      </c>
      <c r="J15" s="168" t="s">
        <v>3</v>
      </c>
      <c r="K15" s="168" t="s">
        <v>3</v>
      </c>
    </row>
    <row r="16" spans="1:14" ht="16.5" hidden="1" customHeight="1" outlineLevel="1">
      <c r="A16" s="151" t="s">
        <v>59</v>
      </c>
      <c r="B16" s="82">
        <v>0.84773662551440343</v>
      </c>
      <c r="C16" s="82">
        <v>0.93950177935943058</v>
      </c>
      <c r="D16" s="82">
        <v>0.98083067092651754</v>
      </c>
      <c r="E16" s="83">
        <v>0.98083067092651766</v>
      </c>
      <c r="F16" s="83">
        <v>0.98309859154929569</v>
      </c>
      <c r="G16" s="83">
        <v>0.98860398860398868</v>
      </c>
      <c r="H16" s="82">
        <v>0.98265895953757232</v>
      </c>
      <c r="I16" s="84">
        <v>-6.0135596608419384E-3</v>
      </c>
      <c r="J16" s="84">
        <v>-4.4719015519134597E-4</v>
      </c>
      <c r="K16" s="54">
        <v>1.864020636026309E-3</v>
      </c>
    </row>
    <row r="17" spans="1:11" ht="16.5" customHeight="1" collapsed="1">
      <c r="A17" s="85" t="s">
        <v>60</v>
      </c>
      <c r="B17" s="86">
        <v>629429.38</v>
      </c>
      <c r="C17" s="86">
        <v>290771.03000000003</v>
      </c>
      <c r="D17" s="87">
        <v>236953.30000000002</v>
      </c>
      <c r="E17" s="88">
        <v>40416.44</v>
      </c>
      <c r="F17" s="89">
        <v>58610.33</v>
      </c>
      <c r="G17" s="89">
        <v>67252.75</v>
      </c>
      <c r="H17" s="87">
        <v>56932.27</v>
      </c>
      <c r="I17" s="90">
        <v>-0.1534581113783452</v>
      </c>
      <c r="J17" s="90">
        <v>-2.8630789145872471E-2</v>
      </c>
      <c r="K17" s="54">
        <v>0.40864138454549659</v>
      </c>
    </row>
    <row r="18" spans="1:11" ht="16.5" customHeight="1">
      <c r="A18" s="59" t="s">
        <v>53</v>
      </c>
      <c r="B18" s="91">
        <v>553291.34</v>
      </c>
      <c r="C18" s="91">
        <v>253319.74</v>
      </c>
      <c r="D18" s="92">
        <v>211257.14999999997</v>
      </c>
      <c r="E18" s="93">
        <v>37813.869999999995</v>
      </c>
      <c r="F18" s="94">
        <v>53224.22</v>
      </c>
      <c r="G18" s="94">
        <v>62706.32</v>
      </c>
      <c r="H18" s="92">
        <v>54725.369999999995</v>
      </c>
      <c r="I18" s="95">
        <v>-0.12727504978764503</v>
      </c>
      <c r="J18" s="95">
        <v>2.8204264900453024E-2</v>
      </c>
      <c r="K18" s="113">
        <v>0.44723007721769825</v>
      </c>
    </row>
    <row r="19" spans="1:11" s="68" customFormat="1" ht="16.5" hidden="1" customHeight="1" outlineLevel="1">
      <c r="A19" s="64" t="s">
        <v>54</v>
      </c>
      <c r="B19" s="66">
        <v>0.87903640595867949</v>
      </c>
      <c r="C19" s="66">
        <v>0.87120006418796248</v>
      </c>
      <c r="D19" s="66">
        <v>0.89155605767043522</v>
      </c>
      <c r="E19" s="67">
        <v>0.93560615432729832</v>
      </c>
      <c r="F19" s="67">
        <v>0.90810305964835891</v>
      </c>
      <c r="G19" s="67">
        <v>0.93239785733668878</v>
      </c>
      <c r="H19" s="66">
        <v>0.9612363954572688</v>
      </c>
      <c r="I19" s="76">
        <v>3.0929434139793877E-2</v>
      </c>
      <c r="J19" s="76">
        <v>5.8510248637951401E-2</v>
      </c>
      <c r="K19" s="105">
        <v>2.7394263078996728E-2</v>
      </c>
    </row>
    <row r="20" spans="1:11" ht="16.5" customHeight="1" collapsed="1">
      <c r="A20" s="69" t="s">
        <v>61</v>
      </c>
      <c r="B20" s="97">
        <v>26597.1</v>
      </c>
      <c r="C20" s="97">
        <v>5810.88</v>
      </c>
      <c r="D20" s="98">
        <v>2179.9700000000003</v>
      </c>
      <c r="E20" s="99">
        <v>412.06000000000006</v>
      </c>
      <c r="F20" s="94">
        <v>637.79</v>
      </c>
      <c r="G20" s="94">
        <v>565.82000000000005</v>
      </c>
      <c r="H20" s="92">
        <v>326.47000000000003</v>
      </c>
      <c r="I20" s="100">
        <v>-0.42301438620055853</v>
      </c>
      <c r="J20" s="100">
        <v>-0.48812304990670907</v>
      </c>
      <c r="K20" s="100">
        <v>-0.20771246905790419</v>
      </c>
    </row>
    <row r="21" spans="1:11" s="68" customFormat="1" ht="16.5" hidden="1" customHeight="1" outlineLevel="1">
      <c r="A21" s="64" t="s">
        <v>54</v>
      </c>
      <c r="B21" s="66">
        <v>4.2255892154255653E-2</v>
      </c>
      <c r="C21" s="66">
        <v>1.9984384276521633E-2</v>
      </c>
      <c r="D21" s="66">
        <v>9.1999984807132878E-3</v>
      </c>
      <c r="E21" s="67">
        <v>1.0195356147152002E-2</v>
      </c>
      <c r="F21" s="67">
        <v>1.0881870141321503E-2</v>
      </c>
      <c r="G21" s="67">
        <v>8.4133362576251543E-3</v>
      </c>
      <c r="H21" s="66">
        <v>5.7343576850176544E-3</v>
      </c>
      <c r="I21" s="76">
        <v>-0.3184204803628875</v>
      </c>
      <c r="J21" s="76">
        <v>-0.47303564455867797</v>
      </c>
      <c r="K21" s="105">
        <v>-0.43755199894419528</v>
      </c>
    </row>
    <row r="22" spans="1:11" ht="16.5" customHeight="1" collapsed="1">
      <c r="A22" s="69" t="s">
        <v>56</v>
      </c>
      <c r="B22" s="97">
        <v>33804.379999999997</v>
      </c>
      <c r="C22" s="97">
        <v>13604.11</v>
      </c>
      <c r="D22" s="98">
        <v>9433.7300000000014</v>
      </c>
      <c r="E22" s="99">
        <v>1037.3</v>
      </c>
      <c r="F22" s="94">
        <v>2505.54</v>
      </c>
      <c r="G22" s="94">
        <v>2499.4499999999998</v>
      </c>
      <c r="H22" s="92">
        <v>1262.08</v>
      </c>
      <c r="I22" s="100">
        <v>-0.49505691252075457</v>
      </c>
      <c r="J22" s="100">
        <v>-0.49628423413715206</v>
      </c>
      <c r="K22" s="100">
        <v>0.21669719463993053</v>
      </c>
    </row>
    <row r="23" spans="1:11" s="68" customFormat="1" ht="16.5" hidden="1" customHeight="1" outlineLevel="1">
      <c r="A23" s="64" t="s">
        <v>54</v>
      </c>
      <c r="B23" s="66">
        <v>5.3706390381713667E-2</v>
      </c>
      <c r="C23" s="66">
        <v>4.6786332187219615E-2</v>
      </c>
      <c r="D23" s="66">
        <v>3.9812612865066661E-2</v>
      </c>
      <c r="E23" s="67">
        <v>2.5665298576519849E-2</v>
      </c>
      <c r="F23" s="67">
        <v>4.2749119481156304E-2</v>
      </c>
      <c r="G23" s="67">
        <v>3.7165022991624878E-2</v>
      </c>
      <c r="H23" s="66">
        <v>2.2168095528247864E-2</v>
      </c>
      <c r="I23" s="76">
        <v>-0.40352262036153097</v>
      </c>
      <c r="J23" s="76">
        <v>-0.48143737701967171</v>
      </c>
      <c r="K23" s="105">
        <v>-0.1362619272807305</v>
      </c>
    </row>
    <row r="24" spans="1:11" ht="16.5" customHeight="1" collapsed="1">
      <c r="A24" s="77" t="s">
        <v>62</v>
      </c>
      <c r="B24" s="101">
        <v>580.30999999999995</v>
      </c>
      <c r="C24" s="101">
        <v>19.8</v>
      </c>
      <c r="D24" s="102">
        <v>0</v>
      </c>
      <c r="E24" s="103">
        <v>0</v>
      </c>
      <c r="F24" s="104">
        <v>0</v>
      </c>
      <c r="G24" s="104">
        <v>0</v>
      </c>
      <c r="H24" s="102">
        <v>0</v>
      </c>
      <c r="I24" s="76" t="s">
        <v>3</v>
      </c>
      <c r="J24" s="76" t="s">
        <v>3</v>
      </c>
      <c r="K24" s="76" t="s">
        <v>3</v>
      </c>
    </row>
    <row r="25" spans="1:11" s="68" customFormat="1" ht="16.5" hidden="1" customHeight="1" outlineLevel="1">
      <c r="A25" s="64" t="s">
        <v>54</v>
      </c>
      <c r="B25" s="66">
        <v>9.219620475930118E-4</v>
      </c>
      <c r="C25" s="66">
        <v>6.8094816736041403E-5</v>
      </c>
      <c r="D25" s="66">
        <v>0</v>
      </c>
      <c r="E25" s="67">
        <v>0</v>
      </c>
      <c r="F25" s="67">
        <v>0</v>
      </c>
      <c r="G25" s="67">
        <v>0</v>
      </c>
      <c r="H25" s="66">
        <v>0</v>
      </c>
      <c r="I25" s="76" t="s">
        <v>3</v>
      </c>
      <c r="J25" s="76" t="s">
        <v>3</v>
      </c>
      <c r="K25" s="76" t="s">
        <v>3</v>
      </c>
    </row>
    <row r="26" spans="1:11" ht="16.5" customHeight="1" collapsed="1">
      <c r="A26" s="77" t="s">
        <v>58</v>
      </c>
      <c r="B26" s="101">
        <v>1000.26</v>
      </c>
      <c r="C26" s="101">
        <v>8714.5400000000009</v>
      </c>
      <c r="D26" s="102">
        <v>11376.8</v>
      </c>
      <c r="E26" s="103">
        <v>0</v>
      </c>
      <c r="F26" s="104">
        <v>0</v>
      </c>
      <c r="G26" s="104">
        <v>0</v>
      </c>
      <c r="H26" s="102">
        <v>0</v>
      </c>
      <c r="I26" s="76" t="s">
        <v>3</v>
      </c>
      <c r="J26" s="76" t="s">
        <v>3</v>
      </c>
      <c r="K26" s="76" t="s">
        <v>3</v>
      </c>
    </row>
    <row r="27" spans="1:11" s="68" customFormat="1" ht="16.5" hidden="1" customHeight="1" outlineLevel="1">
      <c r="A27" s="64" t="s">
        <v>54</v>
      </c>
      <c r="B27" s="66">
        <v>1.5891536553314367E-3</v>
      </c>
      <c r="C27" s="66">
        <v>2.9970454759540521E-2</v>
      </c>
      <c r="D27" s="66">
        <v>4.8012836284618103E-2</v>
      </c>
      <c r="E27" s="67">
        <v>0</v>
      </c>
      <c r="F27" s="67">
        <v>0</v>
      </c>
      <c r="G27" s="67">
        <v>0</v>
      </c>
      <c r="H27" s="66">
        <v>0</v>
      </c>
      <c r="I27" s="76" t="s">
        <v>3</v>
      </c>
      <c r="J27" s="76" t="s">
        <v>3</v>
      </c>
      <c r="K27" s="76" t="s">
        <v>3</v>
      </c>
    </row>
    <row r="28" spans="1:11" ht="16.5" customHeight="1" collapsed="1">
      <c r="A28" s="77" t="s">
        <v>63</v>
      </c>
      <c r="B28" s="101">
        <v>4252.21</v>
      </c>
      <c r="C28" s="101">
        <v>2170.1600000000003</v>
      </c>
      <c r="D28" s="102">
        <v>395.31</v>
      </c>
      <c r="E28" s="103">
        <v>13.78</v>
      </c>
      <c r="F28" s="104">
        <v>18.799999999999997</v>
      </c>
      <c r="G28" s="104">
        <v>36.510000000000005</v>
      </c>
      <c r="H28" s="102">
        <v>24.92</v>
      </c>
      <c r="I28" s="105">
        <v>-0.31744727471925505</v>
      </c>
      <c r="J28" s="105">
        <v>0.32553191489361732</v>
      </c>
      <c r="K28" s="105">
        <v>0.80841799709724249</v>
      </c>
    </row>
    <row r="29" spans="1:11" s="68" customFormat="1" ht="16.5" hidden="1" customHeight="1" outlineLevel="1">
      <c r="A29" s="64" t="s">
        <v>54</v>
      </c>
      <c r="B29" s="66">
        <v>6.7556585935025781E-3</v>
      </c>
      <c r="C29" s="66">
        <v>7.4634670448428106E-3</v>
      </c>
      <c r="D29" s="66">
        <v>1.6683034167492075E-3</v>
      </c>
      <c r="E29" s="67">
        <v>3.409503657422573E-4</v>
      </c>
      <c r="F29" s="67">
        <v>3.2076256864617544E-4</v>
      </c>
      <c r="G29" s="67">
        <v>5.4287742880402667E-4</v>
      </c>
      <c r="H29" s="66">
        <v>4.3771309311924506E-4</v>
      </c>
      <c r="I29" s="105">
        <v>-0.19371653729730742</v>
      </c>
      <c r="J29" s="105">
        <v>0.36460153367232384</v>
      </c>
      <c r="K29" s="105">
        <v>0.28380297280612354</v>
      </c>
    </row>
    <row r="30" spans="1:11" ht="16.5" customHeight="1" collapsed="1" thickBot="1">
      <c r="A30" s="217" t="s">
        <v>64</v>
      </c>
      <c r="B30" s="106">
        <v>9611.4500000000007</v>
      </c>
      <c r="C30" s="106">
        <v>6516.48</v>
      </c>
      <c r="D30" s="107">
        <v>2219.0500000000002</v>
      </c>
      <c r="E30" s="108">
        <v>1139.79</v>
      </c>
      <c r="F30" s="109">
        <v>2223.9699999999998</v>
      </c>
      <c r="G30" s="109">
        <v>1444.65</v>
      </c>
      <c r="H30" s="107">
        <v>593.41999999999996</v>
      </c>
      <c r="I30" s="110">
        <v>-0.58922922507181674</v>
      </c>
      <c r="J30" s="110">
        <v>-0.73317086111773089</v>
      </c>
      <c r="K30" s="110">
        <v>-0.47936023302538189</v>
      </c>
    </row>
    <row r="31" spans="1:11" s="68" customFormat="1" ht="16.5" hidden="1" customHeight="1" outlineLevel="1">
      <c r="A31" s="111" t="s">
        <v>54</v>
      </c>
      <c r="B31" s="165">
        <v>1.5270100674360007E-2</v>
      </c>
      <c r="C31" s="165">
        <v>2.2411035927478742E-2</v>
      </c>
      <c r="D31" s="165">
        <v>1.09301061779231E-2</v>
      </c>
      <c r="E31" s="67">
        <v>2.8201147849736392E-2</v>
      </c>
      <c r="F31" s="96">
        <v>3.7945017542129512E-2</v>
      </c>
      <c r="G31" s="96">
        <v>2.148090598525711E-2</v>
      </c>
      <c r="H31" s="66">
        <v>1.0423262589037816E-2</v>
      </c>
      <c r="I31" s="105">
        <v>-0.51476615575751017</v>
      </c>
      <c r="J31" s="105">
        <v>-0.72530615969632639</v>
      </c>
      <c r="K31" s="105">
        <v>-0.63039580358303582</v>
      </c>
    </row>
    <row r="32" spans="1:11" s="150" customFormat="1" ht="13.8" hidden="1" outlineLevel="1" thickBot="1">
      <c r="A32" s="148" t="s">
        <v>59</v>
      </c>
      <c r="B32" s="166">
        <v>0.99953556346543571</v>
      </c>
      <c r="C32" s="166">
        <v>0.99788383320030183</v>
      </c>
      <c r="D32" s="166">
        <v>1.0011799148955054</v>
      </c>
      <c r="E32" s="149">
        <v>1.0000089072664489</v>
      </c>
      <c r="F32" s="149">
        <v>0.99999982938161247</v>
      </c>
      <c r="G32" s="149">
        <v>0.99999999999999989</v>
      </c>
      <c r="H32" s="164">
        <v>0.9999998243526913</v>
      </c>
      <c r="I32" s="145" t="s">
        <v>3</v>
      </c>
      <c r="J32" s="145" t="s">
        <v>3</v>
      </c>
      <c r="K32" s="145" t="s">
        <v>3</v>
      </c>
    </row>
    <row r="33" spans="1:11" s="40" customFormat="1" ht="16.8" customHeight="1" collapsed="1">
      <c r="A33" s="207" t="s">
        <v>65</v>
      </c>
      <c r="B33" s="207"/>
      <c r="C33" s="207"/>
      <c r="D33" s="207"/>
      <c r="E33" s="207"/>
      <c r="F33" s="207"/>
      <c r="G33" s="207"/>
      <c r="H33" s="207"/>
      <c r="I33" s="207"/>
      <c r="J33" s="207"/>
      <c r="K33" s="207"/>
    </row>
    <row r="34" spans="1:11" s="112" customFormat="1" ht="26.4" customHeight="1" collapsed="1">
      <c r="A34" s="207" t="s">
        <v>66</v>
      </c>
      <c r="B34" s="207"/>
      <c r="C34" s="207"/>
      <c r="D34" s="207"/>
      <c r="E34" s="207"/>
      <c r="F34" s="207"/>
      <c r="G34" s="207"/>
      <c r="H34" s="207"/>
      <c r="I34" s="207"/>
      <c r="J34" s="207"/>
      <c r="K34" s="207"/>
    </row>
    <row r="35" spans="1:11">
      <c r="A35" s="207" t="s">
        <v>69</v>
      </c>
      <c r="B35" s="207"/>
      <c r="C35" s="207"/>
      <c r="D35" s="207"/>
      <c r="E35" s="207"/>
      <c r="F35" s="207"/>
      <c r="G35" s="207"/>
      <c r="H35" s="207"/>
      <c r="I35" s="207"/>
      <c r="J35" s="207"/>
      <c r="K35" s="207"/>
    </row>
  </sheetData>
  <mergeCells count="4">
    <mergeCell ref="A35:K35"/>
    <mergeCell ref="A1:XFD1"/>
    <mergeCell ref="A33:K33"/>
    <mergeCell ref="A34:K3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30"/>
  <sheetViews>
    <sheetView zoomScale="70" zoomScaleNormal="70" workbookViewId="0">
      <selection sqref="A1:XFD1"/>
    </sheetView>
  </sheetViews>
  <sheetFormatPr defaultColWidth="9.109375" defaultRowHeight="13.2" outlineLevelRow="1" outlineLevelCol="1"/>
  <cols>
    <col min="1" max="1" width="14.88671875" style="2" customWidth="1"/>
    <col min="2" max="2" width="14" style="1" customWidth="1"/>
    <col min="3" max="3" width="14.21875" style="1" hidden="1" customWidth="1" outlineLevel="1"/>
    <col min="4" max="4" width="17.33203125" style="1" hidden="1" customWidth="1" outlineLevel="1"/>
    <col min="5" max="5" width="19.77734375" style="1" hidden="1" customWidth="1" outlineLevel="1"/>
    <col min="6" max="6" width="19.109375" style="1" hidden="1" customWidth="1" outlineLevel="1"/>
    <col min="7" max="7" width="18" style="1" customWidth="1" collapsed="1"/>
    <col min="8" max="9" width="12.88671875" style="1" customWidth="1"/>
    <col min="10" max="14" width="10.6640625" style="1" customWidth="1"/>
    <col min="15" max="252" width="9.109375" style="1"/>
    <col min="253" max="253" width="10.21875" style="1" customWidth="1"/>
    <col min="254" max="254" width="10.6640625" style="1" customWidth="1"/>
    <col min="255" max="255" width="17.77734375" style="1" customWidth="1"/>
    <col min="256" max="256" width="16" style="1" customWidth="1"/>
    <col min="257" max="257" width="14.44140625" style="1" customWidth="1"/>
    <col min="258" max="270" width="11.6640625" style="1" customWidth="1"/>
    <col min="271" max="508" width="9.109375" style="1"/>
    <col min="509" max="509" width="10.21875" style="1" customWidth="1"/>
    <col min="510" max="510" width="10.6640625" style="1" customWidth="1"/>
    <col min="511" max="511" width="17.77734375" style="1" customWidth="1"/>
    <col min="512" max="512" width="16" style="1" customWidth="1"/>
    <col min="513" max="513" width="14.44140625" style="1" customWidth="1"/>
    <col min="514" max="526" width="11.6640625" style="1" customWidth="1"/>
    <col min="527" max="764" width="9.109375" style="1"/>
    <col min="765" max="765" width="10.21875" style="1" customWidth="1"/>
    <col min="766" max="766" width="10.6640625" style="1" customWidth="1"/>
    <col min="767" max="767" width="17.77734375" style="1" customWidth="1"/>
    <col min="768" max="768" width="16" style="1" customWidth="1"/>
    <col min="769" max="769" width="14.44140625" style="1" customWidth="1"/>
    <col min="770" max="782" width="11.6640625" style="1" customWidth="1"/>
    <col min="783" max="1020" width="9.109375" style="1"/>
    <col min="1021" max="1021" width="10.21875" style="1" customWidth="1"/>
    <col min="1022" max="1022" width="10.6640625" style="1" customWidth="1"/>
    <col min="1023" max="1023" width="17.77734375" style="1" customWidth="1"/>
    <col min="1024" max="1024" width="16" style="1" customWidth="1"/>
    <col min="1025" max="1025" width="14.44140625" style="1" customWidth="1"/>
    <col min="1026" max="1038" width="11.6640625" style="1" customWidth="1"/>
    <col min="1039" max="1276" width="9.109375" style="1"/>
    <col min="1277" max="1277" width="10.21875" style="1" customWidth="1"/>
    <col min="1278" max="1278" width="10.6640625" style="1" customWidth="1"/>
    <col min="1279" max="1279" width="17.77734375" style="1" customWidth="1"/>
    <col min="1280" max="1280" width="16" style="1" customWidth="1"/>
    <col min="1281" max="1281" width="14.44140625" style="1" customWidth="1"/>
    <col min="1282" max="1294" width="11.6640625" style="1" customWidth="1"/>
    <col min="1295" max="1532" width="9.109375" style="1"/>
    <col min="1533" max="1533" width="10.21875" style="1" customWidth="1"/>
    <col min="1534" max="1534" width="10.6640625" style="1" customWidth="1"/>
    <col min="1535" max="1535" width="17.77734375" style="1" customWidth="1"/>
    <col min="1536" max="1536" width="16" style="1" customWidth="1"/>
    <col min="1537" max="1537" width="14.44140625" style="1" customWidth="1"/>
    <col min="1538" max="1550" width="11.6640625" style="1" customWidth="1"/>
    <col min="1551" max="1788" width="9.109375" style="1"/>
    <col min="1789" max="1789" width="10.21875" style="1" customWidth="1"/>
    <col min="1790" max="1790" width="10.6640625" style="1" customWidth="1"/>
    <col min="1791" max="1791" width="17.77734375" style="1" customWidth="1"/>
    <col min="1792" max="1792" width="16" style="1" customWidth="1"/>
    <col min="1793" max="1793" width="14.44140625" style="1" customWidth="1"/>
    <col min="1794" max="1806" width="11.6640625" style="1" customWidth="1"/>
    <col min="1807" max="2044" width="9.109375" style="1"/>
    <col min="2045" max="2045" width="10.21875" style="1" customWidth="1"/>
    <col min="2046" max="2046" width="10.6640625" style="1" customWidth="1"/>
    <col min="2047" max="2047" width="17.77734375" style="1" customWidth="1"/>
    <col min="2048" max="2048" width="16" style="1" customWidth="1"/>
    <col min="2049" max="2049" width="14.44140625" style="1" customWidth="1"/>
    <col min="2050" max="2062" width="11.6640625" style="1" customWidth="1"/>
    <col min="2063" max="2300" width="9.109375" style="1"/>
    <col min="2301" max="2301" width="10.21875" style="1" customWidth="1"/>
    <col min="2302" max="2302" width="10.6640625" style="1" customWidth="1"/>
    <col min="2303" max="2303" width="17.77734375" style="1" customWidth="1"/>
    <col min="2304" max="2304" width="16" style="1" customWidth="1"/>
    <col min="2305" max="2305" width="14.44140625" style="1" customWidth="1"/>
    <col min="2306" max="2318" width="11.6640625" style="1" customWidth="1"/>
    <col min="2319" max="2556" width="9.109375" style="1"/>
    <col min="2557" max="2557" width="10.21875" style="1" customWidth="1"/>
    <col min="2558" max="2558" width="10.6640625" style="1" customWidth="1"/>
    <col min="2559" max="2559" width="17.77734375" style="1" customWidth="1"/>
    <col min="2560" max="2560" width="16" style="1" customWidth="1"/>
    <col min="2561" max="2561" width="14.44140625" style="1" customWidth="1"/>
    <col min="2562" max="2574" width="11.6640625" style="1" customWidth="1"/>
    <col min="2575" max="2812" width="9.109375" style="1"/>
    <col min="2813" max="2813" width="10.21875" style="1" customWidth="1"/>
    <col min="2814" max="2814" width="10.6640625" style="1" customWidth="1"/>
    <col min="2815" max="2815" width="17.77734375" style="1" customWidth="1"/>
    <col min="2816" max="2816" width="16" style="1" customWidth="1"/>
    <col min="2817" max="2817" width="14.44140625" style="1" customWidth="1"/>
    <col min="2818" max="2830" width="11.6640625" style="1" customWidth="1"/>
    <col min="2831" max="3068" width="9.109375" style="1"/>
    <col min="3069" max="3069" width="10.21875" style="1" customWidth="1"/>
    <col min="3070" max="3070" width="10.6640625" style="1" customWidth="1"/>
    <col min="3071" max="3071" width="17.77734375" style="1" customWidth="1"/>
    <col min="3072" max="3072" width="16" style="1" customWidth="1"/>
    <col min="3073" max="3073" width="14.44140625" style="1" customWidth="1"/>
    <col min="3074" max="3086" width="11.6640625" style="1" customWidth="1"/>
    <col min="3087" max="3324" width="9.109375" style="1"/>
    <col min="3325" max="3325" width="10.21875" style="1" customWidth="1"/>
    <col min="3326" max="3326" width="10.6640625" style="1" customWidth="1"/>
    <col min="3327" max="3327" width="17.77734375" style="1" customWidth="1"/>
    <col min="3328" max="3328" width="16" style="1" customWidth="1"/>
    <col min="3329" max="3329" width="14.44140625" style="1" customWidth="1"/>
    <col min="3330" max="3342" width="11.6640625" style="1" customWidth="1"/>
    <col min="3343" max="3580" width="9.109375" style="1"/>
    <col min="3581" max="3581" width="10.21875" style="1" customWidth="1"/>
    <col min="3582" max="3582" width="10.6640625" style="1" customWidth="1"/>
    <col min="3583" max="3583" width="17.77734375" style="1" customWidth="1"/>
    <col min="3584" max="3584" width="16" style="1" customWidth="1"/>
    <col min="3585" max="3585" width="14.44140625" style="1" customWidth="1"/>
    <col min="3586" max="3598" width="11.6640625" style="1" customWidth="1"/>
    <col min="3599" max="3836" width="9.109375" style="1"/>
    <col min="3837" max="3837" width="10.21875" style="1" customWidth="1"/>
    <col min="3838" max="3838" width="10.6640625" style="1" customWidth="1"/>
    <col min="3839" max="3839" width="17.77734375" style="1" customWidth="1"/>
    <col min="3840" max="3840" width="16" style="1" customWidth="1"/>
    <col min="3841" max="3841" width="14.44140625" style="1" customWidth="1"/>
    <col min="3842" max="3854" width="11.6640625" style="1" customWidth="1"/>
    <col min="3855" max="4092" width="9.109375" style="1"/>
    <col min="4093" max="4093" width="10.21875" style="1" customWidth="1"/>
    <col min="4094" max="4094" width="10.6640625" style="1" customWidth="1"/>
    <col min="4095" max="4095" width="17.77734375" style="1" customWidth="1"/>
    <col min="4096" max="4096" width="16" style="1" customWidth="1"/>
    <col min="4097" max="4097" width="14.44140625" style="1" customWidth="1"/>
    <col min="4098" max="4110" width="11.6640625" style="1" customWidth="1"/>
    <col min="4111" max="4348" width="9.109375" style="1"/>
    <col min="4349" max="4349" width="10.21875" style="1" customWidth="1"/>
    <col min="4350" max="4350" width="10.6640625" style="1" customWidth="1"/>
    <col min="4351" max="4351" width="17.77734375" style="1" customWidth="1"/>
    <col min="4352" max="4352" width="16" style="1" customWidth="1"/>
    <col min="4353" max="4353" width="14.44140625" style="1" customWidth="1"/>
    <col min="4354" max="4366" width="11.6640625" style="1" customWidth="1"/>
    <col min="4367" max="4604" width="9.109375" style="1"/>
    <col min="4605" max="4605" width="10.21875" style="1" customWidth="1"/>
    <col min="4606" max="4606" width="10.6640625" style="1" customWidth="1"/>
    <col min="4607" max="4607" width="17.77734375" style="1" customWidth="1"/>
    <col min="4608" max="4608" width="16" style="1" customWidth="1"/>
    <col min="4609" max="4609" width="14.44140625" style="1" customWidth="1"/>
    <col min="4610" max="4622" width="11.6640625" style="1" customWidth="1"/>
    <col min="4623" max="4860" width="9.109375" style="1"/>
    <col min="4861" max="4861" width="10.21875" style="1" customWidth="1"/>
    <col min="4862" max="4862" width="10.6640625" style="1" customWidth="1"/>
    <col min="4863" max="4863" width="17.77734375" style="1" customWidth="1"/>
    <col min="4864" max="4864" width="16" style="1" customWidth="1"/>
    <col min="4865" max="4865" width="14.44140625" style="1" customWidth="1"/>
    <col min="4866" max="4878" width="11.6640625" style="1" customWidth="1"/>
    <col min="4879" max="5116" width="9.109375" style="1"/>
    <col min="5117" max="5117" width="10.21875" style="1" customWidth="1"/>
    <col min="5118" max="5118" width="10.6640625" style="1" customWidth="1"/>
    <col min="5119" max="5119" width="17.77734375" style="1" customWidth="1"/>
    <col min="5120" max="5120" width="16" style="1" customWidth="1"/>
    <col min="5121" max="5121" width="14.44140625" style="1" customWidth="1"/>
    <col min="5122" max="5134" width="11.6640625" style="1" customWidth="1"/>
    <col min="5135" max="5372" width="9.109375" style="1"/>
    <col min="5373" max="5373" width="10.21875" style="1" customWidth="1"/>
    <col min="5374" max="5374" width="10.6640625" style="1" customWidth="1"/>
    <col min="5375" max="5375" width="17.77734375" style="1" customWidth="1"/>
    <col min="5376" max="5376" width="16" style="1" customWidth="1"/>
    <col min="5377" max="5377" width="14.44140625" style="1" customWidth="1"/>
    <col min="5378" max="5390" width="11.6640625" style="1" customWidth="1"/>
    <col min="5391" max="5628" width="9.109375" style="1"/>
    <col min="5629" max="5629" width="10.21875" style="1" customWidth="1"/>
    <col min="5630" max="5630" width="10.6640625" style="1" customWidth="1"/>
    <col min="5631" max="5631" width="17.77734375" style="1" customWidth="1"/>
    <col min="5632" max="5632" width="16" style="1" customWidth="1"/>
    <col min="5633" max="5633" width="14.44140625" style="1" customWidth="1"/>
    <col min="5634" max="5646" width="11.6640625" style="1" customWidth="1"/>
    <col min="5647" max="5884" width="9.109375" style="1"/>
    <col min="5885" max="5885" width="10.21875" style="1" customWidth="1"/>
    <col min="5886" max="5886" width="10.6640625" style="1" customWidth="1"/>
    <col min="5887" max="5887" width="17.77734375" style="1" customWidth="1"/>
    <col min="5888" max="5888" width="16" style="1" customWidth="1"/>
    <col min="5889" max="5889" width="14.44140625" style="1" customWidth="1"/>
    <col min="5890" max="5902" width="11.6640625" style="1" customWidth="1"/>
    <col min="5903" max="6140" width="9.109375" style="1"/>
    <col min="6141" max="6141" width="10.21875" style="1" customWidth="1"/>
    <col min="6142" max="6142" width="10.6640625" style="1" customWidth="1"/>
    <col min="6143" max="6143" width="17.77734375" style="1" customWidth="1"/>
    <col min="6144" max="6144" width="16" style="1" customWidth="1"/>
    <col min="6145" max="6145" width="14.44140625" style="1" customWidth="1"/>
    <col min="6146" max="6158" width="11.6640625" style="1" customWidth="1"/>
    <col min="6159" max="6396" width="9.109375" style="1"/>
    <col min="6397" max="6397" width="10.21875" style="1" customWidth="1"/>
    <col min="6398" max="6398" width="10.6640625" style="1" customWidth="1"/>
    <col min="6399" max="6399" width="17.77734375" style="1" customWidth="1"/>
    <col min="6400" max="6400" width="16" style="1" customWidth="1"/>
    <col min="6401" max="6401" width="14.44140625" style="1" customWidth="1"/>
    <col min="6402" max="6414" width="11.6640625" style="1" customWidth="1"/>
    <col min="6415" max="6652" width="9.109375" style="1"/>
    <col min="6653" max="6653" width="10.21875" style="1" customWidth="1"/>
    <col min="6654" max="6654" width="10.6640625" style="1" customWidth="1"/>
    <col min="6655" max="6655" width="17.77734375" style="1" customWidth="1"/>
    <col min="6656" max="6656" width="16" style="1" customWidth="1"/>
    <col min="6657" max="6657" width="14.44140625" style="1" customWidth="1"/>
    <col min="6658" max="6670" width="11.6640625" style="1" customWidth="1"/>
    <col min="6671" max="6908" width="9.109375" style="1"/>
    <col min="6909" max="6909" width="10.21875" style="1" customWidth="1"/>
    <col min="6910" max="6910" width="10.6640625" style="1" customWidth="1"/>
    <col min="6911" max="6911" width="17.77734375" style="1" customWidth="1"/>
    <col min="6912" max="6912" width="16" style="1" customWidth="1"/>
    <col min="6913" max="6913" width="14.44140625" style="1" customWidth="1"/>
    <col min="6914" max="6926" width="11.6640625" style="1" customWidth="1"/>
    <col min="6927" max="7164" width="9.109375" style="1"/>
    <col min="7165" max="7165" width="10.21875" style="1" customWidth="1"/>
    <col min="7166" max="7166" width="10.6640625" style="1" customWidth="1"/>
    <col min="7167" max="7167" width="17.77734375" style="1" customWidth="1"/>
    <col min="7168" max="7168" width="16" style="1" customWidth="1"/>
    <col min="7169" max="7169" width="14.44140625" style="1" customWidth="1"/>
    <col min="7170" max="7182" width="11.6640625" style="1" customWidth="1"/>
    <col min="7183" max="7420" width="9.109375" style="1"/>
    <col min="7421" max="7421" width="10.21875" style="1" customWidth="1"/>
    <col min="7422" max="7422" width="10.6640625" style="1" customWidth="1"/>
    <col min="7423" max="7423" width="17.77734375" style="1" customWidth="1"/>
    <col min="7424" max="7424" width="16" style="1" customWidth="1"/>
    <col min="7425" max="7425" width="14.44140625" style="1" customWidth="1"/>
    <col min="7426" max="7438" width="11.6640625" style="1" customWidth="1"/>
    <col min="7439" max="7676" width="9.109375" style="1"/>
    <col min="7677" max="7677" width="10.21875" style="1" customWidth="1"/>
    <col min="7678" max="7678" width="10.6640625" style="1" customWidth="1"/>
    <col min="7679" max="7679" width="17.77734375" style="1" customWidth="1"/>
    <col min="7680" max="7680" width="16" style="1" customWidth="1"/>
    <col min="7681" max="7681" width="14.44140625" style="1" customWidth="1"/>
    <col min="7682" max="7694" width="11.6640625" style="1" customWidth="1"/>
    <col min="7695" max="7932" width="9.109375" style="1"/>
    <col min="7933" max="7933" width="10.21875" style="1" customWidth="1"/>
    <col min="7934" max="7934" width="10.6640625" style="1" customWidth="1"/>
    <col min="7935" max="7935" width="17.77734375" style="1" customWidth="1"/>
    <col min="7936" max="7936" width="16" style="1" customWidth="1"/>
    <col min="7937" max="7937" width="14.44140625" style="1" customWidth="1"/>
    <col min="7938" max="7950" width="11.6640625" style="1" customWidth="1"/>
    <col min="7951" max="8188" width="9.109375" style="1"/>
    <col min="8189" max="8189" width="10.21875" style="1" customWidth="1"/>
    <col min="8190" max="8190" width="10.6640625" style="1" customWidth="1"/>
    <col min="8191" max="8191" width="17.77734375" style="1" customWidth="1"/>
    <col min="8192" max="8192" width="16" style="1" customWidth="1"/>
    <col min="8193" max="8193" width="14.44140625" style="1" customWidth="1"/>
    <col min="8194" max="8206" width="11.6640625" style="1" customWidth="1"/>
    <col min="8207" max="8444" width="9.109375" style="1"/>
    <col min="8445" max="8445" width="10.21875" style="1" customWidth="1"/>
    <col min="8446" max="8446" width="10.6640625" style="1" customWidth="1"/>
    <col min="8447" max="8447" width="17.77734375" style="1" customWidth="1"/>
    <col min="8448" max="8448" width="16" style="1" customWidth="1"/>
    <col min="8449" max="8449" width="14.44140625" style="1" customWidth="1"/>
    <col min="8450" max="8462" width="11.6640625" style="1" customWidth="1"/>
    <col min="8463" max="8700" width="9.109375" style="1"/>
    <col min="8701" max="8701" width="10.21875" style="1" customWidth="1"/>
    <col min="8702" max="8702" width="10.6640625" style="1" customWidth="1"/>
    <col min="8703" max="8703" width="17.77734375" style="1" customWidth="1"/>
    <col min="8704" max="8704" width="16" style="1" customWidth="1"/>
    <col min="8705" max="8705" width="14.44140625" style="1" customWidth="1"/>
    <col min="8706" max="8718" width="11.6640625" style="1" customWidth="1"/>
    <col min="8719" max="8956" width="9.109375" style="1"/>
    <col min="8957" max="8957" width="10.21875" style="1" customWidth="1"/>
    <col min="8958" max="8958" width="10.6640625" style="1" customWidth="1"/>
    <col min="8959" max="8959" width="17.77734375" style="1" customWidth="1"/>
    <col min="8960" max="8960" width="16" style="1" customWidth="1"/>
    <col min="8961" max="8961" width="14.44140625" style="1" customWidth="1"/>
    <col min="8962" max="8974" width="11.6640625" style="1" customWidth="1"/>
    <col min="8975" max="9212" width="9.109375" style="1"/>
    <col min="9213" max="9213" width="10.21875" style="1" customWidth="1"/>
    <col min="9214" max="9214" width="10.6640625" style="1" customWidth="1"/>
    <col min="9215" max="9215" width="17.77734375" style="1" customWidth="1"/>
    <col min="9216" max="9216" width="16" style="1" customWidth="1"/>
    <col min="9217" max="9217" width="14.44140625" style="1" customWidth="1"/>
    <col min="9218" max="9230" width="11.6640625" style="1" customWidth="1"/>
    <col min="9231" max="9468" width="9.109375" style="1"/>
    <col min="9469" max="9469" width="10.21875" style="1" customWidth="1"/>
    <col min="9470" max="9470" width="10.6640625" style="1" customWidth="1"/>
    <col min="9471" max="9471" width="17.77734375" style="1" customWidth="1"/>
    <col min="9472" max="9472" width="16" style="1" customWidth="1"/>
    <col min="9473" max="9473" width="14.44140625" style="1" customWidth="1"/>
    <col min="9474" max="9486" width="11.6640625" style="1" customWidth="1"/>
    <col min="9487" max="9724" width="9.109375" style="1"/>
    <col min="9725" max="9725" width="10.21875" style="1" customWidth="1"/>
    <col min="9726" max="9726" width="10.6640625" style="1" customWidth="1"/>
    <col min="9727" max="9727" width="17.77734375" style="1" customWidth="1"/>
    <col min="9728" max="9728" width="16" style="1" customWidth="1"/>
    <col min="9729" max="9729" width="14.44140625" style="1" customWidth="1"/>
    <col min="9730" max="9742" width="11.6640625" style="1" customWidth="1"/>
    <col min="9743" max="9980" width="9.109375" style="1"/>
    <col min="9981" max="9981" width="10.21875" style="1" customWidth="1"/>
    <col min="9982" max="9982" width="10.6640625" style="1" customWidth="1"/>
    <col min="9983" max="9983" width="17.77734375" style="1" customWidth="1"/>
    <col min="9984" max="9984" width="16" style="1" customWidth="1"/>
    <col min="9985" max="9985" width="14.44140625" style="1" customWidth="1"/>
    <col min="9986" max="9998" width="11.6640625" style="1" customWidth="1"/>
    <col min="9999" max="10236" width="9.109375" style="1"/>
    <col min="10237" max="10237" width="10.21875" style="1" customWidth="1"/>
    <col min="10238" max="10238" width="10.6640625" style="1" customWidth="1"/>
    <col min="10239" max="10239" width="17.77734375" style="1" customWidth="1"/>
    <col min="10240" max="10240" width="16" style="1" customWidth="1"/>
    <col min="10241" max="10241" width="14.44140625" style="1" customWidth="1"/>
    <col min="10242" max="10254" width="11.6640625" style="1" customWidth="1"/>
    <col min="10255" max="10492" width="9.109375" style="1"/>
    <col min="10493" max="10493" width="10.21875" style="1" customWidth="1"/>
    <col min="10494" max="10494" width="10.6640625" style="1" customWidth="1"/>
    <col min="10495" max="10495" width="17.77734375" style="1" customWidth="1"/>
    <col min="10496" max="10496" width="16" style="1" customWidth="1"/>
    <col min="10497" max="10497" width="14.44140625" style="1" customWidth="1"/>
    <col min="10498" max="10510" width="11.6640625" style="1" customWidth="1"/>
    <col min="10511" max="10748" width="9.109375" style="1"/>
    <col min="10749" max="10749" width="10.21875" style="1" customWidth="1"/>
    <col min="10750" max="10750" width="10.6640625" style="1" customWidth="1"/>
    <col min="10751" max="10751" width="17.77734375" style="1" customWidth="1"/>
    <col min="10752" max="10752" width="16" style="1" customWidth="1"/>
    <col min="10753" max="10753" width="14.44140625" style="1" customWidth="1"/>
    <col min="10754" max="10766" width="11.6640625" style="1" customWidth="1"/>
    <col min="10767" max="11004" width="9.109375" style="1"/>
    <col min="11005" max="11005" width="10.21875" style="1" customWidth="1"/>
    <col min="11006" max="11006" width="10.6640625" style="1" customWidth="1"/>
    <col min="11007" max="11007" width="17.77734375" style="1" customWidth="1"/>
    <col min="11008" max="11008" width="16" style="1" customWidth="1"/>
    <col min="11009" max="11009" width="14.44140625" style="1" customWidth="1"/>
    <col min="11010" max="11022" width="11.6640625" style="1" customWidth="1"/>
    <col min="11023" max="11260" width="9.109375" style="1"/>
    <col min="11261" max="11261" width="10.21875" style="1" customWidth="1"/>
    <col min="11262" max="11262" width="10.6640625" style="1" customWidth="1"/>
    <col min="11263" max="11263" width="17.77734375" style="1" customWidth="1"/>
    <col min="11264" max="11264" width="16" style="1" customWidth="1"/>
    <col min="11265" max="11265" width="14.44140625" style="1" customWidth="1"/>
    <col min="11266" max="11278" width="11.6640625" style="1" customWidth="1"/>
    <col min="11279" max="11516" width="9.109375" style="1"/>
    <col min="11517" max="11517" width="10.21875" style="1" customWidth="1"/>
    <col min="11518" max="11518" width="10.6640625" style="1" customWidth="1"/>
    <col min="11519" max="11519" width="17.77734375" style="1" customWidth="1"/>
    <col min="11520" max="11520" width="16" style="1" customWidth="1"/>
    <col min="11521" max="11521" width="14.44140625" style="1" customWidth="1"/>
    <col min="11522" max="11534" width="11.6640625" style="1" customWidth="1"/>
    <col min="11535" max="11772" width="9.109375" style="1"/>
    <col min="11773" max="11773" width="10.21875" style="1" customWidth="1"/>
    <col min="11774" max="11774" width="10.6640625" style="1" customWidth="1"/>
    <col min="11775" max="11775" width="17.77734375" style="1" customWidth="1"/>
    <col min="11776" max="11776" width="16" style="1" customWidth="1"/>
    <col min="11777" max="11777" width="14.44140625" style="1" customWidth="1"/>
    <col min="11778" max="11790" width="11.6640625" style="1" customWidth="1"/>
    <col min="11791" max="12028" width="9.109375" style="1"/>
    <col min="12029" max="12029" width="10.21875" style="1" customWidth="1"/>
    <col min="12030" max="12030" width="10.6640625" style="1" customWidth="1"/>
    <col min="12031" max="12031" width="17.77734375" style="1" customWidth="1"/>
    <col min="12032" max="12032" width="16" style="1" customWidth="1"/>
    <col min="12033" max="12033" width="14.44140625" style="1" customWidth="1"/>
    <col min="12034" max="12046" width="11.6640625" style="1" customWidth="1"/>
    <col min="12047" max="12284" width="9.109375" style="1"/>
    <col min="12285" max="12285" width="10.21875" style="1" customWidth="1"/>
    <col min="12286" max="12286" width="10.6640625" style="1" customWidth="1"/>
    <col min="12287" max="12287" width="17.77734375" style="1" customWidth="1"/>
    <col min="12288" max="12288" width="16" style="1" customWidth="1"/>
    <col min="12289" max="12289" width="14.44140625" style="1" customWidth="1"/>
    <col min="12290" max="12302" width="11.6640625" style="1" customWidth="1"/>
    <col min="12303" max="12540" width="9.109375" style="1"/>
    <col min="12541" max="12541" width="10.21875" style="1" customWidth="1"/>
    <col min="12542" max="12542" width="10.6640625" style="1" customWidth="1"/>
    <col min="12543" max="12543" width="17.77734375" style="1" customWidth="1"/>
    <col min="12544" max="12544" width="16" style="1" customWidth="1"/>
    <col min="12545" max="12545" width="14.44140625" style="1" customWidth="1"/>
    <col min="12546" max="12558" width="11.6640625" style="1" customWidth="1"/>
    <col min="12559" max="12796" width="9.109375" style="1"/>
    <col min="12797" max="12797" width="10.21875" style="1" customWidth="1"/>
    <col min="12798" max="12798" width="10.6640625" style="1" customWidth="1"/>
    <col min="12799" max="12799" width="17.77734375" style="1" customWidth="1"/>
    <col min="12800" max="12800" width="16" style="1" customWidth="1"/>
    <col min="12801" max="12801" width="14.44140625" style="1" customWidth="1"/>
    <col min="12802" max="12814" width="11.6640625" style="1" customWidth="1"/>
    <col min="12815" max="13052" width="9.109375" style="1"/>
    <col min="13053" max="13053" width="10.21875" style="1" customWidth="1"/>
    <col min="13054" max="13054" width="10.6640625" style="1" customWidth="1"/>
    <col min="13055" max="13055" width="17.77734375" style="1" customWidth="1"/>
    <col min="13056" max="13056" width="16" style="1" customWidth="1"/>
    <col min="13057" max="13057" width="14.44140625" style="1" customWidth="1"/>
    <col min="13058" max="13070" width="11.6640625" style="1" customWidth="1"/>
    <col min="13071" max="13308" width="9.109375" style="1"/>
    <col min="13309" max="13309" width="10.21875" style="1" customWidth="1"/>
    <col min="13310" max="13310" width="10.6640625" style="1" customWidth="1"/>
    <col min="13311" max="13311" width="17.77734375" style="1" customWidth="1"/>
    <col min="13312" max="13312" width="16" style="1" customWidth="1"/>
    <col min="13313" max="13313" width="14.44140625" style="1" customWidth="1"/>
    <col min="13314" max="13326" width="11.6640625" style="1" customWidth="1"/>
    <col min="13327" max="13564" width="9.109375" style="1"/>
    <col min="13565" max="13565" width="10.21875" style="1" customWidth="1"/>
    <col min="13566" max="13566" width="10.6640625" style="1" customWidth="1"/>
    <col min="13567" max="13567" width="17.77734375" style="1" customWidth="1"/>
    <col min="13568" max="13568" width="16" style="1" customWidth="1"/>
    <col min="13569" max="13569" width="14.44140625" style="1" customWidth="1"/>
    <col min="13570" max="13582" width="11.6640625" style="1" customWidth="1"/>
    <col min="13583" max="13820" width="9.109375" style="1"/>
    <col min="13821" max="13821" width="10.21875" style="1" customWidth="1"/>
    <col min="13822" max="13822" width="10.6640625" style="1" customWidth="1"/>
    <col min="13823" max="13823" width="17.77734375" style="1" customWidth="1"/>
    <col min="13824" max="13824" width="16" style="1" customWidth="1"/>
    <col min="13825" max="13825" width="14.44140625" style="1" customWidth="1"/>
    <col min="13826" max="13838" width="11.6640625" style="1" customWidth="1"/>
    <col min="13839" max="14076" width="9.109375" style="1"/>
    <col min="14077" max="14077" width="10.21875" style="1" customWidth="1"/>
    <col min="14078" max="14078" width="10.6640625" style="1" customWidth="1"/>
    <col min="14079" max="14079" width="17.77734375" style="1" customWidth="1"/>
    <col min="14080" max="14080" width="16" style="1" customWidth="1"/>
    <col min="14081" max="14081" width="14.44140625" style="1" customWidth="1"/>
    <col min="14082" max="14094" width="11.6640625" style="1" customWidth="1"/>
    <col min="14095" max="14332" width="9.109375" style="1"/>
    <col min="14333" max="14333" width="10.21875" style="1" customWidth="1"/>
    <col min="14334" max="14334" width="10.6640625" style="1" customWidth="1"/>
    <col min="14335" max="14335" width="17.77734375" style="1" customWidth="1"/>
    <col min="14336" max="14336" width="16" style="1" customWidth="1"/>
    <col min="14337" max="14337" width="14.44140625" style="1" customWidth="1"/>
    <col min="14338" max="14350" width="11.6640625" style="1" customWidth="1"/>
    <col min="14351" max="14588" width="9.109375" style="1"/>
    <col min="14589" max="14589" width="10.21875" style="1" customWidth="1"/>
    <col min="14590" max="14590" width="10.6640625" style="1" customWidth="1"/>
    <col min="14591" max="14591" width="17.77734375" style="1" customWidth="1"/>
    <col min="14592" max="14592" width="16" style="1" customWidth="1"/>
    <col min="14593" max="14593" width="14.44140625" style="1" customWidth="1"/>
    <col min="14594" max="14606" width="11.6640625" style="1" customWidth="1"/>
    <col min="14607" max="14844" width="9.109375" style="1"/>
    <col min="14845" max="14845" width="10.21875" style="1" customWidth="1"/>
    <col min="14846" max="14846" width="10.6640625" style="1" customWidth="1"/>
    <col min="14847" max="14847" width="17.77734375" style="1" customWidth="1"/>
    <col min="14848" max="14848" width="16" style="1" customWidth="1"/>
    <col min="14849" max="14849" width="14.44140625" style="1" customWidth="1"/>
    <col min="14850" max="14862" width="11.6640625" style="1" customWidth="1"/>
    <col min="14863" max="15100" width="9.109375" style="1"/>
    <col min="15101" max="15101" width="10.21875" style="1" customWidth="1"/>
    <col min="15102" max="15102" width="10.6640625" style="1" customWidth="1"/>
    <col min="15103" max="15103" width="17.77734375" style="1" customWidth="1"/>
    <col min="15104" max="15104" width="16" style="1" customWidth="1"/>
    <col min="15105" max="15105" width="14.44140625" style="1" customWidth="1"/>
    <col min="15106" max="15118" width="11.6640625" style="1" customWidth="1"/>
    <col min="15119" max="15356" width="9.109375" style="1"/>
    <col min="15357" max="15357" width="10.21875" style="1" customWidth="1"/>
    <col min="15358" max="15358" width="10.6640625" style="1" customWidth="1"/>
    <col min="15359" max="15359" width="17.77734375" style="1" customWidth="1"/>
    <col min="15360" max="15360" width="16" style="1" customWidth="1"/>
    <col min="15361" max="15361" width="14.44140625" style="1" customWidth="1"/>
    <col min="15362" max="15374" width="11.6640625" style="1" customWidth="1"/>
    <col min="15375" max="15612" width="9.109375" style="1"/>
    <col min="15613" max="15613" width="10.21875" style="1" customWidth="1"/>
    <col min="15614" max="15614" width="10.6640625" style="1" customWidth="1"/>
    <col min="15615" max="15615" width="17.77734375" style="1" customWidth="1"/>
    <col min="15616" max="15616" width="16" style="1" customWidth="1"/>
    <col min="15617" max="15617" width="14.44140625" style="1" customWidth="1"/>
    <col min="15618" max="15630" width="11.6640625" style="1" customWidth="1"/>
    <col min="15631" max="15868" width="9.109375" style="1"/>
    <col min="15869" max="15869" width="10.21875" style="1" customWidth="1"/>
    <col min="15870" max="15870" width="10.6640625" style="1" customWidth="1"/>
    <col min="15871" max="15871" width="17.77734375" style="1" customWidth="1"/>
    <col min="15872" max="15872" width="16" style="1" customWidth="1"/>
    <col min="15873" max="15873" width="14.44140625" style="1" customWidth="1"/>
    <col min="15874" max="15886" width="11.6640625" style="1" customWidth="1"/>
    <col min="15887" max="16124" width="9.109375" style="1"/>
    <col min="16125" max="16125" width="10.21875" style="1" customWidth="1"/>
    <col min="16126" max="16126" width="10.6640625" style="1" customWidth="1"/>
    <col min="16127" max="16127" width="17.77734375" style="1" customWidth="1"/>
    <col min="16128" max="16128" width="16" style="1" customWidth="1"/>
    <col min="16129" max="16129" width="14.44140625" style="1" customWidth="1"/>
    <col min="16130" max="16142" width="11.6640625" style="1" customWidth="1"/>
    <col min="16143" max="16384" width="9.109375" style="1"/>
  </cols>
  <sheetData>
    <row r="1" spans="1:10" s="211" customFormat="1" ht="24" customHeight="1" thickBot="1">
      <c r="A1" s="210" t="s">
        <v>70</v>
      </c>
      <c r="B1" s="210"/>
      <c r="C1" s="210"/>
      <c r="D1" s="210"/>
      <c r="E1" s="210"/>
      <c r="F1" s="210"/>
      <c r="G1" s="210"/>
      <c r="H1" s="210"/>
      <c r="I1" s="210"/>
      <c r="J1" s="210"/>
    </row>
    <row r="2" spans="1:10" ht="90.6" customHeight="1" thickBot="1">
      <c r="A2" s="13" t="s">
        <v>71</v>
      </c>
      <c r="B2" s="41" t="s">
        <v>72</v>
      </c>
      <c r="C2" s="41" t="s">
        <v>73</v>
      </c>
      <c r="D2" s="41" t="s">
        <v>74</v>
      </c>
      <c r="E2" s="41" t="s">
        <v>75</v>
      </c>
      <c r="F2" s="41" t="s">
        <v>76</v>
      </c>
      <c r="G2" s="41" t="s">
        <v>77</v>
      </c>
      <c r="H2" s="41" t="s">
        <v>78</v>
      </c>
      <c r="I2" s="41" t="s">
        <v>79</v>
      </c>
    </row>
    <row r="3" spans="1:10" ht="14.4" hidden="1" customHeight="1" outlineLevel="1">
      <c r="A3" s="115">
        <v>39629</v>
      </c>
      <c r="B3" s="116">
        <v>394</v>
      </c>
      <c r="C3" s="127" t="s">
        <v>0</v>
      </c>
      <c r="D3" s="121" t="s">
        <v>0</v>
      </c>
      <c r="E3" s="117">
        <v>1103</v>
      </c>
      <c r="F3" s="118">
        <v>2.7994923857868019</v>
      </c>
      <c r="G3" s="119">
        <v>1086</v>
      </c>
      <c r="H3" s="119">
        <v>81</v>
      </c>
      <c r="I3" s="119" t="s">
        <v>0</v>
      </c>
    </row>
    <row r="4" spans="1:10" ht="14.4" hidden="1" customHeight="1" outlineLevel="1" collapsed="1">
      <c r="A4" s="120">
        <v>39994</v>
      </c>
      <c r="B4" s="121">
        <v>397</v>
      </c>
      <c r="C4" s="127">
        <v>375</v>
      </c>
      <c r="D4" s="121">
        <v>22</v>
      </c>
      <c r="E4" s="122">
        <v>1258</v>
      </c>
      <c r="F4" s="123">
        <v>3.168765743073048</v>
      </c>
      <c r="G4" s="124">
        <v>727</v>
      </c>
      <c r="H4" s="124">
        <v>93</v>
      </c>
      <c r="I4" s="124" t="s">
        <v>0</v>
      </c>
    </row>
    <row r="5" spans="1:10" ht="14.4" hidden="1" customHeight="1" outlineLevel="1">
      <c r="A5" s="120">
        <v>40359</v>
      </c>
      <c r="B5" s="121">
        <v>357</v>
      </c>
      <c r="C5" s="127">
        <v>336</v>
      </c>
      <c r="D5" s="121">
        <v>21</v>
      </c>
      <c r="E5" s="122">
        <v>1242</v>
      </c>
      <c r="F5" s="123">
        <v>3.4789915966386555</v>
      </c>
      <c r="G5" s="124">
        <v>1050</v>
      </c>
      <c r="H5" s="124">
        <v>95</v>
      </c>
      <c r="I5" s="124">
        <v>1</v>
      </c>
    </row>
    <row r="6" spans="1:10" ht="14.4" hidden="1" customHeight="1" outlineLevel="1">
      <c r="A6" s="120">
        <v>40724</v>
      </c>
      <c r="B6" s="121">
        <v>347</v>
      </c>
      <c r="C6" s="127">
        <v>329</v>
      </c>
      <c r="D6" s="121">
        <v>18</v>
      </c>
      <c r="E6" s="122">
        <v>1375</v>
      </c>
      <c r="F6" s="123">
        <v>3.9625360230547551</v>
      </c>
      <c r="G6" s="124">
        <v>1178</v>
      </c>
      <c r="H6" s="124">
        <v>92</v>
      </c>
      <c r="I6" s="124">
        <v>2</v>
      </c>
    </row>
    <row r="7" spans="1:10" ht="14.4" hidden="1" customHeight="1" outlineLevel="1">
      <c r="A7" s="120">
        <v>41090</v>
      </c>
      <c r="B7" s="121">
        <v>340</v>
      </c>
      <c r="C7" s="127">
        <v>324</v>
      </c>
      <c r="D7" s="121">
        <v>16</v>
      </c>
      <c r="E7" s="122">
        <v>1497.0000000000002</v>
      </c>
      <c r="F7" s="123">
        <v>4.4029411764705886</v>
      </c>
      <c r="G7" s="124">
        <v>1179</v>
      </c>
      <c r="H7" s="124">
        <v>85</v>
      </c>
      <c r="I7" s="124">
        <v>6</v>
      </c>
    </row>
    <row r="8" spans="1:10" ht="14.4" hidden="1" customHeight="1" outlineLevel="1">
      <c r="A8" s="120">
        <v>41455</v>
      </c>
      <c r="B8" s="121">
        <v>345</v>
      </c>
      <c r="C8" s="127">
        <v>325</v>
      </c>
      <c r="D8" s="121">
        <v>20</v>
      </c>
      <c r="E8" s="122">
        <v>1580</v>
      </c>
      <c r="F8" s="123">
        <v>4.5797101449275361</v>
      </c>
      <c r="G8" s="124">
        <v>1204</v>
      </c>
      <c r="H8" s="124">
        <v>78</v>
      </c>
      <c r="I8" s="124">
        <v>7</v>
      </c>
    </row>
    <row r="9" spans="1:10" ht="14.4" hidden="1" customHeight="1" outlineLevel="1">
      <c r="A9" s="120">
        <v>41820</v>
      </c>
      <c r="B9" s="121">
        <v>340</v>
      </c>
      <c r="C9" s="127">
        <v>322</v>
      </c>
      <c r="D9" s="121">
        <v>18</v>
      </c>
      <c r="E9" s="122">
        <v>1591</v>
      </c>
      <c r="F9" s="123">
        <v>4.6794117647058826</v>
      </c>
      <c r="G9" s="124">
        <v>1233</v>
      </c>
      <c r="H9" s="124">
        <v>75</v>
      </c>
      <c r="I9" s="124">
        <v>7</v>
      </c>
    </row>
    <row r="10" spans="1:10" ht="14.4" hidden="1" customHeight="1" outlineLevel="1">
      <c r="A10" s="120">
        <v>42185</v>
      </c>
      <c r="B10" s="121">
        <v>326</v>
      </c>
      <c r="C10" s="127">
        <v>309</v>
      </c>
      <c r="D10" s="121">
        <v>17</v>
      </c>
      <c r="E10" s="122">
        <v>1556</v>
      </c>
      <c r="F10" s="123">
        <v>4.7730061349693251</v>
      </c>
      <c r="G10" s="124">
        <v>1171</v>
      </c>
      <c r="H10" s="124">
        <v>70</v>
      </c>
      <c r="I10" s="124">
        <v>6</v>
      </c>
    </row>
    <row r="11" spans="1:10" hidden="1" outlineLevel="1">
      <c r="A11" s="125">
        <v>42551</v>
      </c>
      <c r="B11" s="121">
        <v>304</v>
      </c>
      <c r="C11" s="127">
        <v>291</v>
      </c>
      <c r="D11" s="121">
        <v>13</v>
      </c>
      <c r="E11" s="122">
        <v>1572.0000000000002</v>
      </c>
      <c r="F11" s="123">
        <v>5.1710526315789478</v>
      </c>
      <c r="G11" s="124">
        <v>1134</v>
      </c>
      <c r="H11" s="124">
        <v>65</v>
      </c>
      <c r="I11" s="124">
        <v>7</v>
      </c>
    </row>
    <row r="12" spans="1:10" s="17" customFormat="1" ht="14.4" customHeight="1" collapsed="1">
      <c r="A12" s="193" t="s">
        <v>8</v>
      </c>
      <c r="B12" s="121">
        <v>299</v>
      </c>
      <c r="C12" s="121">
        <v>287</v>
      </c>
      <c r="D12" s="121">
        <v>12</v>
      </c>
      <c r="E12" s="121">
        <v>1661</v>
      </c>
      <c r="F12" s="123">
        <v>5.5551839464882944</v>
      </c>
      <c r="G12" s="124">
        <v>1157</v>
      </c>
      <c r="H12" s="194">
        <v>58</v>
      </c>
      <c r="I12" s="124">
        <v>6</v>
      </c>
    </row>
    <row r="13" spans="1:10" ht="14.4" customHeight="1" outlineLevel="1">
      <c r="A13" s="126" t="s">
        <v>9</v>
      </c>
      <c r="B13" s="127">
        <v>300</v>
      </c>
      <c r="C13" s="127">
        <v>287</v>
      </c>
      <c r="D13" s="127">
        <v>13</v>
      </c>
      <c r="E13" s="127">
        <v>1676</v>
      </c>
      <c r="F13" s="128">
        <v>5.5866666666666669</v>
      </c>
      <c r="G13" s="129">
        <v>1153</v>
      </c>
      <c r="H13" s="195">
        <v>58</v>
      </c>
      <c r="I13" s="129">
        <v>6</v>
      </c>
    </row>
    <row r="14" spans="1:10" ht="14.4" customHeight="1" outlineLevel="1">
      <c r="A14" s="126" t="s">
        <v>10</v>
      </c>
      <c r="B14" s="127">
        <v>296</v>
      </c>
      <c r="C14" s="127">
        <v>284</v>
      </c>
      <c r="D14" s="127">
        <v>12</v>
      </c>
      <c r="E14" s="130">
        <v>1701</v>
      </c>
      <c r="F14" s="128">
        <v>5.7466216216216219</v>
      </c>
      <c r="G14" s="129">
        <v>1160</v>
      </c>
      <c r="H14" s="195">
        <v>58</v>
      </c>
      <c r="I14" s="129">
        <v>6</v>
      </c>
    </row>
    <row r="15" spans="1:10" ht="14.4" customHeight="1" outlineLevel="1">
      <c r="A15" s="126" t="s">
        <v>11</v>
      </c>
      <c r="B15" s="127">
        <v>296</v>
      </c>
      <c r="C15" s="127">
        <v>284</v>
      </c>
      <c r="D15" s="127">
        <v>12</v>
      </c>
      <c r="E15" s="130">
        <v>1713</v>
      </c>
      <c r="F15" s="128">
        <v>5.7871621621621623</v>
      </c>
      <c r="G15" s="129">
        <v>1166</v>
      </c>
      <c r="H15" s="195">
        <v>58</v>
      </c>
      <c r="I15" s="129">
        <v>6</v>
      </c>
    </row>
    <row r="16" spans="1:10" s="17" customFormat="1" ht="14.4" customHeight="1" thickBot="1">
      <c r="A16" s="131" t="s">
        <v>14</v>
      </c>
      <c r="B16" s="132">
        <v>291</v>
      </c>
      <c r="C16" s="132">
        <v>278</v>
      </c>
      <c r="D16" s="132">
        <v>13</v>
      </c>
      <c r="E16" s="132">
        <v>1729</v>
      </c>
      <c r="F16" s="133">
        <v>5.9415807560137459</v>
      </c>
      <c r="G16" s="134">
        <v>1203</v>
      </c>
      <c r="H16" s="134">
        <v>58</v>
      </c>
      <c r="I16" s="134">
        <v>4</v>
      </c>
    </row>
    <row r="17" spans="1:9" s="114" customFormat="1" ht="27.6" customHeight="1">
      <c r="A17" s="212" t="s">
        <v>80</v>
      </c>
      <c r="B17" s="212"/>
      <c r="C17" s="212"/>
      <c r="D17" s="212"/>
      <c r="E17" s="212"/>
      <c r="F17" s="212"/>
      <c r="G17" s="212"/>
      <c r="H17" s="212"/>
      <c r="I17" s="212"/>
    </row>
    <row r="18" spans="1:9" s="114" customFormat="1" ht="25.8" customHeight="1">
      <c r="A18" s="213" t="s">
        <v>81</v>
      </c>
      <c r="B18" s="213"/>
      <c r="C18" s="213"/>
      <c r="D18" s="213"/>
      <c r="E18" s="213"/>
      <c r="F18" s="213"/>
      <c r="G18" s="213"/>
      <c r="H18" s="213"/>
      <c r="I18" s="213"/>
    </row>
    <row r="19" spans="1:9" s="114" customFormat="1" ht="15" customHeight="1">
      <c r="A19" s="49" t="s">
        <v>82</v>
      </c>
      <c r="B19" s="218" t="s">
        <v>1</v>
      </c>
    </row>
    <row r="20" spans="1:9" s="114" customFormat="1" ht="15" customHeight="1">
      <c r="A20" s="49" t="s">
        <v>83</v>
      </c>
      <c r="B20" s="218" t="s">
        <v>2</v>
      </c>
    </row>
    <row r="22" spans="1:9">
      <c r="A22" s="1"/>
    </row>
    <row r="23" spans="1:9">
      <c r="A23" s="1"/>
    </row>
    <row r="24" spans="1:9">
      <c r="A24" s="1"/>
    </row>
    <row r="25" spans="1:9">
      <c r="A25" s="1"/>
    </row>
    <row r="26" spans="1:9">
      <c r="A26" s="1"/>
    </row>
    <row r="27" spans="1:9">
      <c r="A27" s="1"/>
    </row>
    <row r="28" spans="1:9">
      <c r="A28" s="1"/>
    </row>
    <row r="29" spans="1:9">
      <c r="A29" s="1"/>
    </row>
    <row r="30" spans="1:9">
      <c r="A30" s="1"/>
    </row>
  </sheetData>
  <mergeCells count="3">
    <mergeCell ref="A1:XFD1"/>
    <mergeCell ref="A17:I17"/>
    <mergeCell ref="A18:I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33"/>
  <sheetViews>
    <sheetView zoomScale="70" zoomScaleNormal="70" workbookViewId="0">
      <selection sqref="A1:XFD1"/>
    </sheetView>
  </sheetViews>
  <sheetFormatPr defaultColWidth="9.109375" defaultRowHeight="13.2" outlineLevelRow="1"/>
  <cols>
    <col min="1" max="1" width="26.21875" style="4" customWidth="1"/>
    <col min="2" max="5" width="15.21875" style="4" customWidth="1"/>
    <col min="6" max="6" width="15" style="4" customWidth="1"/>
    <col min="7" max="8" width="13.109375" style="4" customWidth="1"/>
    <col min="9" max="13" width="12.109375" style="4" customWidth="1"/>
    <col min="14" max="14" width="12.6640625" style="4" bestFit="1" customWidth="1"/>
    <col min="15" max="16" width="9.109375" style="4"/>
    <col min="17" max="17" width="12.109375" style="4" bestFit="1" customWidth="1"/>
    <col min="18" max="18" width="11.5546875" style="4" bestFit="1" customWidth="1"/>
    <col min="19" max="19" width="11.6640625" style="4" bestFit="1" customWidth="1"/>
    <col min="20" max="21" width="11.5546875" style="4" bestFit="1" customWidth="1"/>
    <col min="22" max="16384" width="9.109375" style="4"/>
  </cols>
  <sheetData>
    <row r="1" spans="1:39" s="214" customFormat="1" ht="24.6" customHeight="1">
      <c r="A1" s="214" t="s">
        <v>84</v>
      </c>
    </row>
    <row r="2" spans="1:39" ht="16.2" outlineLevel="1" thickBot="1">
      <c r="A2" s="154"/>
      <c r="B2" s="154"/>
      <c r="C2" s="154"/>
      <c r="D2" s="154"/>
      <c r="E2" s="42" t="s">
        <v>87</v>
      </c>
      <c r="F2" s="30"/>
      <c r="G2" s="30"/>
      <c r="H2" s="154"/>
      <c r="J2" s="3"/>
      <c r="K2" s="3"/>
      <c r="L2" s="3"/>
      <c r="M2" s="3"/>
      <c r="N2" s="3"/>
      <c r="O2" s="3"/>
      <c r="P2" s="3"/>
      <c r="Q2" s="3"/>
      <c r="R2" s="3"/>
      <c r="S2" s="3"/>
      <c r="T2" s="3"/>
      <c r="U2" s="3"/>
      <c r="V2" s="3"/>
      <c r="W2" s="3"/>
      <c r="X2" s="3"/>
      <c r="Y2" s="3"/>
      <c r="Z2" s="3"/>
      <c r="AA2" s="3"/>
      <c r="AB2" s="3"/>
      <c r="AC2" s="3"/>
      <c r="AD2" s="3"/>
      <c r="AE2" s="3"/>
      <c r="AF2" s="3"/>
      <c r="AG2" s="3"/>
      <c r="AH2" s="3"/>
      <c r="AI2" s="3"/>
      <c r="AJ2" s="3"/>
      <c r="AK2" s="3"/>
    </row>
    <row r="3" spans="1:39" ht="44.4" customHeight="1" outlineLevel="1" thickBot="1">
      <c r="A3" s="7" t="s">
        <v>92</v>
      </c>
      <c r="B3" s="155">
        <v>42916</v>
      </c>
      <c r="C3" s="155">
        <v>43100</v>
      </c>
      <c r="D3" s="155">
        <v>43190</v>
      </c>
      <c r="E3" s="25" t="s">
        <v>14</v>
      </c>
      <c r="F3" s="19" t="s">
        <v>89</v>
      </c>
      <c r="G3" s="19" t="s">
        <v>90</v>
      </c>
      <c r="H3" s="19" t="s">
        <v>91</v>
      </c>
      <c r="I3" s="3"/>
      <c r="J3" s="3"/>
      <c r="K3" s="3"/>
      <c r="L3" s="3"/>
      <c r="M3" s="3"/>
      <c r="N3" s="3"/>
      <c r="O3" s="3"/>
      <c r="P3" s="3"/>
      <c r="Q3" s="3"/>
      <c r="R3" s="3"/>
      <c r="S3" s="3"/>
      <c r="T3" s="3"/>
      <c r="U3" s="3"/>
      <c r="V3" s="3"/>
      <c r="W3" s="3"/>
      <c r="X3" s="3"/>
      <c r="Y3" s="3"/>
      <c r="Z3" s="3"/>
      <c r="AA3" s="3"/>
      <c r="AB3" s="3"/>
      <c r="AC3" s="3"/>
      <c r="AD3" s="3"/>
      <c r="AE3" s="3"/>
      <c r="AF3" s="3"/>
    </row>
    <row r="4" spans="1:39" ht="18.75" customHeight="1" outlineLevel="1">
      <c r="A4" s="184" t="s">
        <v>93</v>
      </c>
      <c r="B4" s="196">
        <v>242027.45306396711</v>
      </c>
      <c r="C4" s="196">
        <v>263479.38235357398</v>
      </c>
      <c r="D4" s="197">
        <v>261188.73690439787</v>
      </c>
      <c r="E4" s="197">
        <v>266234.14326493035</v>
      </c>
      <c r="F4" s="189">
        <f>E4/D4-1</f>
        <v>1.9317090087155098E-2</v>
      </c>
      <c r="G4" s="189">
        <f>E4/C4-1</f>
        <v>1.0455318692297766E-2</v>
      </c>
      <c r="H4" s="189">
        <f>E4/B4-1</f>
        <v>0.10001629936817746</v>
      </c>
      <c r="I4" s="3"/>
      <c r="J4" s="3"/>
      <c r="K4" s="3"/>
      <c r="L4" s="3"/>
      <c r="M4" s="3"/>
      <c r="N4" s="3"/>
      <c r="O4" s="3"/>
      <c r="P4" s="3"/>
      <c r="Q4" s="3"/>
      <c r="R4" s="3"/>
      <c r="S4" s="3"/>
      <c r="T4" s="3"/>
      <c r="U4" s="3"/>
      <c r="V4" s="3"/>
      <c r="W4" s="3"/>
      <c r="X4" s="3"/>
      <c r="Y4" s="3"/>
      <c r="Z4" s="3"/>
      <c r="AA4" s="3"/>
      <c r="AB4" s="3"/>
      <c r="AC4" s="3"/>
      <c r="AD4" s="3"/>
      <c r="AE4" s="3"/>
      <c r="AF4" s="3"/>
    </row>
    <row r="5" spans="1:39" s="154" customFormat="1" ht="18.75" customHeight="1" outlineLevel="1">
      <c r="A5" s="183" t="s">
        <v>94</v>
      </c>
      <c r="B5" s="198">
        <v>64.569651749900004</v>
      </c>
      <c r="C5" s="198">
        <v>75.121017229900019</v>
      </c>
      <c r="D5" s="199">
        <v>83.213722434499999</v>
      </c>
      <c r="E5" s="199">
        <v>84.079655589999973</v>
      </c>
      <c r="F5" s="31">
        <f t="shared" ref="F5:F6" si="0">E5/D5-1</f>
        <v>1.0406134110652054E-2</v>
      </c>
      <c r="G5" s="31">
        <f t="shared" ref="G5:G6" si="1">E5/C5-1</f>
        <v>0.1192560842551289</v>
      </c>
      <c r="H5" s="31">
        <f t="shared" ref="H5:H6" si="2">E5/B5-1</f>
        <v>0.30215439159667112</v>
      </c>
      <c r="I5" s="3"/>
      <c r="J5" s="3"/>
      <c r="K5" s="3"/>
      <c r="L5" s="3"/>
      <c r="M5" s="3"/>
      <c r="N5" s="3"/>
      <c r="O5" s="3"/>
      <c r="P5" s="3"/>
      <c r="Q5" s="3"/>
      <c r="R5" s="3"/>
      <c r="S5" s="3"/>
      <c r="T5" s="3"/>
      <c r="U5" s="3"/>
      <c r="V5" s="3"/>
      <c r="W5" s="3"/>
      <c r="X5" s="3"/>
      <c r="Y5" s="3"/>
      <c r="Z5" s="3"/>
      <c r="AA5" s="3"/>
      <c r="AB5" s="3"/>
      <c r="AC5" s="3"/>
      <c r="AD5" s="3"/>
      <c r="AE5" s="3"/>
      <c r="AF5" s="3"/>
    </row>
    <row r="6" spans="1:39" s="154" customFormat="1" ht="18.75" customHeight="1" outlineLevel="1">
      <c r="A6" s="183" t="s">
        <v>95</v>
      </c>
      <c r="B6" s="198">
        <v>234376.57526222963</v>
      </c>
      <c r="C6" s="198">
        <v>254957.86264659188</v>
      </c>
      <c r="D6" s="199">
        <v>252508.21654045035</v>
      </c>
      <c r="E6" s="199">
        <v>257881.45867737904</v>
      </c>
      <c r="F6" s="31">
        <f t="shared" si="0"/>
        <v>2.1279474428777423E-2</v>
      </c>
      <c r="G6" s="31">
        <f t="shared" si="1"/>
        <v>1.1466977328876027E-2</v>
      </c>
      <c r="H6" s="31">
        <f t="shared" si="2"/>
        <v>0.10028682853161075</v>
      </c>
      <c r="I6" s="3"/>
      <c r="J6" s="3"/>
      <c r="K6" s="3"/>
      <c r="L6" s="3"/>
      <c r="M6" s="3"/>
      <c r="N6" s="3"/>
      <c r="O6" s="3"/>
      <c r="P6" s="3"/>
      <c r="Q6" s="3"/>
      <c r="R6" s="3"/>
      <c r="S6" s="3"/>
      <c r="T6" s="3"/>
      <c r="U6" s="3"/>
      <c r="V6" s="3"/>
      <c r="W6" s="3"/>
      <c r="X6" s="3"/>
      <c r="Y6" s="3"/>
      <c r="Z6" s="3"/>
      <c r="AA6" s="3"/>
      <c r="AB6" s="3"/>
      <c r="AC6" s="3"/>
      <c r="AD6" s="3"/>
      <c r="AE6" s="3"/>
      <c r="AF6" s="3"/>
    </row>
    <row r="7" spans="1:39" ht="18.75" customHeight="1" outlineLevel="1">
      <c r="A7" s="185" t="s">
        <v>96</v>
      </c>
      <c r="B7" s="201">
        <v>1111.8007173338001</v>
      </c>
      <c r="C7" s="201">
        <v>1193.9790899675002</v>
      </c>
      <c r="D7" s="202">
        <v>1216.5511660492</v>
      </c>
      <c r="E7" s="202">
        <v>1264.6039567880002</v>
      </c>
      <c r="F7" s="203">
        <f>E7/D7-1</f>
        <v>3.9499194180918629E-2</v>
      </c>
      <c r="G7" s="203">
        <f>E7/C7-1</f>
        <v>5.9150840591707832E-2</v>
      </c>
      <c r="H7" s="203">
        <f>E7/B7-1</f>
        <v>0.13743761545741418</v>
      </c>
      <c r="I7" s="3"/>
      <c r="J7" s="3"/>
      <c r="K7" s="3"/>
      <c r="L7" s="3"/>
      <c r="M7" s="3"/>
      <c r="N7" s="3"/>
      <c r="O7" s="3"/>
      <c r="P7" s="3"/>
      <c r="Q7" s="3"/>
      <c r="R7" s="3"/>
      <c r="S7" s="3"/>
      <c r="T7" s="3"/>
      <c r="U7" s="3"/>
      <c r="V7" s="3"/>
      <c r="W7" s="3"/>
      <c r="X7" s="3"/>
      <c r="Y7" s="3"/>
      <c r="Z7" s="3"/>
      <c r="AA7" s="3"/>
      <c r="AB7" s="3"/>
      <c r="AC7" s="3"/>
      <c r="AD7" s="3"/>
      <c r="AE7" s="3"/>
      <c r="AF7" s="3"/>
    </row>
    <row r="8" spans="1:39" ht="18.75" customHeight="1" outlineLevel="1">
      <c r="A8" s="186" t="s">
        <v>97</v>
      </c>
      <c r="B8" s="201">
        <v>83.31352511</v>
      </c>
      <c r="C8" s="201">
        <v>123.5640004</v>
      </c>
      <c r="D8" s="202">
        <v>106.5540896</v>
      </c>
      <c r="E8" s="202">
        <v>107.58750822</v>
      </c>
      <c r="F8" s="203">
        <f>E8/D8-1</f>
        <v>9.6985354938456947E-3</v>
      </c>
      <c r="G8" s="203">
        <f>E8/C8-1</f>
        <v>-0.12929730445988374</v>
      </c>
      <c r="H8" s="203">
        <f>E8/B8-1</f>
        <v>0.29135705250678967</v>
      </c>
      <c r="I8" s="3"/>
      <c r="J8" s="3"/>
      <c r="K8" s="3"/>
      <c r="L8" s="3"/>
      <c r="M8" s="3"/>
      <c r="N8" s="3"/>
      <c r="O8" s="3"/>
      <c r="P8" s="3"/>
      <c r="Q8" s="3"/>
      <c r="R8" s="3"/>
      <c r="S8" s="3"/>
      <c r="T8" s="3"/>
      <c r="U8" s="3"/>
      <c r="V8" s="3"/>
      <c r="W8" s="3"/>
      <c r="X8" s="3"/>
      <c r="Y8" s="3"/>
      <c r="Z8" s="3"/>
      <c r="AA8" s="3"/>
      <c r="AB8" s="3"/>
      <c r="AC8" s="3"/>
      <c r="AD8" s="3"/>
      <c r="AE8" s="3"/>
      <c r="AF8" s="3"/>
    </row>
    <row r="9" spans="1:39" ht="18.75" customHeight="1" outlineLevel="1" thickBot="1">
      <c r="A9" s="8" t="s">
        <v>98</v>
      </c>
      <c r="B9" s="200">
        <f>SUM(B4,B7:B8)</f>
        <v>243222.5673064109</v>
      </c>
      <c r="C9" s="200">
        <f>SUM(C4,C7:C8)</f>
        <v>264796.92544394149</v>
      </c>
      <c r="D9" s="200">
        <f>SUM(D4,D7:D8)</f>
        <v>262511.84216004703</v>
      </c>
      <c r="E9" s="200">
        <f>SUM(E4,E7:E8)</f>
        <v>267606.33472993836</v>
      </c>
      <c r="F9" s="32">
        <f>E9/D9-1</f>
        <v>1.94067152474795E-2</v>
      </c>
      <c r="G9" s="32">
        <f>E9/C9-1</f>
        <v>1.0609674871741026E-2</v>
      </c>
      <c r="H9" s="33">
        <f>E9/B9-1</f>
        <v>0.10025289878964605</v>
      </c>
      <c r="I9" s="3"/>
      <c r="J9" s="3"/>
      <c r="K9" s="3"/>
      <c r="L9" s="3"/>
      <c r="M9" s="3"/>
      <c r="N9" s="3"/>
      <c r="O9" s="3"/>
      <c r="P9" s="3"/>
      <c r="Q9" s="3"/>
      <c r="R9" s="3"/>
      <c r="S9" s="3"/>
      <c r="T9" s="3"/>
      <c r="U9" s="3"/>
      <c r="V9" s="3"/>
      <c r="W9" s="3"/>
      <c r="X9" s="3"/>
      <c r="Y9" s="3"/>
      <c r="Z9" s="3"/>
      <c r="AA9" s="3"/>
      <c r="AB9" s="3"/>
      <c r="AC9" s="3"/>
      <c r="AD9" s="3"/>
      <c r="AE9" s="3"/>
      <c r="AF9" s="3"/>
    </row>
    <row r="10" spans="1:39" ht="27" customHeight="1" outlineLevel="1">
      <c r="A10" s="216" t="s">
        <v>99</v>
      </c>
      <c r="B10" s="216"/>
      <c r="C10" s="216"/>
      <c r="D10" s="216"/>
      <c r="E10" s="216"/>
      <c r="F10" s="216"/>
      <c r="G10" s="216"/>
      <c r="H10" s="216"/>
      <c r="I10" s="3"/>
      <c r="J10" s="3"/>
      <c r="K10" s="3"/>
      <c r="L10" s="3"/>
      <c r="M10" s="3"/>
      <c r="N10" s="3"/>
      <c r="O10" s="3"/>
      <c r="P10" s="3"/>
      <c r="Q10" s="3"/>
      <c r="R10" s="3"/>
      <c r="S10" s="3"/>
      <c r="T10" s="3"/>
      <c r="U10" s="3"/>
      <c r="V10" s="3"/>
      <c r="W10" s="3"/>
      <c r="X10" s="3"/>
      <c r="Y10" s="3"/>
      <c r="Z10" s="3"/>
      <c r="AA10" s="3"/>
    </row>
    <row r="11" spans="1:39" ht="18.75" customHeight="1">
      <c r="A11" s="154"/>
      <c r="B11" s="154"/>
      <c r="C11" s="10"/>
      <c r="D11" s="154"/>
      <c r="E11" s="154"/>
      <c r="F11" s="154"/>
      <c r="G11" s="154"/>
      <c r="H11" s="154"/>
      <c r="M11" s="3"/>
      <c r="N11" s="3"/>
      <c r="O11" s="3"/>
      <c r="P11" s="3"/>
      <c r="Q11" s="3"/>
      <c r="R11" s="3"/>
      <c r="S11" s="3"/>
      <c r="T11" s="3"/>
      <c r="U11" s="3"/>
      <c r="V11" s="3"/>
      <c r="W11" s="3"/>
      <c r="X11" s="3"/>
      <c r="Y11" s="3"/>
      <c r="Z11" s="3"/>
      <c r="AA11" s="3"/>
      <c r="AB11" s="3"/>
      <c r="AC11" s="3"/>
      <c r="AD11" s="3"/>
      <c r="AE11" s="3"/>
      <c r="AF11" s="3"/>
      <c r="AG11" s="3"/>
      <c r="AH11" s="3"/>
      <c r="AI11" s="3"/>
      <c r="AJ11" s="3"/>
    </row>
    <row r="12" spans="1:39" s="215" customFormat="1" ht="24.6" customHeight="1">
      <c r="A12" s="215" t="s">
        <v>85</v>
      </c>
    </row>
    <row r="13" spans="1:39" ht="18.75" customHeight="1" outlineLevel="1" thickBot="1">
      <c r="C13" s="154"/>
      <c r="D13" s="30"/>
      <c r="E13" s="42" t="s">
        <v>87</v>
      </c>
      <c r="F13" s="30"/>
      <c r="G13" s="30"/>
      <c r="H13" s="30"/>
      <c r="J13" s="5"/>
      <c r="K13" s="9"/>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row>
    <row r="14" spans="1:39" ht="46.8" customHeight="1" outlineLevel="1" thickBot="1">
      <c r="A14" s="7" t="s">
        <v>88</v>
      </c>
      <c r="B14" s="155">
        <v>42916</v>
      </c>
      <c r="C14" s="155">
        <v>43100</v>
      </c>
      <c r="D14" s="155">
        <v>43190</v>
      </c>
      <c r="E14" s="25" t="s">
        <v>14</v>
      </c>
      <c r="F14" s="19" t="s">
        <v>89</v>
      </c>
      <c r="G14" s="19" t="s">
        <v>90</v>
      </c>
      <c r="H14" s="19" t="s">
        <v>91</v>
      </c>
      <c r="I14" s="9"/>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spans="1:39" s="154" customFormat="1" ht="18.75" customHeight="1" outlineLevel="1">
      <c r="A15" s="184" t="s">
        <v>93</v>
      </c>
      <c r="B15" s="187">
        <v>199086.63729823037</v>
      </c>
      <c r="C15" s="187">
        <v>213441.27863923399</v>
      </c>
      <c r="D15" s="188">
        <v>209227.50510529825</v>
      </c>
      <c r="E15" s="188">
        <v>212286.27287920605</v>
      </c>
      <c r="F15" s="189">
        <v>1.4619338754569666E-2</v>
      </c>
      <c r="G15" s="189">
        <v>-5.4113513908440325E-3</v>
      </c>
      <c r="H15" s="189">
        <v>6.6300962033944533E-2</v>
      </c>
      <c r="I15" s="3"/>
      <c r="J15" s="3"/>
      <c r="K15" s="3"/>
      <c r="L15" s="3"/>
      <c r="M15" s="3"/>
      <c r="N15" s="3"/>
      <c r="O15" s="3"/>
      <c r="P15" s="3"/>
      <c r="Q15" s="3"/>
      <c r="R15" s="3"/>
      <c r="S15" s="3"/>
      <c r="T15" s="3"/>
      <c r="U15" s="3"/>
      <c r="V15" s="3"/>
      <c r="W15" s="3"/>
      <c r="X15" s="3"/>
      <c r="Y15" s="3"/>
      <c r="Z15" s="3"/>
      <c r="AA15" s="3"/>
      <c r="AB15" s="3"/>
      <c r="AC15" s="3"/>
      <c r="AD15" s="3"/>
      <c r="AE15" s="3"/>
      <c r="AF15" s="3"/>
    </row>
    <row r="16" spans="1:39" ht="18.600000000000001" customHeight="1" outlineLevel="1">
      <c r="A16" s="183" t="s">
        <v>100</v>
      </c>
      <c r="B16" s="182">
        <v>63.982778532899985</v>
      </c>
      <c r="C16" s="182">
        <v>74.82429419990001</v>
      </c>
      <c r="D16" s="182">
        <v>82.855527954499991</v>
      </c>
      <c r="E16" s="182">
        <v>83.818719649999991</v>
      </c>
      <c r="F16" s="27">
        <v>1.1624953932209969E-2</v>
      </c>
      <c r="G16" s="157">
        <v>0.12020728756987054</v>
      </c>
      <c r="H16" s="27">
        <v>0.31002000181815093</v>
      </c>
      <c r="I16" s="9"/>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row>
    <row r="17" spans="1:39" ht="18.600000000000001" customHeight="1" outlineLevel="1" thickBot="1">
      <c r="A17" s="190" t="s">
        <v>95</v>
      </c>
      <c r="B17" s="26">
        <v>191590.39101877989</v>
      </c>
      <c r="C17" s="156">
        <v>205184.64940475189</v>
      </c>
      <c r="D17" s="26">
        <v>200917.59357857073</v>
      </c>
      <c r="E17" s="26">
        <v>204184.74341261474</v>
      </c>
      <c r="F17" s="43">
        <v>1.6261143565639902E-2</v>
      </c>
      <c r="G17" s="158">
        <v>-4.8732007732446014E-3</v>
      </c>
      <c r="H17" s="43">
        <v>6.5735824885916783E-2</v>
      </c>
      <c r="I17" s="3"/>
      <c r="J17" s="3"/>
      <c r="K17" s="3"/>
      <c r="L17" s="3"/>
      <c r="M17" s="3"/>
      <c r="N17" s="3"/>
      <c r="O17" s="3"/>
      <c r="P17" s="3"/>
      <c r="Q17" s="3"/>
      <c r="R17" s="3"/>
      <c r="S17" s="3"/>
      <c r="T17" s="3"/>
      <c r="U17" s="3"/>
      <c r="V17" s="3"/>
      <c r="W17" s="3"/>
      <c r="X17" s="3"/>
      <c r="Y17" s="3"/>
      <c r="Z17" s="3"/>
      <c r="AA17" s="3"/>
      <c r="AB17" s="3"/>
    </row>
    <row r="18" spans="1:39" ht="30" customHeight="1" outlineLevel="1">
      <c r="A18" s="216" t="s">
        <v>99</v>
      </c>
      <c r="B18" s="216"/>
      <c r="C18" s="216"/>
      <c r="D18" s="216"/>
      <c r="E18" s="216"/>
      <c r="F18" s="216"/>
      <c r="G18" s="216"/>
      <c r="H18" s="216"/>
    </row>
    <row r="19" spans="1:39" s="29" customFormat="1" ht="13.8" customHeight="1"/>
    <row r="20" spans="1:39" s="205" customFormat="1" ht="24.6" customHeight="1" thickBot="1">
      <c r="A20" s="204" t="s">
        <v>86</v>
      </c>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row>
    <row r="21" spans="1:39" s="192" customFormat="1" ht="42" customHeight="1" thickBot="1">
      <c r="A21" s="7" t="s">
        <v>110</v>
      </c>
      <c r="B21" s="19" t="s">
        <v>101</v>
      </c>
      <c r="C21" s="19" t="s">
        <v>109</v>
      </c>
    </row>
    <row r="22" spans="1:39" s="11" customFormat="1" ht="15" customHeight="1" outlineLevel="1">
      <c r="A22" s="191" t="s">
        <v>102</v>
      </c>
      <c r="B22" s="136">
        <v>903.57120462</v>
      </c>
      <c r="C22" s="136">
        <v>18</v>
      </c>
      <c r="D22" s="16"/>
      <c r="E22" s="16"/>
    </row>
    <row r="23" spans="1:39" s="11" customFormat="1" ht="15" customHeight="1" outlineLevel="1">
      <c r="A23" s="135" t="s">
        <v>103</v>
      </c>
      <c r="B23" s="137">
        <v>2536.48863738</v>
      </c>
      <c r="C23" s="137">
        <v>18</v>
      </c>
      <c r="D23" s="16"/>
      <c r="E23" s="16"/>
    </row>
    <row r="24" spans="1:39" s="11" customFormat="1" ht="15" customHeight="1" outlineLevel="1">
      <c r="A24" s="135" t="s">
        <v>104</v>
      </c>
      <c r="B24" s="137">
        <v>162.52225512999996</v>
      </c>
      <c r="C24" s="137">
        <v>17</v>
      </c>
      <c r="D24" s="16"/>
      <c r="E24" s="16"/>
    </row>
    <row r="25" spans="1:39" s="11" customFormat="1" ht="15" customHeight="1" outlineLevel="1">
      <c r="A25" s="135" t="s">
        <v>105</v>
      </c>
      <c r="B25" s="137">
        <v>2145.2143816950002</v>
      </c>
      <c r="C25" s="137">
        <v>17</v>
      </c>
      <c r="D25" s="16"/>
      <c r="E25" s="16"/>
    </row>
    <row r="26" spans="1:39" s="11" customFormat="1" ht="15" customHeight="1" outlineLevel="1" thickBot="1">
      <c r="A26" s="138" t="s">
        <v>106</v>
      </c>
      <c r="B26" s="139">
        <v>2770.1060579999998</v>
      </c>
      <c r="C26" s="139">
        <v>17</v>
      </c>
      <c r="D26" s="16"/>
      <c r="E26" s="16"/>
    </row>
    <row r="27" spans="1:39" s="11" customFormat="1" ht="13.8" outlineLevel="1" thickBot="1">
      <c r="A27" s="140" t="s">
        <v>107</v>
      </c>
      <c r="B27" s="141">
        <f>SUM(B23:B26)</f>
        <v>7614.3313322049999</v>
      </c>
      <c r="C27" s="142">
        <f>AVERAGE(C23:C26)</f>
        <v>17.25</v>
      </c>
      <c r="D27" s="16"/>
    </row>
    <row r="28" spans="1:39" s="11" customFormat="1">
      <c r="A28" s="143" t="s">
        <v>108</v>
      </c>
      <c r="B28" s="144">
        <f>SUM(B22:B25)</f>
        <v>5747.7964788250001</v>
      </c>
      <c r="C28" s="144">
        <v>17</v>
      </c>
      <c r="D28" s="16"/>
    </row>
    <row r="29" spans="1:39" s="11" customFormat="1">
      <c r="A29" s="16"/>
      <c r="B29" s="16"/>
      <c r="C29" s="16"/>
      <c r="D29" s="16"/>
    </row>
    <row r="30" spans="1:39" s="11" customFormat="1">
      <c r="A30" s="20" t="s">
        <v>12</v>
      </c>
      <c r="B30" s="16"/>
      <c r="C30" s="16"/>
      <c r="D30" s="16"/>
      <c r="E30" s="16"/>
    </row>
    <row r="31" spans="1:39" s="11" customFormat="1">
      <c r="A31" s="20" t="s">
        <v>13</v>
      </c>
      <c r="B31" s="16"/>
      <c r="C31" s="16"/>
      <c r="D31" s="16"/>
      <c r="E31" s="16"/>
    </row>
    <row r="32" spans="1:39" s="11" customFormat="1">
      <c r="A32" s="16"/>
      <c r="B32" s="16"/>
      <c r="C32" s="16"/>
      <c r="D32" s="16"/>
      <c r="E32" s="16"/>
    </row>
    <row r="33" spans="1:5" s="11" customFormat="1">
      <c r="A33" s="16"/>
      <c r="B33" s="16"/>
      <c r="C33" s="16"/>
      <c r="D33" s="16"/>
      <c r="E33" s="16"/>
    </row>
  </sheetData>
  <mergeCells count="5">
    <mergeCell ref="A1:XFD1"/>
    <mergeCell ref="A12:XFD12"/>
    <mergeCell ref="A18:H18"/>
    <mergeCell ref="A10:H10"/>
    <mergeCell ref="A20:XFD20"/>
  </mergeCells>
  <phoneticPr fontId="24" type="noConversion"/>
  <pageMargins left="0.75" right="0.75" top="1" bottom="1" header="0.5" footer="0.5"/>
  <pageSetup paperSize="9" orientation="portrait" horizontalDpi="1200"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Stock Market Indexes_World &amp; UA</vt:lpstr>
      <vt:lpstr>Ukrainian Stock Market</vt:lpstr>
      <vt:lpstr>AMC&amp;CII-NPF-IC under management</vt:lpstr>
      <vt:lpstr>Assets-NAV-Net Capital Flow</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2018-09-28T13:08:10Z</dcterms:modified>
</cp:coreProperties>
</file>