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НА САЙТ\2018\Q2 2018\"/>
    </mc:Choice>
  </mc:AlternateContent>
  <bookViews>
    <workbookView xWindow="216" yWindow="6732" windowWidth="8016" windowHeight="6432" tabRatio="917"/>
  </bookViews>
  <sheets>
    <sheet name="Stock Market Indexes_World &amp; UA" sheetId="30" r:id="rId1"/>
    <sheet name="Ukrainian Stock Market" sheetId="54" r:id="rId2"/>
    <sheet name="AMC&amp;CII-NPF-IC under management" sheetId="55" r:id="rId3"/>
    <sheet name="Assets-NAV-Net Capital Flow" sheetId="3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____a11" hidden="1">{#N/A,#N/A,FALSE,"т02бд"}</definedName>
    <definedName name="____________________t06" hidden="1">{#N/A,#N/A,FALSE,"т04"}</definedName>
    <definedName name="__________________a11" hidden="1">{#N/A,#N/A,FALSE,"т02бд"}</definedName>
    <definedName name="__________________t06" hidden="1">{#N/A,#N/A,FALSE,"т04"}</definedName>
    <definedName name="________________a11" hidden="1">{#N/A,#N/A,FALSE,"т02бд"}</definedName>
    <definedName name="________________t06" hidden="1">{#N/A,#N/A,FALSE,"т04"}</definedName>
    <definedName name="______________a11" hidden="1">{#N/A,#N/A,FALSE,"т02бд"}</definedName>
    <definedName name="______________t06" hidden="1">{#N/A,#N/A,FALSE,"т04"}</definedName>
    <definedName name="____________a11" localSheetId="2" hidden="1">{#N/A,#N/A,FALSE,"т02бд"}</definedName>
    <definedName name="____________a11" localSheetId="1" hidden="1">{#N/A,#N/A,FALSE,"т02бд"}</definedName>
    <definedName name="____________a11" hidden="1">{#N/A,#N/A,FALSE,"т02бд"}</definedName>
    <definedName name="____________t06" localSheetId="2" hidden="1">{#N/A,#N/A,FALSE,"т04"}</definedName>
    <definedName name="____________t06" localSheetId="1" hidden="1">{#N/A,#N/A,FALSE,"т04"}</definedName>
    <definedName name="____________t06" hidden="1">{#N/A,#N/A,FALSE,"т04"}</definedName>
    <definedName name="___________a11" hidden="1">{#N/A,#N/A,FALSE,"т02бд"}</definedName>
    <definedName name="___________t06" hidden="1">{#N/A,#N/A,FALSE,"т04"}</definedName>
    <definedName name="__________a11" localSheetId="2" hidden="1">{#N/A,#N/A,FALSE,"т02бд"}</definedName>
    <definedName name="__________a11" localSheetId="1" hidden="1">{#N/A,#N/A,FALSE,"т02бд"}</definedName>
    <definedName name="__________a11" hidden="1">{#N/A,#N/A,FALSE,"т02бд"}</definedName>
    <definedName name="__________t06" localSheetId="2" hidden="1">{#N/A,#N/A,FALSE,"т04"}</definedName>
    <definedName name="__________t06" localSheetId="1" hidden="1">{#N/A,#N/A,FALSE,"т04"}</definedName>
    <definedName name="__________t06" hidden="1">{#N/A,#N/A,FALSE,"т04"}</definedName>
    <definedName name="________a11" localSheetId="2" hidden="1">{#N/A,#N/A,FALSE,"т02бд"}</definedName>
    <definedName name="________a11" localSheetId="1" hidden="1">{#N/A,#N/A,FALSE,"т02бд"}</definedName>
    <definedName name="________a11" hidden="1">{#N/A,#N/A,FALSE,"т02бд"}</definedName>
    <definedName name="________t06" localSheetId="2" hidden="1">{#N/A,#N/A,FALSE,"т04"}</definedName>
    <definedName name="________t06" localSheetId="1" hidden="1">{#N/A,#N/A,FALSE,"т04"}</definedName>
    <definedName name="________t06" hidden="1">{#N/A,#N/A,FALSE,"т04"}</definedName>
    <definedName name="_______a11" hidden="1">{#N/A,#N/A,FALSE,"т02бд"}</definedName>
    <definedName name="_______t06" hidden="1">{#N/A,#N/A,FALSE,"т04"}</definedName>
    <definedName name="______a11" localSheetId="2" hidden="1">{#N/A,#N/A,FALSE,"т02бд"}</definedName>
    <definedName name="______a11" localSheetId="1" hidden="1">{#N/A,#N/A,FALSE,"т02бд"}</definedName>
    <definedName name="______a11" hidden="1">{#N/A,#N/A,FALSE,"т02бд"}</definedName>
    <definedName name="______t06" localSheetId="2" hidden="1">{#N/A,#N/A,FALSE,"т04"}</definedName>
    <definedName name="______t06" localSheetId="1" hidden="1">{#N/A,#N/A,FALSE,"т04"}</definedName>
    <definedName name="______t06" hidden="1">{#N/A,#N/A,FALSE,"т04"}</definedName>
    <definedName name="_____a11" localSheetId="2" hidden="1">{#N/A,#N/A,FALSE,"т02бд"}</definedName>
    <definedName name="_____t06" localSheetId="2" hidden="1">{#N/A,#N/A,FALSE,"т04"}</definedName>
    <definedName name="____a11" localSheetId="2" hidden="1">{#N/A,#N/A,FALSE,"т02бд"}</definedName>
    <definedName name="____a11" localSheetId="1" hidden="1">{#N/A,#N/A,FALSE,"т02бд"}</definedName>
    <definedName name="____a11" hidden="1">{#N/A,#N/A,FALSE,"т02бд"}</definedName>
    <definedName name="____t06" localSheetId="2" hidden="1">{#N/A,#N/A,FALSE,"т04"}</definedName>
    <definedName name="____t06" localSheetId="1" hidden="1">{#N/A,#N/A,FALSE,"т04"}</definedName>
    <definedName name="____t06" hidden="1">{#N/A,#N/A,FALSE,"т04"}</definedName>
    <definedName name="___a11" hidden="1">{#N/A,#N/A,FALSE,"т02бд"}</definedName>
    <definedName name="___t06" hidden="1">{#N/A,#N/A,FALSE,"т04"}</definedName>
    <definedName name="__a11" localSheetId="2" hidden="1">{#N/A,#N/A,FALSE,"т02бд"}</definedName>
    <definedName name="__a11" localSheetId="1" hidden="1">{#N/A,#N/A,FALSE,"т02бд"}</definedName>
    <definedName name="__a11" hidden="1">{#N/A,#N/A,FALSE,"т02бд"}</definedName>
    <definedName name="__t06" localSheetId="2" hidden="1">{#N/A,#N/A,FALSE,"т04"}</definedName>
    <definedName name="__t06" localSheetId="1" hidden="1">{#N/A,#N/A,FALSE,"т04"}</definedName>
    <definedName name="__t06" hidden="1">{#N/A,#N/A,FALSE,"т04"}</definedName>
    <definedName name="_18_Лют_09" localSheetId="2">#REF!</definedName>
    <definedName name="_18_Лют_09" localSheetId="1">#REF!</definedName>
    <definedName name="_18_Лют_09">#REF!</definedName>
    <definedName name="_19_Лют_09" localSheetId="2">#REF!</definedName>
    <definedName name="_19_Лют_09" localSheetId="1">#REF!</definedName>
    <definedName name="_19_Лют_09">#REF!</definedName>
    <definedName name="_19_Лют_09_ВЧА" localSheetId="2">#REF!</definedName>
    <definedName name="_19_Лют_09_ВЧА" localSheetId="1">#REF!</definedName>
    <definedName name="_19_Лют_09_ВЧА">#REF!</definedName>
    <definedName name="_a11" localSheetId="3" hidden="1">{#N/A,#N/A,FALSE,"т02бд"}</definedName>
    <definedName name="_a11" localSheetId="0" hidden="1">{#N/A,#N/A,FALSE,"т02бд"}</definedName>
    <definedName name="_a11" hidden="1">{#N/A,#N/A,FALSE,"т02бд"}</definedName>
    <definedName name="_t06" localSheetId="3" hidden="1">{#N/A,#N/A,FALSE,"т04"}</definedName>
    <definedName name="_t06" localSheetId="0" hidden="1">{#N/A,#N/A,FALSE,"т04"}</definedName>
    <definedName name="_t06" hidden="1">{#N/A,#N/A,FALSE,"т04"}</definedName>
    <definedName name="_xlnm._FilterDatabase" localSheetId="0" hidden="1">'Stock Market Indexes_World &amp; UA'!#REF!</definedName>
    <definedName name="BAZA">'[1]Мульт-ор М2, швидкість'!$E$1:$E$65536</definedName>
    <definedName name="cevv" localSheetId="2">[2]табл1!#REF!</definedName>
    <definedName name="cevv" localSheetId="1">[2]табл1!#REF!</definedName>
    <definedName name="cevv">[2]табл1!#REF!</definedName>
    <definedName name="d" localSheetId="2" hidden="1">{#N/A,#N/A,FALSE,"т02бд"}</definedName>
    <definedName name="d" localSheetId="1" hidden="1">{#N/A,#N/A,FALSE,"т02бд"}</definedName>
    <definedName name="d" hidden="1">{#N/A,#N/A,FALSE,"т02бд"}</definedName>
    <definedName name="ic" localSheetId="2" hidden="1">{#N/A,#N/A,FALSE,"т02бд"}</definedName>
    <definedName name="ic" localSheetId="3" hidden="1">{#N/A,#N/A,FALSE,"т02бд"}</definedName>
    <definedName name="ic" localSheetId="0" hidden="1">{#N/A,#N/A,FALSE,"т02бд"}</definedName>
    <definedName name="ic" localSheetId="1" hidden="1">{#N/A,#N/A,FALSE,"т02бд"}</definedName>
    <definedName name="ic" hidden="1">{#N/A,#N/A,FALSE,"т02бд"}</definedName>
    <definedName name="ICC_2008" localSheetId="2" hidden="1">{#N/A,#N/A,FALSE,"т02бд"}</definedName>
    <definedName name="ICC_2008" localSheetId="3" hidden="1">{#N/A,#N/A,FALSE,"т02бд"}</definedName>
    <definedName name="ICC_2008" localSheetId="0" hidden="1">{#N/A,#N/A,FALSE,"т02бд"}</definedName>
    <definedName name="ICC_2008" localSheetId="1" hidden="1">{#N/A,#N/A,FALSE,"т02бд"}</definedName>
    <definedName name="ICC_2008" hidden="1">{#N/A,#N/A,FALSE,"т02бд"}</definedName>
    <definedName name="q" localSheetId="2" hidden="1">{#N/A,#N/A,FALSE,"т02бд"}</definedName>
    <definedName name="q" localSheetId="3" hidden="1">{#N/A,#N/A,FALSE,"т02бд"}</definedName>
    <definedName name="q" localSheetId="0" hidden="1">{#N/A,#N/A,FALSE,"т02бд"}</definedName>
    <definedName name="q" localSheetId="1" hidden="1">{#N/A,#N/A,FALSE,"т02бд"}</definedName>
    <definedName name="q" hidden="1">{#N/A,#N/A,FALSE,"т02бд"}</definedName>
    <definedName name="tt" localSheetId="2" hidden="1">{#N/A,#N/A,FALSE,"т02бд"}</definedName>
    <definedName name="tt" localSheetId="3" hidden="1">{#N/A,#N/A,FALSE,"т02бд"}</definedName>
    <definedName name="tt" localSheetId="0" hidden="1">{#N/A,#N/A,FALSE,"т02бд"}</definedName>
    <definedName name="tt" localSheetId="1" hidden="1">{#N/A,#N/A,FALSE,"т02бд"}</definedName>
    <definedName name="tt" hidden="1">{#N/A,#N/A,FALSE,"т02бд"}</definedName>
    <definedName name="V">'[3]146024'!$A$1:$K$1</definedName>
    <definedName name="ven_vcha" localSheetId="2" hidden="1">{#N/A,#N/A,FALSE,"т02бд"}</definedName>
    <definedName name="ven_vcha" localSheetId="1" hidden="1">{#N/A,#N/A,FALSE,"т02бд"}</definedName>
    <definedName name="ven_vcha" hidden="1">{#N/A,#N/A,FALSE,"т02бд"}</definedName>
    <definedName name="wrn.04." localSheetId="2" hidden="1">{#N/A,#N/A,FALSE,"т02бд"}</definedName>
    <definedName name="wrn.04." localSheetId="3" hidden="1">{#N/A,#N/A,FALSE,"т02бд"}</definedName>
    <definedName name="wrn.04." localSheetId="0" hidden="1">{#N/A,#N/A,FALSE,"т02бд"}</definedName>
    <definedName name="wrn.04." localSheetId="1" hidden="1">{#N/A,#N/A,FALSE,"т02бд"}</definedName>
    <definedName name="wrn.04." hidden="1">{#N/A,#N/A,FALSE,"т02бд"}</definedName>
    <definedName name="wrn.д02." localSheetId="2" hidden="1">{#N/A,#N/A,FALSE,"т02бд"}</definedName>
    <definedName name="wrn.д02." localSheetId="3" hidden="1">{#N/A,#N/A,FALSE,"т02бд"}</definedName>
    <definedName name="wrn.д02." localSheetId="0" hidden="1">{#N/A,#N/A,FALSE,"т02бд"}</definedName>
    <definedName name="wrn.д02." localSheetId="1" hidden="1">{#N/A,#N/A,FALSE,"т02бд"}</definedName>
    <definedName name="wrn.д02." hidden="1">{#N/A,#N/A,FALSE,"т02бд"}</definedName>
    <definedName name="wrn.т171банки." localSheetId="2" hidden="1">{#N/A,#N/A,FALSE,"т17-1банки (2)"}</definedName>
    <definedName name="wrn.т171банки." localSheetId="3" hidden="1">{#N/A,#N/A,FALSE,"т17-1банки (2)"}</definedName>
    <definedName name="wrn.т171банки." localSheetId="0" hidden="1">{#N/A,#N/A,FALSE,"т17-1банки (2)"}</definedName>
    <definedName name="wrn.т171банки." localSheetId="1" hidden="1">{#N/A,#N/A,FALSE,"т17-1банки (2)"}</definedName>
    <definedName name="wrn.т171банки." hidden="1">{#N/A,#N/A,FALSE,"т17-1банки (2)"}</definedName>
    <definedName name="_xlnm.Database" localSheetId="2">#REF!</definedName>
    <definedName name="_xlnm.Database" localSheetId="1">#REF!</definedName>
    <definedName name="_xlnm.Database">#REF!</definedName>
    <definedName name="ГЦ" localSheetId="2" hidden="1">{#N/A,#N/A,FALSE,"т02бд"}</definedName>
    <definedName name="ГЦ" localSheetId="3" hidden="1">{#N/A,#N/A,FALSE,"т02бд"}</definedName>
    <definedName name="ГЦ" localSheetId="0" hidden="1">{#N/A,#N/A,FALSE,"т02бд"}</definedName>
    <definedName name="ГЦ" localSheetId="1" hidden="1">{#N/A,#N/A,FALSE,"т02бд"}</definedName>
    <definedName name="ГЦ" hidden="1">{#N/A,#N/A,FALSE,"т02бд"}</definedName>
    <definedName name="д17.1">'[4]д17-1'!$A$1:$H$1</definedName>
    <definedName name="ее" localSheetId="2" hidden="1">{#N/A,#N/A,FALSE,"т02бд"}</definedName>
    <definedName name="ее" localSheetId="3" hidden="1">{#N/A,#N/A,FALSE,"т02бд"}</definedName>
    <definedName name="ее" localSheetId="0" hidden="1">{#N/A,#N/A,FALSE,"т02бд"}</definedName>
    <definedName name="ее" localSheetId="1" hidden="1">{#N/A,#N/A,FALSE,"т02бд"}</definedName>
    <definedName name="ее" hidden="1">{#N/A,#N/A,FALSE,"т02бд"}</definedName>
    <definedName name="збз1998" localSheetId="2">#REF!</definedName>
    <definedName name="збз1998" localSheetId="1">#REF!</definedName>
    <definedName name="збз1998">#REF!</definedName>
    <definedName name="ии" localSheetId="2" hidden="1">{#N/A,#N/A,FALSE,"т02бд"}</definedName>
    <definedName name="ии" localSheetId="3" hidden="1">{#N/A,#N/A,FALSE,"т02бд"}</definedName>
    <definedName name="ии" localSheetId="0" hidden="1">{#N/A,#N/A,FALSE,"т02бд"}</definedName>
    <definedName name="ии" localSheetId="1" hidden="1">{#N/A,#N/A,FALSE,"т02бд"}</definedName>
    <definedName name="ии" hidden="1">{#N/A,#N/A,FALSE,"т02бд"}</definedName>
    <definedName name="іі" localSheetId="2" hidden="1">{#N/A,#N/A,FALSE,"т02бд"}</definedName>
    <definedName name="іі" localSheetId="3" hidden="1">{#N/A,#N/A,FALSE,"т02бд"}</definedName>
    <definedName name="іі" localSheetId="0" hidden="1">{#N/A,#N/A,FALSE,"т02бд"}</definedName>
    <definedName name="іі" localSheetId="1" hidden="1">{#N/A,#N/A,FALSE,"т02бд"}</definedName>
    <definedName name="іі" hidden="1">{#N/A,#N/A,FALSE,"т02бд"}</definedName>
    <definedName name="квітень" localSheetId="2" hidden="1">{#N/A,#N/A,FALSE,"т17-1банки (2)"}</definedName>
    <definedName name="квітень" localSheetId="3" hidden="1">{#N/A,#N/A,FALSE,"т17-1банки (2)"}</definedName>
    <definedName name="квітень" localSheetId="0" hidden="1">{#N/A,#N/A,FALSE,"т17-1банки (2)"}</definedName>
    <definedName name="квітень" localSheetId="1" hidden="1">{#N/A,#N/A,FALSE,"т17-1банки (2)"}</definedName>
    <definedName name="квітень" hidden="1">{#N/A,#N/A,FALSE,"т17-1банки (2)"}</definedName>
    <definedName name="ке" localSheetId="2" hidden="1">{#N/A,#N/A,FALSE,"т17-1банки (2)"}</definedName>
    <definedName name="ке" localSheetId="3" hidden="1">{#N/A,#N/A,FALSE,"т17-1банки (2)"}</definedName>
    <definedName name="ке" localSheetId="0"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2" hidden="1">{#N/A,#N/A,FALSE,"т02бд"}</definedName>
    <definedName name="нн" localSheetId="3" hidden="1">{#N/A,#N/A,FALSE,"т02бд"}</definedName>
    <definedName name="нн" localSheetId="0" hidden="1">{#N/A,#N/A,FALSE,"т02бд"}</definedName>
    <definedName name="нн" localSheetId="1" hidden="1">{#N/A,#N/A,FALSE,"т02бд"}</definedName>
    <definedName name="нн" hidden="1">{#N/A,#N/A,FALSE,"т02бд"}</definedName>
    <definedName name="Список">'[3]146024'!$A$8:$A$88</definedName>
    <definedName name="стельм." localSheetId="2" hidden="1">{#N/A,#N/A,FALSE,"т17-1банки (2)"}</definedName>
    <definedName name="стельм." localSheetId="3" hidden="1">{#N/A,#N/A,FALSE,"т17-1банки (2)"}</definedName>
    <definedName name="стельм." localSheetId="0" hidden="1">{#N/A,#N/A,FALSE,"т17-1банки (2)"}</definedName>
    <definedName name="стельм." localSheetId="1" hidden="1">{#N/A,#N/A,FALSE,"т17-1банки (2)"}</definedName>
    <definedName name="стельм." hidden="1">{#N/A,#N/A,FALSE,"т17-1банки (2)"}</definedName>
    <definedName name="т01" localSheetId="2">#REF!</definedName>
    <definedName name="т01" localSheetId="1">#REF!</definedName>
    <definedName name="т01">#REF!</definedName>
    <definedName name="т05" localSheetId="2" hidden="1">{#N/A,#N/A,FALSE,"т04"}</definedName>
    <definedName name="т05" localSheetId="3" hidden="1">{#N/A,#N/A,FALSE,"т04"}</definedName>
    <definedName name="т05" localSheetId="0" hidden="1">{#N/A,#N/A,FALSE,"т04"}</definedName>
    <definedName name="т05" localSheetId="1" hidden="1">{#N/A,#N/A,FALSE,"т04"}</definedName>
    <definedName name="т05" hidden="1">{#N/A,#N/A,FALSE,"т04"}</definedName>
    <definedName name="т06" localSheetId="2">#REF!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2">#REF!</definedName>
    <definedName name="т17.2" localSheetId="1">#REF!</definedName>
    <definedName name="т17.2">#REF!</definedName>
    <definedName name="т17.2.2001">'[9]т17-2 '!$A$1</definedName>
    <definedName name="т17.3">'[9]т17-3'!$A$1:$L$2</definedName>
    <definedName name="т17.3.2001">'[9]т17-2 '!$A$1</definedName>
    <definedName name="т17.4" localSheetId="2">#REF!</definedName>
    <definedName name="т17.4" localSheetId="1">#REF!</definedName>
    <definedName name="т17.4">#REF!</definedName>
    <definedName name="т17.4.1999" localSheetId="2">#REF!</definedName>
    <definedName name="т17.4.1999" localSheetId="1">#REF!</definedName>
    <definedName name="т17.4.1999">#REF!</definedName>
    <definedName name="т17.4.2001" localSheetId="2">#REF!</definedName>
    <definedName name="т17.4.2001" localSheetId="1">#REF!</definedName>
    <definedName name="т17.4.2001">#REF!</definedName>
    <definedName name="т17.5" localSheetId="2">#REF!</definedName>
    <definedName name="т17.5" localSheetId="1">#REF!</definedName>
    <definedName name="т17.5">#REF!</definedName>
    <definedName name="т17.5.2001" localSheetId="2">#REF!</definedName>
    <definedName name="т17.5.2001" localSheetId="1">#REF!</definedName>
    <definedName name="т17.5.2001">#REF!</definedName>
    <definedName name="т17.7" localSheetId="2">#REF!</definedName>
    <definedName name="т17.7" localSheetId="1">#REF!</definedName>
    <definedName name="т17.7">#REF!</definedName>
    <definedName name="т17мб">'[10]т17мб(шаблон)'!$A$1</definedName>
    <definedName name="Усі_банки">'[3]146024'!$A$8:$K$88</definedName>
    <definedName name="ц" localSheetId="2" hidden="1">{#N/A,#N/A,FALSE,"т02бд"}</definedName>
    <definedName name="ц" localSheetId="3" hidden="1">{#N/A,#N/A,FALSE,"т02бд"}</definedName>
    <definedName name="ц" localSheetId="1" hidden="1">{#N/A,#N/A,FALSE,"т02бд"}</definedName>
    <definedName name="ц" hidden="1">{#N/A,#N/A,FALSE,"т02бд"}</definedName>
    <definedName name="цеу" localSheetId="2" hidden="1">{#N/A,#N/A,FALSE,"т02бд"}</definedName>
    <definedName name="цеу" localSheetId="3" hidden="1">{#N/A,#N/A,FALSE,"т02бд"}</definedName>
    <definedName name="цеу" localSheetId="0" hidden="1">{#N/A,#N/A,FALSE,"т02бд"}</definedName>
    <definedName name="цеу" localSheetId="1" hidden="1">{#N/A,#N/A,FALSE,"т02бд"}</definedName>
    <definedName name="цеу" hidden="1">{#N/A,#N/A,FALSE,"т02бд"}</definedName>
    <definedName name="черв" localSheetId="2" hidden="1">{#N/A,#N/A,FALSE,"т02бд"}</definedName>
    <definedName name="черв" localSheetId="3" hidden="1">{#N/A,#N/A,FALSE,"т02бд"}</definedName>
    <definedName name="черв" localSheetId="0"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F4" i="36" l="1"/>
  <c r="G4" i="36"/>
  <c r="H4" i="36"/>
  <c r="F5" i="36"/>
  <c r="G5" i="36"/>
  <c r="H5" i="36"/>
  <c r="F6" i="36"/>
  <c r="G6" i="36"/>
  <c r="H6" i="36"/>
  <c r="F7" i="36"/>
  <c r="G7" i="36"/>
  <c r="H7" i="36"/>
  <c r="F8" i="36"/>
  <c r="G8" i="36"/>
  <c r="H8" i="36"/>
  <c r="B9" i="36"/>
  <c r="C9" i="36"/>
  <c r="D9" i="36"/>
  <c r="E9" i="36"/>
  <c r="H9" i="36" s="1"/>
  <c r="F9" i="36"/>
  <c r="G9" i="36"/>
  <c r="H20" i="30"/>
  <c r="G20" i="30"/>
  <c r="F20" i="30"/>
  <c r="H19" i="30"/>
  <c r="G19" i="30"/>
  <c r="F19" i="30"/>
  <c r="H18" i="30"/>
  <c r="G18" i="30"/>
  <c r="F18" i="30"/>
  <c r="H17" i="30"/>
  <c r="G17" i="30"/>
  <c r="F17" i="30"/>
  <c r="H16" i="30"/>
  <c r="G16" i="30"/>
  <c r="F16" i="30"/>
  <c r="H15" i="30"/>
  <c r="G15" i="30"/>
  <c r="F15" i="30"/>
  <c r="H14" i="30"/>
  <c r="G14" i="30"/>
  <c r="F14" i="30"/>
  <c r="H13" i="30"/>
  <c r="G13" i="30"/>
  <c r="F13" i="30"/>
  <c r="H12" i="30"/>
  <c r="G12" i="30"/>
  <c r="F12" i="30"/>
  <c r="H11" i="30"/>
  <c r="G11" i="30"/>
  <c r="F11" i="30"/>
  <c r="H10" i="30"/>
  <c r="G10" i="30"/>
  <c r="F10" i="30"/>
  <c r="H9" i="30"/>
  <c r="G9" i="30"/>
  <c r="F9" i="30"/>
  <c r="H8" i="30"/>
  <c r="G8" i="30"/>
  <c r="F8" i="30"/>
  <c r="H7" i="30"/>
  <c r="G7" i="30"/>
  <c r="F7" i="30"/>
  <c r="H6" i="30"/>
  <c r="G6" i="30"/>
  <c r="F6" i="30"/>
  <c r="H5" i="30"/>
  <c r="G5" i="30"/>
  <c r="F5" i="30"/>
  <c r="H4" i="30"/>
  <c r="G4" i="30"/>
  <c r="F4" i="30"/>
  <c r="H3" i="30"/>
  <c r="G3" i="30"/>
  <c r="F3" i="30"/>
  <c r="B28" i="36" l="1"/>
  <c r="C27" i="36"/>
  <c r="B27" i="36"/>
</calcChain>
</file>

<file path=xl/sharedStrings.xml><?xml version="1.0" encoding="utf-8"?>
<sst xmlns="http://schemas.openxmlformats.org/spreadsheetml/2006/main" count="185" uniqueCount="112">
  <si>
    <t>-</t>
  </si>
  <si>
    <t>http://www.uaib.com.ua/analituaib/rankings/kua.html</t>
  </si>
  <si>
    <t>http://www.uaib.com.ua/analituaib/rankings/ici.html</t>
  </si>
  <si>
    <t>х</t>
  </si>
  <si>
    <t>31.12.2014 (2014)</t>
  </si>
  <si>
    <t>31.12.2015 (2015)</t>
  </si>
  <si>
    <t>http://www.bloomberg.com/markets/stocks/world-indexes</t>
  </si>
  <si>
    <t>31.12.2016 (2016)</t>
  </si>
  <si>
    <t>30.06.2017</t>
  </si>
  <si>
    <t>30.09.2017</t>
  </si>
  <si>
    <t>31.12.2017</t>
  </si>
  <si>
    <t>31.03.2018</t>
  </si>
  <si>
    <t>* Для квартальних даних - середнє значення за щомісячними даними.</t>
  </si>
  <si>
    <r>
      <t>** За 12 місяців – середня</t>
    </r>
    <r>
      <rPr>
        <i/>
        <sz val="9"/>
        <rFont val="Arial"/>
        <family val="2"/>
        <charset val="204"/>
      </rPr>
      <t>.</t>
    </r>
  </si>
  <si>
    <t>30.06.2018</t>
  </si>
  <si>
    <t>31.03.2018*</t>
  </si>
  <si>
    <t>30.06.2018**</t>
  </si>
  <si>
    <t>Stock Indexes: Ukraine and the World</t>
  </si>
  <si>
    <t>Indexes</t>
  </si>
  <si>
    <t>Q2 2018</t>
  </si>
  <si>
    <t>YTD 2018</t>
  </si>
  <si>
    <t>Indexes*</t>
  </si>
  <si>
    <t>PFTS (Ukraine)</t>
  </si>
  <si>
    <t>Ibovespa Sao Paulo SE Index (Brazil)</t>
  </si>
  <si>
    <t>FTSE 100  (Great Britain)</t>
  </si>
  <si>
    <t>BIST 100 National Index (Тurkey)</t>
  </si>
  <si>
    <t>Cyprus SE General Index (Cyprus)</t>
  </si>
  <si>
    <t>SHANGHAI SE COMPOSITE (China)</t>
  </si>
  <si>
    <t>S&amp;P BSE SENSEX Index (Іndia)</t>
  </si>
  <si>
    <t>RTS (Russia)</t>
  </si>
  <si>
    <t>NIKKEI 225 (Japan)</t>
  </si>
  <si>
    <t>HANG SENG (Hong-Kong)</t>
  </si>
  <si>
    <t>CAC 40 (France)</t>
  </si>
  <si>
    <t>UX (Ukraine)</t>
  </si>
  <si>
    <t>S&amp;P 500 (USA)</t>
  </si>
  <si>
    <t>WSE WIG 20 (Poland)</t>
  </si>
  <si>
    <t>DAX (Germany)</t>
  </si>
  <si>
    <t>МICEX (Russia)</t>
  </si>
  <si>
    <t>DJIA (USA)</t>
  </si>
  <si>
    <t>FTSE/JSE Africa All-Share Index  (RSA)</t>
  </si>
  <si>
    <t>* According to the data of exchanges and Bloomberg Agency as at June 29, 2018 (the last working day of June for most foreign exchanges). ** For foreign exchanges - according to the agency Bloomberg and exchanges as at June 27, 2018 (the last working day of June for Ukrainian exchanges).</t>
  </si>
  <si>
    <t>Ranking is based on quarterly indicator</t>
  </si>
  <si>
    <t>Indicators  of Ukrainian Stock Market</t>
  </si>
  <si>
    <t>Indicator/ Date</t>
  </si>
  <si>
    <t>30.06.2017 (Q2 2017)</t>
  </si>
  <si>
    <t>31.12.2017 (Q4 2017)</t>
  </si>
  <si>
    <t>31.03.2018 (Q1 2018)</t>
  </si>
  <si>
    <t>30.06.2018 (Q2 2018)</t>
  </si>
  <si>
    <t>Q2 2018 Change</t>
  </si>
  <si>
    <t>YTD 2018 Change</t>
  </si>
  <si>
    <t>Annual Change in Q2 2018</t>
  </si>
  <si>
    <t>Number of Securities (CB) in the listing of stock exchanges, incl:</t>
  </si>
  <si>
    <t>Number of securities in the registers (listing) of stock exchanges, including:</t>
  </si>
  <si>
    <t>OVDP</t>
  </si>
  <si>
    <t>share</t>
  </si>
  <si>
    <t>equities*</t>
  </si>
  <si>
    <t>corporate bonds</t>
  </si>
  <si>
    <t>municipal bonds**</t>
  </si>
  <si>
    <t>NBU deposit certificates</t>
  </si>
  <si>
    <t>share (total)</t>
  </si>
  <si>
    <t xml:space="preserve">Trading volume on the stock exchanges (total) for the year, UAH M, including: </t>
  </si>
  <si>
    <t>equities</t>
  </si>
  <si>
    <t>municipal bonds</t>
  </si>
  <si>
    <t>investment certificates</t>
  </si>
  <si>
    <t xml:space="preserve">derivatives (excl. state derivatives ) </t>
  </si>
  <si>
    <t>Sources: data on securities in the stock exchanges lists and on the volumes of trading - NSSMC, stock exchanges; calculations - UAIB.</t>
  </si>
  <si>
    <t>* Including depositary receipts of MHP S.A., which were in the 2nd tier of the "listing". Excluding CIFs shares and investment certificates og UIFs (as at June 30, 2018 there were 6 such securities in the 2nd tier of the SEs' "listing" - shares of 5 CIFs and certificates of one UIF).</t>
  </si>
  <si>
    <t>state bonds (OVDP)</t>
  </si>
  <si>
    <t>the share of the "listing" securities in the SEs' total lists</t>
  </si>
  <si>
    <t>** As at June 30, 2018, two issues of municipal bonds (both of Lviv City Council), which were listed beyond the tiers 1 and 2 (“out-of-the-listing”).</t>
  </si>
  <si>
    <t>Number of AMC and CII</t>
  </si>
  <si>
    <t>Date</t>
  </si>
  <si>
    <t xml:space="preserve">Number of all AMC   </t>
  </si>
  <si>
    <t>Number of AMC with CII under management</t>
  </si>
  <si>
    <t>Number of AMC without CII under management</t>
  </si>
  <si>
    <t>Number of CII managed (registered)</t>
  </si>
  <si>
    <t xml:space="preserve">Number of registered CII per one AMC </t>
  </si>
  <si>
    <t>Number of formed CII (have reached the standard for min. amount of assets)</t>
  </si>
  <si>
    <t>Number of NPFs under management (RHS)</t>
  </si>
  <si>
    <t>Number of ICs with assets under management of AMCs (RHS)</t>
  </si>
  <si>
    <t>* AMC - asset management company; CII – collective investment institutions; NPF - non-state pension funds.</t>
  </si>
  <si>
    <t>More about the results of AMCs work on asset management of CII, NPF and IC see:</t>
  </si>
  <si>
    <t>Ranking of AMCs</t>
  </si>
  <si>
    <t>Ranking of CIIs</t>
  </si>
  <si>
    <t>CII Assets Value*</t>
  </si>
  <si>
    <t>CII NAV*</t>
  </si>
  <si>
    <t>Capital Flow in Open-Ended CII</t>
  </si>
  <si>
    <t>UAH M</t>
  </si>
  <si>
    <t>Funds</t>
  </si>
  <si>
    <t>Q2 2018 change</t>
  </si>
  <si>
    <t>YTD 2018 change</t>
  </si>
  <si>
    <t>Annual change</t>
  </si>
  <si>
    <t>Funds / AuM</t>
  </si>
  <si>
    <t>CII*, including:</t>
  </si>
  <si>
    <t>Open-ended funds (RHS)</t>
  </si>
  <si>
    <t>Venture funds</t>
  </si>
  <si>
    <t>NPFs (RHS)</t>
  </si>
  <si>
    <t>ICs (RHS)</t>
  </si>
  <si>
    <t>TOTAL</t>
  </si>
  <si>
    <t>* Acting CIIs that have reached the minimum norms for asset value (were recognized as valid), are managed by AMC and provided reports for the relevant period (as at the reporting date).</t>
  </si>
  <si>
    <t>Open-ended funds</t>
  </si>
  <si>
    <t>UAH K</t>
  </si>
  <si>
    <t>Q2 '17</t>
  </si>
  <si>
    <t>Q3 '17</t>
  </si>
  <si>
    <t>Q4 '17</t>
  </si>
  <si>
    <t>Q1 '18</t>
  </si>
  <si>
    <t>Q2 '18</t>
  </si>
  <si>
    <t>Year</t>
  </si>
  <si>
    <t>... in the previous quarter</t>
  </si>
  <si>
    <t>Av. Number of reported funds</t>
  </si>
  <si>
    <t>Period</t>
  </si>
  <si>
    <t>Year (12 months till 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</si>
</sst>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_-;_-* &quot;-&quot;??_₴_-;_-@_-"/>
    <numFmt numFmtId="164" formatCode="_(* #,##0.00_);_(* \(#,##0.00\);_(* &quot;-&quot;??_);_(@_)"/>
    <numFmt numFmtId="165" formatCode="0.0%"/>
    <numFmt numFmtId="166" formatCode="&quot;$&quot;#,##0_);[Red]\(&quot;$&quot;#,##0\)"/>
    <numFmt numFmtId="167" formatCode="#,##0.0"/>
  </numFmts>
  <fonts count="56">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0"/>
      <color indexed="8"/>
      <name val="Arial"/>
      <family val="2"/>
      <charset val="204"/>
    </font>
    <font>
      <b/>
      <sz val="16"/>
      <name val="Arial"/>
      <family val="2"/>
      <charset val="204"/>
    </font>
    <font>
      <i/>
      <sz val="8"/>
      <name val="Arial"/>
      <family val="2"/>
      <charset val="204"/>
    </font>
    <font>
      <b/>
      <sz val="12"/>
      <name val="Arial"/>
      <family val="2"/>
      <charset val="204"/>
    </font>
    <font>
      <u/>
      <sz val="8"/>
      <color indexed="12"/>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b/>
      <sz val="16"/>
      <color indexed="8"/>
      <name val="Arial"/>
      <family val="2"/>
      <charset val="204"/>
    </font>
    <font>
      <sz val="11"/>
      <color theme="1"/>
      <name val="Calibri"/>
      <family val="2"/>
      <charset val="204"/>
      <scheme val="minor"/>
    </font>
    <font>
      <sz val="16"/>
      <name val="Arial"/>
      <family val="2"/>
      <charset val="204"/>
    </font>
    <font>
      <b/>
      <sz val="10"/>
      <color indexed="23"/>
      <name val="Arial"/>
      <family val="2"/>
      <charset val="204"/>
    </font>
    <font>
      <u/>
      <sz val="10"/>
      <color theme="10"/>
      <name val="Arial"/>
      <family val="2"/>
      <charset val="204"/>
    </font>
    <font>
      <i/>
      <u/>
      <sz val="9"/>
      <color indexed="12"/>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theme="6"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style="dotted">
        <color indexed="23"/>
      </left>
      <right/>
      <top/>
      <bottom style="medium">
        <color indexed="21"/>
      </bottom>
      <diagonal/>
    </border>
    <border>
      <left/>
      <right/>
      <top style="dotted">
        <color indexed="23"/>
      </top>
      <bottom style="dotted">
        <color indexed="23"/>
      </bottom>
      <diagonal/>
    </border>
    <border>
      <left/>
      <right/>
      <top style="thin">
        <color indexed="21"/>
      </top>
      <bottom style="medium">
        <color indexed="21"/>
      </bottom>
      <diagonal/>
    </border>
    <border>
      <left style="dotted">
        <color indexed="55"/>
      </left>
      <right style="dotted">
        <color indexed="55"/>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style="dotted">
        <color indexed="55"/>
      </bottom>
      <diagonal/>
    </border>
    <border>
      <left style="dotted">
        <color indexed="55"/>
      </left>
      <right/>
      <top style="dotted">
        <color indexed="55"/>
      </top>
      <bottom style="thin">
        <color indexed="21"/>
      </bottom>
      <diagonal/>
    </border>
    <border>
      <left/>
      <right style="dotted">
        <color indexed="55"/>
      </right>
      <top style="dotted">
        <color indexed="55"/>
      </top>
      <bottom style="medium">
        <color indexed="21"/>
      </bottom>
      <diagonal/>
    </border>
    <border>
      <left style="dotted">
        <color indexed="55"/>
      </left>
      <right style="dotted">
        <color indexed="55"/>
      </right>
      <top style="medium">
        <color indexed="21"/>
      </top>
      <bottom style="medium">
        <color indexed="21"/>
      </bottom>
      <diagonal/>
    </border>
    <border>
      <left style="dotted">
        <color indexed="55"/>
      </left>
      <right/>
      <top style="medium">
        <color indexed="21"/>
      </top>
      <bottom style="medium">
        <color indexed="21"/>
      </bottom>
      <diagonal/>
    </border>
    <border>
      <left style="dotted">
        <color indexed="55"/>
      </left>
      <right/>
      <top/>
      <bottom style="thin">
        <color indexed="55"/>
      </bottom>
      <diagonal/>
    </border>
    <border>
      <left/>
      <right style="dotted">
        <color indexed="55"/>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style="dotted">
        <color indexed="55"/>
      </left>
      <right/>
      <top style="thin">
        <color indexed="55"/>
      </top>
      <bottom style="thin">
        <color indexed="55"/>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style="dotted">
        <color indexed="55"/>
      </left>
      <right/>
      <top/>
      <bottom style="dotted">
        <color indexed="55"/>
      </bottom>
      <diagonal/>
    </border>
    <border>
      <left/>
      <right style="dotted">
        <color indexed="55"/>
      </right>
      <top style="dotted">
        <color indexed="55"/>
      </top>
      <bottom style="thin">
        <color indexed="21"/>
      </bottom>
      <diagonal/>
    </border>
    <border>
      <left style="dotted">
        <color indexed="55"/>
      </left>
      <right style="dotted">
        <color indexed="55"/>
      </right>
      <top style="dotted">
        <color indexed="55"/>
      </top>
      <bottom style="thin">
        <color indexed="21"/>
      </bottom>
      <diagonal/>
    </border>
    <border>
      <left/>
      <right style="dotted">
        <color indexed="55"/>
      </right>
      <top style="thin">
        <color indexed="21"/>
      </top>
      <bottom style="thin">
        <color indexed="55"/>
      </bottom>
      <diagonal/>
    </border>
    <border>
      <left style="dotted">
        <color indexed="55"/>
      </left>
      <right style="dotted">
        <color indexed="55"/>
      </right>
      <top style="thin">
        <color indexed="21"/>
      </top>
      <bottom style="thin">
        <color indexed="55"/>
      </bottom>
      <diagonal/>
    </border>
    <border>
      <left style="dotted">
        <color indexed="55"/>
      </left>
      <right/>
      <top style="thin">
        <color indexed="21"/>
      </top>
      <bottom style="thin">
        <color indexed="55"/>
      </bottom>
      <diagonal/>
    </border>
    <border>
      <left style="dotted">
        <color indexed="55"/>
      </left>
      <right/>
      <top style="dotted">
        <color indexed="55"/>
      </top>
      <bottom style="medium">
        <color indexed="21"/>
      </bottom>
      <diagonal/>
    </border>
    <border>
      <left/>
      <right/>
      <top style="dotted">
        <color indexed="23"/>
      </top>
      <bottom style="medium">
        <color indexed="21"/>
      </bottom>
      <diagonal/>
    </border>
    <border>
      <left style="dotted">
        <color indexed="55"/>
      </left>
      <right/>
      <top/>
      <bottom/>
      <diagonal/>
    </border>
    <border>
      <left style="dotted">
        <color indexed="23"/>
      </left>
      <right style="dotted">
        <color indexed="23"/>
      </right>
      <top/>
      <bottom style="medium">
        <color indexed="21"/>
      </bottom>
      <diagonal/>
    </border>
    <border>
      <left/>
      <right/>
      <top/>
      <bottom style="medium">
        <color indexed="21"/>
      </bottom>
      <diagonal/>
    </border>
    <border>
      <left style="dotted">
        <color indexed="55"/>
      </left>
      <right/>
      <top style="thin">
        <color indexed="55"/>
      </top>
      <bottom style="dotted">
        <color indexed="55"/>
      </bottom>
      <diagonal/>
    </border>
    <border>
      <left/>
      <right style="dotted">
        <color indexed="55"/>
      </right>
      <top style="dotted">
        <color indexed="55"/>
      </top>
      <bottom style="medium">
        <color indexed="57"/>
      </bottom>
      <diagonal/>
    </border>
    <border>
      <left style="dotted">
        <color indexed="55"/>
      </left>
      <right style="dotted">
        <color indexed="55"/>
      </right>
      <top style="dotted">
        <color indexed="55"/>
      </top>
      <bottom style="medium">
        <color indexed="57"/>
      </bottom>
      <diagonal/>
    </border>
    <border>
      <left style="dotted">
        <color indexed="55"/>
      </left>
      <right/>
      <top style="dotted">
        <color indexed="55"/>
      </top>
      <bottom style="medium">
        <color indexed="57"/>
      </bottom>
      <diagonal/>
    </border>
    <border>
      <left/>
      <right/>
      <top/>
      <bottom style="dotted">
        <color indexed="23"/>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medium">
        <color indexed="21"/>
      </top>
      <bottom style="dotted">
        <color theme="0" tint="-0.34998626667073579"/>
      </bottom>
      <diagonal/>
    </border>
    <border>
      <left style="dotted">
        <color theme="0" tint="-0.34998626667073579"/>
      </left>
      <right/>
      <top style="medium">
        <color indexed="21"/>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top style="dotted">
        <color theme="0" tint="-0.34998626667073579"/>
      </top>
      <bottom style="medium">
        <color indexed="21"/>
      </bottom>
      <diagonal/>
    </border>
    <border>
      <left style="dotted">
        <color indexed="55"/>
      </left>
      <right style="dotted">
        <color indexed="55"/>
      </right>
      <top/>
      <bottom/>
      <diagonal/>
    </border>
    <border>
      <left/>
      <right style="dotted">
        <color indexed="55"/>
      </right>
      <top style="medium">
        <color indexed="21"/>
      </top>
      <bottom style="thin">
        <color indexed="55"/>
      </bottom>
      <diagonal/>
    </border>
    <border>
      <left style="dotted">
        <color indexed="55"/>
      </left>
      <right style="dotted">
        <color indexed="55"/>
      </right>
      <top style="medium">
        <color indexed="21"/>
      </top>
      <bottom style="thin">
        <color indexed="55"/>
      </bottom>
      <diagonal/>
    </border>
    <border>
      <left style="dotted">
        <color indexed="55"/>
      </left>
      <right/>
      <top style="medium">
        <color indexed="21"/>
      </top>
      <bottom style="thin">
        <color indexed="55"/>
      </bottom>
      <diagonal/>
    </border>
    <border>
      <left style="dotted">
        <color indexed="55"/>
      </left>
      <right/>
      <top style="medium">
        <color indexed="21"/>
      </top>
      <bottom/>
      <diagonal/>
    </border>
  </borders>
  <cellStyleXfs count="87">
    <xf numFmtId="0" fontId="0" fillId="0" borderId="0"/>
    <xf numFmtId="49" fontId="14" fillId="0" borderId="0">
      <alignment horizontal="centerContinuous" vertical="top" wrapText="1"/>
    </xf>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8" fontId="15" fillId="0" borderId="0" applyFont="0" applyFill="0" applyBorder="0" applyAlignment="0" applyProtection="0"/>
    <xf numFmtId="166" fontId="15" fillId="0" borderId="0" applyFont="0" applyFill="0" applyBorder="0" applyAlignment="0" applyProtection="0"/>
    <xf numFmtId="0" fontId="42" fillId="0" borderId="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7" borderId="1" applyNumberFormat="0" applyAlignment="0" applyProtection="0"/>
    <xf numFmtId="0" fontId="28" fillId="20" borderId="2" applyNumberFormat="0" applyAlignment="0" applyProtection="0"/>
    <xf numFmtId="0" fontId="29" fillId="20" borderId="1" applyNumberFormat="0" applyAlignment="0" applyProtection="0"/>
    <xf numFmtId="0" fontId="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 fillId="0" borderId="0" applyNumberFormat="0" applyFill="0" applyBorder="0" applyAlignment="0" applyProtection="0"/>
    <xf numFmtId="0" fontId="14" fillId="0" borderId="3">
      <alignment horizontal="centerContinuous" vertical="top" wrapText="1"/>
    </xf>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7" applyNumberFormat="0" applyFill="0" applyAlignment="0" applyProtection="0"/>
    <xf numFmtId="0" fontId="34" fillId="21" borderId="8"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9" fillId="0" borderId="0"/>
    <xf numFmtId="0" fontId="5" fillId="0" borderId="0"/>
    <xf numFmtId="0" fontId="5" fillId="0" borderId="0"/>
    <xf numFmtId="0" fontId="10" fillId="0" borderId="0"/>
    <xf numFmtId="0" fontId="51" fillId="0" borderId="0"/>
    <xf numFmtId="0" fontId="5" fillId="0" borderId="0"/>
    <xf numFmtId="0" fontId="10" fillId="0" borderId="0"/>
    <xf numFmtId="0" fontId="5" fillId="0" borderId="0"/>
    <xf numFmtId="0" fontId="7" fillId="0" borderId="0"/>
    <xf numFmtId="0" fontId="7" fillId="0" borderId="0"/>
    <xf numFmtId="0" fontId="44" fillId="0" borderId="0"/>
    <xf numFmtId="0" fontId="25" fillId="0" borderId="0"/>
    <xf numFmtId="0" fontId="51" fillId="0" borderId="0"/>
    <xf numFmtId="0" fontId="5" fillId="0" borderId="0"/>
    <xf numFmtId="0" fontId="5" fillId="0" borderId="0"/>
    <xf numFmtId="0" fontId="5" fillId="0" borderId="0"/>
    <xf numFmtId="0" fontId="5" fillId="0" borderId="0"/>
    <xf numFmtId="0" fontId="5" fillId="0" borderId="0"/>
    <xf numFmtId="0" fontId="10" fillId="0" borderId="0"/>
    <xf numFmtId="0" fontId="37" fillId="3" borderId="0" applyNumberFormat="0" applyBorder="0" applyAlignment="0" applyProtection="0"/>
    <xf numFmtId="0" fontId="38" fillId="0" borderId="0" applyNumberFormat="0" applyFill="0" applyBorder="0" applyAlignment="0" applyProtection="0"/>
    <xf numFmtId="0" fontId="5" fillId="23" borderId="9" applyNumberFormat="0" applyFont="0" applyAlignment="0" applyProtection="0"/>
    <xf numFmtId="9" fontId="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38" fontId="15" fillId="0" borderId="0" applyFont="0" applyFill="0" applyBorder="0" applyAlignment="0" applyProtection="0"/>
    <xf numFmtId="40" fontId="15" fillId="0" borderId="0" applyFont="0" applyFill="0" applyBorder="0" applyAlignment="0" applyProtection="0"/>
    <xf numFmtId="164" fontId="7" fillId="0" borderId="0" applyFont="0" applyFill="0" applyBorder="0" applyAlignment="0" applyProtection="0"/>
    <xf numFmtId="0" fontId="41" fillId="4" borderId="0" applyNumberFormat="0" applyBorder="0" applyAlignment="0" applyProtection="0"/>
    <xf numFmtId="49" fontId="14" fillId="0" borderId="11">
      <alignment horizontal="center" vertical="center" wrapText="1"/>
    </xf>
    <xf numFmtId="0" fontId="2" fillId="0" borderId="0"/>
    <xf numFmtId="0" fontId="3" fillId="0" borderId="0"/>
    <xf numFmtId="9" fontId="3" fillId="0" borderId="0" applyFont="0" applyFill="0" applyBorder="0" applyAlignment="0" applyProtection="0"/>
    <xf numFmtId="0" fontId="54" fillId="0" borderId="0" applyNumberFormat="0" applyFill="0" applyBorder="0" applyAlignment="0" applyProtection="0"/>
    <xf numFmtId="0" fontId="1" fillId="0" borderId="0"/>
    <xf numFmtId="0" fontId="3" fillId="0" borderId="0"/>
    <xf numFmtId="0" fontId="1" fillId="0" borderId="0"/>
    <xf numFmtId="0" fontId="1" fillId="0" borderId="0"/>
    <xf numFmtId="9" fontId="25" fillId="0" borderId="0" applyFont="0" applyFill="0" applyBorder="0" applyAlignment="0" applyProtection="0"/>
    <xf numFmtId="43" fontId="3" fillId="0" borderId="0" applyFont="0" applyFill="0" applyBorder="0" applyAlignment="0" applyProtection="0"/>
  </cellStyleXfs>
  <cellXfs count="225">
    <xf numFmtId="0" fontId="0" fillId="0" borderId="0" xfId="0"/>
    <xf numFmtId="0" fontId="5" fillId="0" borderId="0" xfId="60"/>
    <xf numFmtId="0" fontId="5" fillId="0" borderId="0" xfId="60" applyAlignment="1">
      <alignment horizontal="center"/>
    </xf>
    <xf numFmtId="0" fontId="5" fillId="0" borderId="0" xfId="58" applyBorder="1"/>
    <xf numFmtId="0" fontId="5" fillId="0" borderId="0" xfId="58"/>
    <xf numFmtId="14" fontId="5" fillId="0" borderId="0" xfId="58" applyNumberFormat="1" applyBorder="1"/>
    <xf numFmtId="0" fontId="5" fillId="0" borderId="0" xfId="58" applyAlignment="1"/>
    <xf numFmtId="0" fontId="11" fillId="0" borderId="15" xfId="58" applyFont="1" applyBorder="1" applyAlignment="1">
      <alignment horizontal="center" vertical="center" wrapText="1"/>
    </xf>
    <xf numFmtId="0" fontId="11" fillId="0" borderId="14" xfId="58" applyFont="1" applyBorder="1" applyAlignment="1">
      <alignment vertical="center"/>
    </xf>
    <xf numFmtId="4" fontId="5" fillId="0" borderId="0" xfId="58" applyNumberFormat="1" applyBorder="1"/>
    <xf numFmtId="0" fontId="13" fillId="0" borderId="0" xfId="58" applyFont="1" applyFill="1" applyBorder="1" applyAlignment="1"/>
    <xf numFmtId="0" fontId="5" fillId="0" borderId="0" xfId="61"/>
    <xf numFmtId="0" fontId="6" fillId="0" borderId="27" xfId="58" applyFont="1" applyBorder="1" applyAlignment="1">
      <alignment horizontal="center" vertical="center" wrapText="1"/>
    </xf>
    <xf numFmtId="0" fontId="6" fillId="0" borderId="15" xfId="58" applyFont="1" applyFill="1" applyBorder="1" applyAlignment="1">
      <alignment horizontal="center" vertical="center" wrapText="1"/>
    </xf>
    <xf numFmtId="14" fontId="6" fillId="0" borderId="25" xfId="58" applyNumberFormat="1" applyFont="1" applyFill="1" applyBorder="1" applyAlignment="1">
      <alignment horizontal="center" vertical="center" wrapText="1"/>
    </xf>
    <xf numFmtId="0" fontId="5" fillId="0" borderId="17" xfId="58" applyFont="1" applyFill="1" applyBorder="1" applyAlignment="1">
      <alignment vertical="center"/>
    </xf>
    <xf numFmtId="0" fontId="5" fillId="0" borderId="0" xfId="61" applyFont="1"/>
    <xf numFmtId="0" fontId="5" fillId="0" borderId="0" xfId="60" applyFont="1"/>
    <xf numFmtId="0" fontId="0" fillId="0" borderId="0" xfId="0" applyFill="1"/>
    <xf numFmtId="10" fontId="11" fillId="0" borderId="26" xfId="58" applyNumberFormat="1" applyFont="1" applyFill="1" applyBorder="1" applyAlignment="1">
      <alignment horizontal="center" vertical="center" wrapText="1"/>
    </xf>
    <xf numFmtId="0" fontId="18" fillId="0" borderId="0" xfId="61" applyFont="1"/>
    <xf numFmtId="0" fontId="21" fillId="0" borderId="0" xfId="0" applyFont="1" applyAlignment="1">
      <alignment horizontal="left"/>
    </xf>
    <xf numFmtId="0" fontId="5" fillId="0" borderId="0" xfId="58" applyFill="1"/>
    <xf numFmtId="165" fontId="17" fillId="0" borderId="19" xfId="58" applyNumberFormat="1" applyFont="1" applyFill="1" applyBorder="1" applyAlignment="1">
      <alignment horizontal="right" vertical="center"/>
    </xf>
    <xf numFmtId="0" fontId="6" fillId="0" borderId="15" xfId="59" applyFont="1" applyFill="1" applyBorder="1" applyAlignment="1">
      <alignment horizontal="center" vertical="center" wrapText="1"/>
    </xf>
    <xf numFmtId="49" fontId="11" fillId="0" borderId="26" xfId="58" applyNumberFormat="1" applyFont="1" applyFill="1" applyBorder="1" applyAlignment="1">
      <alignment horizontal="center" vertical="center" wrapText="1"/>
    </xf>
    <xf numFmtId="4" fontId="12" fillId="0" borderId="19" xfId="58" applyNumberFormat="1" applyFont="1" applyFill="1" applyBorder="1" applyAlignment="1">
      <alignment vertical="center"/>
    </xf>
    <xf numFmtId="10" fontId="12" fillId="0" borderId="24" xfId="68" applyNumberFormat="1" applyFont="1" applyFill="1" applyBorder="1" applyAlignment="1">
      <alignment vertical="center"/>
    </xf>
    <xf numFmtId="0" fontId="16" fillId="0" borderId="0" xfId="58" applyFont="1" applyFill="1"/>
    <xf numFmtId="0" fontId="16" fillId="0" borderId="0" xfId="58" applyFont="1" applyBorder="1" applyAlignment="1">
      <alignment vertical="center" wrapText="1"/>
    </xf>
    <xf numFmtId="0" fontId="22" fillId="0" borderId="54" xfId="58" applyFont="1" applyFill="1" applyBorder="1" applyAlignment="1"/>
    <xf numFmtId="10" fontId="49" fillId="0" borderId="24" xfId="68" applyNumberFormat="1" applyFont="1" applyFill="1" applyBorder="1" applyAlignment="1">
      <alignment vertical="center"/>
    </xf>
    <xf numFmtId="10" fontId="48" fillId="0" borderId="53" xfId="68" applyNumberFormat="1" applyFont="1" applyFill="1" applyBorder="1" applyAlignment="1">
      <alignment vertical="center"/>
    </xf>
    <xf numFmtId="10" fontId="48" fillId="0" borderId="28" xfId="68" applyNumberFormat="1" applyFont="1" applyFill="1" applyBorder="1" applyAlignment="1">
      <alignment vertical="center"/>
    </xf>
    <xf numFmtId="0" fontId="16" fillId="0" borderId="14" xfId="58" applyFont="1" applyFill="1" applyBorder="1" applyAlignment="1">
      <alignment vertical="center"/>
    </xf>
    <xf numFmtId="0" fontId="5" fillId="0" borderId="0" xfId="58" applyAlignment="1">
      <alignment horizontal="left"/>
    </xf>
    <xf numFmtId="0" fontId="23" fillId="0" borderId="0" xfId="32" applyFont="1" applyAlignment="1" applyProtection="1">
      <alignment horizontal="left"/>
    </xf>
    <xf numFmtId="0" fontId="5" fillId="0" borderId="0" xfId="58" applyFont="1" applyFill="1"/>
    <xf numFmtId="165" fontId="3" fillId="0" borderId="19" xfId="58" applyNumberFormat="1" applyFont="1" applyFill="1" applyBorder="1" applyAlignment="1">
      <alignment horizontal="right" vertical="center"/>
    </xf>
    <xf numFmtId="165" fontId="3" fillId="0" borderId="13" xfId="58" applyNumberFormat="1" applyFont="1" applyFill="1" applyBorder="1" applyAlignment="1">
      <alignment horizontal="right" vertical="center"/>
    </xf>
    <xf numFmtId="0" fontId="47" fillId="0" borderId="0" xfId="47" applyFont="1"/>
    <xf numFmtId="0" fontId="8" fillId="0" borderId="26" xfId="58" applyFont="1" applyFill="1" applyBorder="1" applyAlignment="1">
      <alignment horizontal="center" vertical="center" wrapText="1"/>
    </xf>
    <xf numFmtId="0" fontId="22" fillId="0" borderId="54" xfId="58" applyFont="1" applyFill="1" applyBorder="1" applyAlignment="1">
      <alignment horizontal="right"/>
    </xf>
    <xf numFmtId="10" fontId="12" fillId="0" borderId="23" xfId="68" applyNumberFormat="1" applyFont="1" applyFill="1" applyBorder="1" applyAlignment="1">
      <alignment vertical="center"/>
    </xf>
    <xf numFmtId="165" fontId="3" fillId="0" borderId="29" xfId="58" applyNumberFormat="1" applyFont="1" applyFill="1" applyBorder="1" applyAlignment="1">
      <alignment horizontal="right" vertical="center"/>
    </xf>
    <xf numFmtId="165" fontId="17" fillId="0" borderId="29" xfId="58" applyNumberFormat="1" applyFont="1" applyFill="1" applyBorder="1" applyAlignment="1">
      <alignment horizontal="right" vertical="center"/>
    </xf>
    <xf numFmtId="165" fontId="3" fillId="0" borderId="51" xfId="58" applyNumberFormat="1" applyFont="1" applyFill="1" applyBorder="1" applyAlignment="1">
      <alignment horizontal="right" vertical="center"/>
    </xf>
    <xf numFmtId="0" fontId="3" fillId="0" borderId="0" xfId="0" applyFont="1"/>
    <xf numFmtId="0" fontId="5" fillId="0" borderId="0" xfId="58" applyFill="1" applyAlignment="1">
      <alignment horizontal="left"/>
    </xf>
    <xf numFmtId="0" fontId="46" fillId="0" borderId="0" xfId="60" applyFont="1" applyAlignment="1">
      <alignment horizontal="left"/>
    </xf>
    <xf numFmtId="14" fontId="6" fillId="29" borderId="36" xfId="48" applyNumberFormat="1" applyFont="1" applyFill="1" applyBorder="1" applyAlignment="1">
      <alignment horizontal="center" vertical="center" wrapText="1"/>
    </xf>
    <xf numFmtId="14" fontId="6" fillId="29" borderId="36" xfId="59" applyNumberFormat="1" applyFont="1" applyFill="1" applyBorder="1" applyAlignment="1">
      <alignment horizontal="center" vertical="center" wrapText="1"/>
    </xf>
    <xf numFmtId="0" fontId="6" fillId="0" borderId="52" xfId="48" applyFont="1" applyFill="1" applyBorder="1" applyAlignment="1">
      <alignment vertical="center"/>
    </xf>
    <xf numFmtId="0" fontId="6" fillId="29" borderId="52" xfId="48" applyFont="1" applyFill="1" applyBorder="1" applyAlignment="1">
      <alignment vertical="center"/>
    </xf>
    <xf numFmtId="165" fontId="19" fillId="0" borderId="38" xfId="48" applyNumberFormat="1" applyFont="1" applyFill="1" applyBorder="1" applyAlignment="1">
      <alignment vertical="center"/>
    </xf>
    <xf numFmtId="0" fontId="6" fillId="0" borderId="39" xfId="48" applyFont="1" applyBorder="1" applyAlignment="1">
      <alignment horizontal="left" vertical="center" wrapText="1" indent="1"/>
    </xf>
    <xf numFmtId="0" fontId="6" fillId="29" borderId="40" xfId="48" applyFont="1" applyFill="1" applyBorder="1" applyAlignment="1">
      <alignment vertical="center"/>
    </xf>
    <xf numFmtId="0" fontId="6" fillId="29" borderId="41" xfId="48" applyFont="1" applyFill="1" applyBorder="1" applyAlignment="1">
      <alignment vertical="center"/>
    </xf>
    <xf numFmtId="0" fontId="6" fillId="0" borderId="41" xfId="48" applyFont="1" applyFill="1" applyBorder="1" applyAlignment="1">
      <alignment vertical="center"/>
    </xf>
    <xf numFmtId="0" fontId="6" fillId="0" borderId="42" xfId="48" applyFont="1" applyFill="1" applyBorder="1" applyAlignment="1">
      <alignment horizontal="right" vertical="center" indent="1"/>
    </xf>
    <xf numFmtId="0" fontId="8" fillId="29" borderId="43" xfId="48" applyFont="1" applyFill="1" applyBorder="1" applyAlignment="1">
      <alignment vertical="center"/>
    </xf>
    <xf numFmtId="0" fontId="6" fillId="29" borderId="43" xfId="48" applyFont="1" applyFill="1" applyBorder="1" applyAlignment="1">
      <alignment vertical="center"/>
    </xf>
    <xf numFmtId="0" fontId="6" fillId="29" borderId="44" xfId="48" applyFont="1" applyFill="1" applyBorder="1" applyAlignment="1">
      <alignment vertical="center"/>
    </xf>
    <xf numFmtId="0" fontId="6" fillId="0" borderId="44" xfId="48" applyFont="1" applyFill="1" applyBorder="1" applyAlignment="1">
      <alignment vertical="center"/>
    </xf>
    <xf numFmtId="0" fontId="16" fillId="0" borderId="32" xfId="48" applyFont="1" applyFill="1" applyBorder="1" applyAlignment="1">
      <alignment horizontal="right" vertical="center" indent="1"/>
    </xf>
    <xf numFmtId="165" fontId="17" fillId="29" borderId="31" xfId="48" applyNumberFormat="1" applyFont="1" applyFill="1" applyBorder="1" applyAlignment="1">
      <alignment vertical="center"/>
    </xf>
    <xf numFmtId="165" fontId="16" fillId="29" borderId="31" xfId="48" applyNumberFormat="1" applyFont="1" applyFill="1" applyBorder="1" applyAlignment="1">
      <alignment vertical="center"/>
    </xf>
    <xf numFmtId="165" fontId="16" fillId="0" borderId="31" xfId="48" applyNumberFormat="1" applyFont="1" applyFill="1" applyBorder="1" applyAlignment="1">
      <alignment vertical="center"/>
    </xf>
    <xf numFmtId="0" fontId="5" fillId="0" borderId="0" xfId="0" applyFont="1"/>
    <xf numFmtId="0" fontId="6" fillId="0" borderId="32" xfId="48" applyFont="1" applyBorder="1" applyAlignment="1">
      <alignment horizontal="right" vertical="center" indent="1"/>
    </xf>
    <xf numFmtId="0" fontId="8" fillId="29" borderId="31" xfId="48" applyFont="1" applyFill="1" applyBorder="1" applyAlignment="1">
      <alignment vertical="center"/>
    </xf>
    <xf numFmtId="0" fontId="8" fillId="29" borderId="33" xfId="48" applyFont="1" applyFill="1" applyBorder="1" applyAlignment="1">
      <alignment vertical="center"/>
    </xf>
    <xf numFmtId="0" fontId="8" fillId="0" borderId="33" xfId="48" applyFont="1" applyFill="1" applyBorder="1" applyAlignment="1">
      <alignment vertical="center"/>
    </xf>
    <xf numFmtId="0" fontId="6" fillId="29" borderId="31" xfId="48" applyFont="1" applyFill="1" applyBorder="1" applyAlignment="1">
      <alignment vertical="center"/>
    </xf>
    <xf numFmtId="0" fontId="6" fillId="29" borderId="33" xfId="48" applyFont="1" applyFill="1" applyBorder="1" applyAlignment="1">
      <alignment vertical="center"/>
    </xf>
    <xf numFmtId="0" fontId="6" fillId="0" borderId="33" xfId="48" applyFont="1" applyFill="1" applyBorder="1" applyAlignment="1">
      <alignment vertical="center"/>
    </xf>
    <xf numFmtId="165" fontId="16" fillId="0" borderId="33" xfId="48" applyNumberFormat="1" applyFont="1" applyFill="1" applyBorder="1" applyAlignment="1">
      <alignment horizontal="right" vertical="center"/>
    </xf>
    <xf numFmtId="0" fontId="5" fillId="0" borderId="32" xfId="48" applyFont="1" applyBorder="1" applyAlignment="1">
      <alignment horizontal="right" vertical="center" indent="1"/>
    </xf>
    <xf numFmtId="0" fontId="3" fillId="29" borderId="31" xfId="48" applyFont="1" applyFill="1" applyBorder="1" applyAlignment="1">
      <alignment vertical="center"/>
    </xf>
    <xf numFmtId="0" fontId="5" fillId="29" borderId="31" xfId="48" applyFont="1" applyFill="1" applyBorder="1" applyAlignment="1">
      <alignment vertical="center"/>
    </xf>
    <xf numFmtId="0" fontId="5" fillId="29" borderId="33" xfId="48" applyFont="1" applyFill="1" applyBorder="1" applyAlignment="1">
      <alignment vertical="center"/>
    </xf>
    <xf numFmtId="0" fontId="5" fillId="0" borderId="33" xfId="48" applyFont="1" applyFill="1" applyBorder="1" applyAlignment="1">
      <alignment vertical="center"/>
    </xf>
    <xf numFmtId="165" fontId="6" fillId="29" borderId="46" xfId="48" applyNumberFormat="1" applyFont="1" applyFill="1" applyBorder="1" applyAlignment="1">
      <alignment vertical="center"/>
    </xf>
    <xf numFmtId="165" fontId="6" fillId="0" borderId="46" xfId="48" applyNumberFormat="1" applyFont="1" applyFill="1" applyBorder="1" applyAlignment="1">
      <alignment vertical="center"/>
    </xf>
    <xf numFmtId="165" fontId="19" fillId="0" borderId="34" xfId="48" applyNumberFormat="1" applyFont="1" applyFill="1" applyBorder="1" applyAlignment="1">
      <alignment horizontal="right" vertical="center"/>
    </xf>
    <xf numFmtId="0" fontId="6" fillId="0" borderId="47" xfId="48" applyFont="1" applyBorder="1" applyAlignment="1">
      <alignment horizontal="left" vertical="center" wrapText="1" indent="1"/>
    </xf>
    <xf numFmtId="167" fontId="6" fillId="29" borderId="48" xfId="48" applyNumberFormat="1" applyFont="1" applyFill="1" applyBorder="1" applyAlignment="1">
      <alignment vertical="center"/>
    </xf>
    <xf numFmtId="167" fontId="6" fillId="29" borderId="49" xfId="48" applyNumberFormat="1" applyFont="1" applyFill="1" applyBorder="1" applyAlignment="1">
      <alignment vertical="center"/>
    </xf>
    <xf numFmtId="167" fontId="6" fillId="0" borderId="48" xfId="48" applyNumberFormat="1" applyFont="1" applyFill="1" applyBorder="1" applyAlignment="1">
      <alignment vertical="center"/>
    </xf>
    <xf numFmtId="167" fontId="6" fillId="0" borderId="49" xfId="48" applyNumberFormat="1" applyFont="1" applyFill="1" applyBorder="1" applyAlignment="1">
      <alignment vertical="center"/>
    </xf>
    <xf numFmtId="165" fontId="19" fillId="0" borderId="49" xfId="48" applyNumberFormat="1" applyFont="1" applyFill="1" applyBorder="1" applyAlignment="1">
      <alignment vertical="center"/>
    </xf>
    <xf numFmtId="167" fontId="6" fillId="29" borderId="43" xfId="48" applyNumberFormat="1" applyFont="1" applyFill="1" applyBorder="1" applyAlignment="1">
      <alignment vertical="center"/>
    </xf>
    <xf numFmtId="167" fontId="6" fillId="29" borderId="44" xfId="48" applyNumberFormat="1" applyFont="1" applyFill="1" applyBorder="1" applyAlignment="1">
      <alignment vertical="center"/>
    </xf>
    <xf numFmtId="167" fontId="6" fillId="0" borderId="43" xfId="48" applyNumberFormat="1" applyFont="1" applyFill="1" applyBorder="1" applyAlignment="1">
      <alignment vertical="center"/>
    </xf>
    <xf numFmtId="167" fontId="6" fillId="0" borderId="44" xfId="48" applyNumberFormat="1" applyFont="1" applyFill="1" applyBorder="1" applyAlignment="1">
      <alignment vertical="center"/>
    </xf>
    <xf numFmtId="165" fontId="19" fillId="0" borderId="44" xfId="48" applyNumberFormat="1" applyFont="1" applyFill="1" applyBorder="1" applyAlignment="1">
      <alignment vertical="center"/>
    </xf>
    <xf numFmtId="165" fontId="16" fillId="0" borderId="43" xfId="48" applyNumberFormat="1" applyFont="1" applyFill="1" applyBorder="1" applyAlignment="1">
      <alignment vertical="center"/>
    </xf>
    <xf numFmtId="167" fontId="6" fillId="29" borderId="31" xfId="48" applyNumberFormat="1" applyFont="1" applyFill="1" applyBorder="1" applyAlignment="1">
      <alignment vertical="center"/>
    </xf>
    <xf numFmtId="167" fontId="6" fillId="29" borderId="33" xfId="48" applyNumberFormat="1" applyFont="1" applyFill="1" applyBorder="1" applyAlignment="1">
      <alignment vertical="center"/>
    </xf>
    <xf numFmtId="167" fontId="6" fillId="0" borderId="31" xfId="48" applyNumberFormat="1" applyFont="1" applyFill="1" applyBorder="1" applyAlignment="1">
      <alignment vertical="center"/>
    </xf>
    <xf numFmtId="165" fontId="19" fillId="0" borderId="33" xfId="48" applyNumberFormat="1" applyFont="1" applyFill="1" applyBorder="1" applyAlignment="1">
      <alignment vertical="center"/>
    </xf>
    <xf numFmtId="167" fontId="5" fillId="29" borderId="31" xfId="48" applyNumberFormat="1" applyFont="1" applyFill="1" applyBorder="1" applyAlignment="1">
      <alignment vertical="center"/>
    </xf>
    <xf numFmtId="167" fontId="5" fillId="29" borderId="33" xfId="48" applyNumberFormat="1" applyFont="1" applyFill="1" applyBorder="1" applyAlignment="1">
      <alignment vertical="center"/>
    </xf>
    <xf numFmtId="167" fontId="5" fillId="0" borderId="31" xfId="48" applyNumberFormat="1" applyFont="1" applyFill="1" applyBorder="1" applyAlignment="1">
      <alignment vertical="center"/>
    </xf>
    <xf numFmtId="167" fontId="5" fillId="0" borderId="33" xfId="48" applyNumberFormat="1" applyFont="1" applyFill="1" applyBorder="1" applyAlignment="1">
      <alignment vertical="center"/>
    </xf>
    <xf numFmtId="165" fontId="16" fillId="0" borderId="33" xfId="48" applyNumberFormat="1" applyFont="1" applyFill="1" applyBorder="1" applyAlignment="1">
      <alignment vertical="center"/>
    </xf>
    <xf numFmtId="167" fontId="6" fillId="29" borderId="57" xfId="48" applyNumberFormat="1" applyFont="1" applyFill="1" applyBorder="1" applyAlignment="1">
      <alignment vertical="center"/>
    </xf>
    <xf numFmtId="167" fontId="6" fillId="29" borderId="58" xfId="48" applyNumberFormat="1" applyFont="1" applyFill="1" applyBorder="1" applyAlignment="1">
      <alignment vertical="center"/>
    </xf>
    <xf numFmtId="167" fontId="6" fillId="0" borderId="57" xfId="48" applyNumberFormat="1" applyFont="1" applyFill="1" applyBorder="1" applyAlignment="1">
      <alignment vertical="center"/>
    </xf>
    <xf numFmtId="167" fontId="6" fillId="0" borderId="58" xfId="48" applyNumberFormat="1" applyFont="1" applyFill="1" applyBorder="1" applyAlignment="1">
      <alignment vertical="center"/>
    </xf>
    <xf numFmtId="165" fontId="19" fillId="0" borderId="58" xfId="48" applyNumberFormat="1" applyFont="1" applyFill="1" applyBorder="1" applyAlignment="1">
      <alignment vertical="center"/>
    </xf>
    <xf numFmtId="0" fontId="16" fillId="0" borderId="42" xfId="48" applyFont="1" applyFill="1" applyBorder="1" applyAlignment="1">
      <alignment horizontal="right" vertical="center" indent="1"/>
    </xf>
    <xf numFmtId="0" fontId="46" fillId="0" borderId="0" xfId="0" applyFont="1"/>
    <xf numFmtId="165" fontId="19" fillId="0" borderId="55" xfId="48" applyNumberFormat="1" applyFont="1" applyFill="1" applyBorder="1" applyAlignment="1">
      <alignment vertical="center"/>
    </xf>
    <xf numFmtId="0" fontId="45" fillId="0" borderId="0" xfId="60" applyFont="1"/>
    <xf numFmtId="14" fontId="5" fillId="0" borderId="64" xfId="60" applyNumberFormat="1" applyBorder="1" applyAlignment="1">
      <alignment horizontal="center"/>
    </xf>
    <xf numFmtId="0" fontId="5" fillId="0" borderId="60" xfId="62" applyFont="1" applyFill="1" applyBorder="1" applyAlignment="1">
      <alignment horizontal="center" vertical="center" wrapText="1"/>
    </xf>
    <xf numFmtId="0" fontId="3" fillId="0" borderId="60" xfId="62" applyFont="1" applyFill="1" applyBorder="1" applyAlignment="1">
      <alignment horizontal="center" vertical="center" wrapText="1"/>
    </xf>
    <xf numFmtId="2" fontId="5" fillId="0" borderId="60" xfId="62" applyNumberFormat="1" applyFont="1" applyFill="1" applyBorder="1" applyAlignment="1">
      <alignment horizontal="center" vertical="center" wrapText="1"/>
    </xf>
    <xf numFmtId="1" fontId="5" fillId="0" borderId="65" xfId="62" applyNumberFormat="1" applyFont="1" applyFill="1" applyBorder="1" applyAlignment="1">
      <alignment horizontal="center" vertical="center" wrapText="1"/>
    </xf>
    <xf numFmtId="14" fontId="5" fillId="0" borderId="62" xfId="60" applyNumberFormat="1" applyBorder="1" applyAlignment="1">
      <alignment horizontal="center" vertical="center"/>
    </xf>
    <xf numFmtId="0" fontId="5" fillId="0" borderId="61" xfId="62" applyFont="1" applyFill="1" applyBorder="1" applyAlignment="1">
      <alignment horizontal="center" vertical="center" wrapText="1"/>
    </xf>
    <xf numFmtId="0" fontId="3" fillId="0" borderId="61" xfId="62" applyFont="1" applyFill="1" applyBorder="1" applyAlignment="1">
      <alignment horizontal="center" vertical="center" wrapText="1"/>
    </xf>
    <xf numFmtId="2" fontId="5" fillId="0" borderId="61" xfId="62" applyNumberFormat="1" applyFont="1" applyFill="1" applyBorder="1" applyAlignment="1">
      <alignment horizontal="center" vertical="center" wrapText="1"/>
    </xf>
    <xf numFmtId="1" fontId="5" fillId="0" borderId="63" xfId="62" applyNumberFormat="1" applyFont="1" applyFill="1" applyBorder="1" applyAlignment="1">
      <alignment horizontal="center" vertical="center" wrapText="1"/>
    </xf>
    <xf numFmtId="14" fontId="5" fillId="0" borderId="62" xfId="60" applyNumberFormat="1" applyFont="1" applyBorder="1" applyAlignment="1">
      <alignment horizontal="center" vertical="center"/>
    </xf>
    <xf numFmtId="49" fontId="16" fillId="0" borderId="62" xfId="60" applyNumberFormat="1" applyFont="1" applyBorder="1" applyAlignment="1">
      <alignment horizontal="center" vertical="center"/>
    </xf>
    <xf numFmtId="0" fontId="16" fillId="0" borderId="61" xfId="62" applyFont="1" applyFill="1" applyBorder="1" applyAlignment="1">
      <alignment horizontal="center" vertical="center" wrapText="1"/>
    </xf>
    <xf numFmtId="2" fontId="16" fillId="0" borderId="61" xfId="62" applyNumberFormat="1" applyFont="1" applyFill="1" applyBorder="1" applyAlignment="1">
      <alignment horizontal="center" vertical="center" wrapText="1"/>
    </xf>
    <xf numFmtId="1" fontId="16" fillId="0" borderId="63" xfId="62" applyNumberFormat="1" applyFont="1" applyFill="1" applyBorder="1" applyAlignment="1">
      <alignment horizontal="center" vertical="center" wrapText="1"/>
    </xf>
    <xf numFmtId="0" fontId="17" fillId="0" borderId="61" xfId="62" applyFont="1" applyFill="1" applyBorder="1" applyAlignment="1">
      <alignment horizontal="center" vertical="center" wrapText="1"/>
    </xf>
    <xf numFmtId="49" fontId="5" fillId="0" borderId="66" xfId="60" applyNumberFormat="1" applyFont="1" applyBorder="1" applyAlignment="1">
      <alignment horizontal="center" vertical="center"/>
    </xf>
    <xf numFmtId="0" fontId="5" fillId="0" borderId="67" xfId="62" applyFont="1" applyFill="1" applyBorder="1" applyAlignment="1">
      <alignment horizontal="center" vertical="center" wrapText="1"/>
    </xf>
    <xf numFmtId="2" fontId="5" fillId="0" borderId="67" xfId="62" applyNumberFormat="1" applyFont="1" applyFill="1" applyBorder="1" applyAlignment="1">
      <alignment horizontal="center" vertical="center" wrapText="1"/>
    </xf>
    <xf numFmtId="1" fontId="5" fillId="0" borderId="68" xfId="62" applyNumberFormat="1" applyFont="1" applyFill="1" applyBorder="1" applyAlignment="1">
      <alignment horizontal="center" vertical="center" wrapText="1"/>
    </xf>
    <xf numFmtId="10" fontId="5" fillId="0" borderId="17" xfId="79" applyNumberFormat="1" applyFont="1" applyFill="1" applyBorder="1" applyAlignment="1">
      <alignment horizontal="left" vertical="center" indent="1"/>
    </xf>
    <xf numFmtId="3" fontId="5" fillId="0" borderId="22" xfId="58" applyNumberFormat="1" applyFont="1" applyFill="1" applyBorder="1" applyAlignment="1">
      <alignment horizontal="right" vertical="center" indent="1"/>
    </xf>
    <xf numFmtId="3" fontId="5" fillId="0" borderId="19" xfId="58" applyNumberFormat="1" applyFont="1" applyFill="1" applyBorder="1" applyAlignment="1">
      <alignment horizontal="right" vertical="center" indent="1"/>
    </xf>
    <xf numFmtId="0" fontId="16" fillId="0" borderId="14" xfId="58" applyFont="1" applyFill="1" applyBorder="1" applyAlignment="1">
      <alignment horizontal="left" vertical="center" indent="1"/>
    </xf>
    <xf numFmtId="3" fontId="16" fillId="0" borderId="13" xfId="58" applyNumberFormat="1" applyFont="1" applyFill="1" applyBorder="1" applyAlignment="1">
      <alignment horizontal="right" vertical="center" indent="1"/>
    </xf>
    <xf numFmtId="0" fontId="6" fillId="0" borderId="30" xfId="61" applyFont="1" applyBorder="1" applyAlignment="1">
      <alignment horizontal="left"/>
    </xf>
    <xf numFmtId="3" fontId="6" fillId="0" borderId="30" xfId="61" applyNumberFormat="1" applyFont="1" applyBorder="1" applyAlignment="1">
      <alignment horizontal="right" indent="1"/>
    </xf>
    <xf numFmtId="1" fontId="6" fillId="0" borderId="30" xfId="61" applyNumberFormat="1" applyFont="1" applyBorder="1" applyAlignment="1">
      <alignment horizontal="right" indent="1"/>
    </xf>
    <xf numFmtId="0" fontId="53" fillId="0" borderId="0" xfId="61" applyFont="1" applyAlignment="1">
      <alignment horizontal="center"/>
    </xf>
    <xf numFmtId="3" fontId="53" fillId="0" borderId="0" xfId="61" applyNumberFormat="1" applyFont="1" applyAlignment="1">
      <alignment horizontal="right" indent="1"/>
    </xf>
    <xf numFmtId="165" fontId="19" fillId="0" borderId="58" xfId="48" applyNumberFormat="1" applyFont="1" applyFill="1" applyBorder="1" applyAlignment="1">
      <alignment horizontal="right" vertical="center"/>
    </xf>
    <xf numFmtId="165" fontId="17" fillId="0" borderId="0" xfId="81" applyNumberFormat="1" applyFont="1" applyFill="1" applyBorder="1" applyAlignment="1">
      <alignment vertical="center"/>
    </xf>
    <xf numFmtId="165" fontId="5" fillId="0" borderId="0" xfId="81" applyNumberFormat="1" applyFont="1" applyFill="1" applyBorder="1" applyAlignment="1">
      <alignment vertical="center"/>
    </xf>
    <xf numFmtId="0" fontId="6" fillId="0" borderId="35" xfId="48" applyFont="1" applyFill="1" applyBorder="1" applyAlignment="1">
      <alignment horizontal="right" vertical="center" indent="1"/>
    </xf>
    <xf numFmtId="165" fontId="19" fillId="0" borderId="50" xfId="48" applyNumberFormat="1" applyFont="1" applyFill="1" applyBorder="1" applyAlignment="1">
      <alignment horizontal="right" vertical="center"/>
    </xf>
    <xf numFmtId="0" fontId="8" fillId="0" borderId="0" xfId="0" applyFont="1"/>
    <xf numFmtId="0" fontId="6" fillId="0" borderId="45" xfId="48" applyFont="1" applyBorder="1" applyAlignment="1">
      <alignment horizontal="right" vertical="center" indent="1"/>
    </xf>
    <xf numFmtId="14" fontId="6" fillId="0" borderId="36" xfId="59" applyNumberFormat="1" applyFont="1" applyFill="1" applyBorder="1" applyAlignment="1">
      <alignment horizontal="center" vertical="center" wrapText="1"/>
    </xf>
    <xf numFmtId="0" fontId="19" fillId="0" borderId="37" xfId="59" applyFont="1" applyFill="1" applyBorder="1" applyAlignment="1">
      <alignment horizontal="center" vertical="center" wrapText="1"/>
    </xf>
    <xf numFmtId="0" fontId="5" fillId="0" borderId="0" xfId="58"/>
    <xf numFmtId="14" fontId="11" fillId="0" borderId="26" xfId="58" applyNumberFormat="1" applyFont="1" applyFill="1" applyBorder="1" applyAlignment="1">
      <alignment horizontal="center" vertical="center" wrapText="1"/>
    </xf>
    <xf numFmtId="4" fontId="12" fillId="0" borderId="19" xfId="58" applyNumberFormat="1" applyFont="1" applyFill="1" applyBorder="1" applyAlignment="1">
      <alignment vertical="center"/>
    </xf>
    <xf numFmtId="10" fontId="12" fillId="0" borderId="24" xfId="68" applyNumberFormat="1" applyFont="1" applyFill="1" applyBorder="1" applyAlignment="1">
      <alignment vertical="center"/>
    </xf>
    <xf numFmtId="10" fontId="12" fillId="0" borderId="23" xfId="68" applyNumberFormat="1" applyFont="1" applyFill="1" applyBorder="1" applyAlignment="1">
      <alignment vertical="center"/>
    </xf>
    <xf numFmtId="0" fontId="3" fillId="0" borderId="17" xfId="58" applyFont="1" applyFill="1" applyBorder="1" applyAlignment="1">
      <alignment vertical="center"/>
    </xf>
    <xf numFmtId="4" fontId="3" fillId="0" borderId="18" xfId="58" applyNumberFormat="1" applyFont="1" applyFill="1" applyBorder="1" applyAlignment="1">
      <alignment horizontal="right" vertical="center" wrapText="1"/>
    </xf>
    <xf numFmtId="4" fontId="3" fillId="0" borderId="18" xfId="58" applyNumberFormat="1" applyFont="1" applyFill="1" applyBorder="1" applyAlignment="1">
      <alignment horizontal="right" vertical="center"/>
    </xf>
    <xf numFmtId="0" fontId="3" fillId="0" borderId="14" xfId="58" applyFont="1" applyFill="1" applyBorder="1" applyAlignment="1">
      <alignment vertical="center"/>
    </xf>
    <xf numFmtId="4" fontId="3" fillId="0" borderId="12" xfId="58" applyNumberFormat="1" applyFont="1" applyFill="1" applyBorder="1" applyAlignment="1">
      <alignment horizontal="right" vertical="center" wrapText="1"/>
    </xf>
    <xf numFmtId="165" fontId="16" fillId="29" borderId="50" xfId="48" applyNumberFormat="1" applyFont="1" applyFill="1" applyBorder="1" applyAlignment="1">
      <alignment horizontal="right" vertical="center"/>
    </xf>
    <xf numFmtId="165" fontId="16" fillId="29" borderId="43" xfId="48" applyNumberFormat="1" applyFont="1" applyFill="1" applyBorder="1" applyAlignment="1">
      <alignment vertical="center"/>
    </xf>
    <xf numFmtId="165" fontId="19" fillId="29" borderId="50" xfId="48" applyNumberFormat="1" applyFont="1" applyFill="1" applyBorder="1" applyAlignment="1">
      <alignment horizontal="right" vertical="center"/>
    </xf>
    <xf numFmtId="165" fontId="16" fillId="29" borderId="69" xfId="48" applyNumberFormat="1" applyFont="1" applyFill="1" applyBorder="1" applyAlignment="1">
      <alignment vertical="center"/>
    </xf>
    <xf numFmtId="165" fontId="16" fillId="0" borderId="44" xfId="48" applyNumberFormat="1" applyFont="1" applyFill="1" applyBorder="1" applyAlignment="1">
      <alignment horizontal="right" vertical="center"/>
    </xf>
    <xf numFmtId="0" fontId="6" fillId="0" borderId="70" xfId="48" applyFont="1" applyBorder="1" applyAlignment="1">
      <alignment horizontal="left" vertical="center" indent="1"/>
    </xf>
    <xf numFmtId="0" fontId="6" fillId="29" borderId="71" xfId="48" applyFont="1" applyFill="1" applyBorder="1" applyAlignment="1">
      <alignment vertical="center"/>
    </xf>
    <xf numFmtId="0" fontId="6" fillId="29" borderId="72" xfId="48" applyFont="1" applyFill="1" applyBorder="1" applyAlignment="1">
      <alignment vertical="center"/>
    </xf>
    <xf numFmtId="0" fontId="6" fillId="0" borderId="72" xfId="48" applyFont="1" applyFill="1" applyBorder="1" applyAlignment="1">
      <alignment vertical="center"/>
    </xf>
    <xf numFmtId="0" fontId="6" fillId="0" borderId="73" xfId="48" applyFont="1" applyFill="1" applyBorder="1" applyAlignment="1">
      <alignment vertical="center"/>
    </xf>
    <xf numFmtId="0" fontId="6" fillId="29" borderId="73" xfId="48" applyFont="1" applyFill="1" applyBorder="1" applyAlignment="1">
      <alignment vertical="center"/>
    </xf>
    <xf numFmtId="165" fontId="19" fillId="0" borderId="72" xfId="48" applyNumberFormat="1" applyFont="1" applyFill="1" applyBorder="1" applyAlignment="1">
      <alignment vertical="center"/>
    </xf>
    <xf numFmtId="0" fontId="5" fillId="0" borderId="45" xfId="48" applyFont="1" applyBorder="1" applyAlignment="1">
      <alignment horizontal="right" vertical="center" indent="1"/>
    </xf>
    <xf numFmtId="0" fontId="5" fillId="29" borderId="46" xfId="48" applyFont="1" applyFill="1" applyBorder="1" applyAlignment="1">
      <alignment vertical="center"/>
    </xf>
    <xf numFmtId="0" fontId="5" fillId="29" borderId="34" xfId="48" applyFont="1" applyFill="1" applyBorder="1" applyAlignment="1">
      <alignment vertical="center"/>
    </xf>
    <xf numFmtId="0" fontId="5" fillId="0" borderId="34" xfId="48" applyFont="1" applyFill="1" applyBorder="1" applyAlignment="1">
      <alignment vertical="center"/>
    </xf>
    <xf numFmtId="165" fontId="16" fillId="0" borderId="34" xfId="48" applyNumberFormat="1" applyFont="1" applyFill="1" applyBorder="1" applyAlignment="1">
      <alignment horizontal="right" vertical="center"/>
    </xf>
    <xf numFmtId="165" fontId="17" fillId="29" borderId="0" xfId="81" applyNumberFormat="1" applyFont="1" applyFill="1" applyBorder="1" applyAlignment="1">
      <alignment vertical="center"/>
    </xf>
    <xf numFmtId="4" fontId="12" fillId="0" borderId="24" xfId="58" applyNumberFormat="1" applyFont="1" applyFill="1" applyBorder="1" applyAlignment="1">
      <alignment vertical="center"/>
    </xf>
    <xf numFmtId="0" fontId="12" fillId="0" borderId="16" xfId="58" applyFont="1" applyBorder="1" applyAlignment="1">
      <alignment horizontal="right" vertical="center"/>
    </xf>
    <xf numFmtId="0" fontId="11" fillId="0" borderId="20" xfId="58" applyFont="1" applyBorder="1" applyAlignment="1">
      <alignment vertical="center"/>
    </xf>
    <xf numFmtId="0" fontId="11" fillId="0" borderId="17" xfId="58" applyFont="1" applyBorder="1" applyAlignment="1">
      <alignment vertical="center"/>
    </xf>
    <xf numFmtId="0" fontId="48" fillId="0" borderId="17" xfId="60" applyFont="1" applyBorder="1" applyAlignment="1">
      <alignment vertical="center"/>
    </xf>
    <xf numFmtId="4" fontId="11" fillId="0" borderId="22" xfId="58" applyNumberFormat="1" applyFont="1" applyFill="1" applyBorder="1" applyAlignment="1">
      <alignment vertical="center"/>
    </xf>
    <xf numFmtId="4" fontId="48" fillId="0" borderId="22" xfId="58" applyNumberFormat="1" applyFont="1" applyFill="1" applyBorder="1" applyAlignment="1">
      <alignment vertical="center"/>
    </xf>
    <xf numFmtId="10" fontId="48" fillId="0" borderId="22" xfId="68" applyNumberFormat="1" applyFont="1" applyFill="1" applyBorder="1" applyAlignment="1">
      <alignment vertical="center"/>
    </xf>
    <xf numFmtId="0" fontId="12" fillId="0" borderId="17" xfId="58" applyFont="1" applyBorder="1" applyAlignment="1">
      <alignment horizontal="right" vertical="center"/>
    </xf>
    <xf numFmtId="2" fontId="5" fillId="0" borderId="20" xfId="58" applyNumberFormat="1" applyFont="1" applyFill="1" applyBorder="1" applyAlignment="1">
      <alignment horizontal="left" vertical="center" indent="1"/>
    </xf>
    <xf numFmtId="0" fontId="50" fillId="0" borderId="0" xfId="58" applyFont="1" applyFill="1" applyBorder="1" applyAlignment="1">
      <alignment horizontal="left" vertical="center"/>
    </xf>
    <xf numFmtId="49" fontId="5" fillId="0" borderId="62" xfId="60" applyNumberFormat="1" applyFont="1" applyBorder="1" applyAlignment="1">
      <alignment horizontal="center" vertical="center"/>
    </xf>
    <xf numFmtId="0" fontId="5" fillId="0" borderId="0" xfId="60" applyFont="1" applyAlignment="1">
      <alignment horizontal="center"/>
    </xf>
    <xf numFmtId="0" fontId="16" fillId="0" borderId="0" xfId="60" applyFont="1" applyAlignment="1">
      <alignment horizontal="center"/>
    </xf>
    <xf numFmtId="167" fontId="11" fillId="0" borderId="22" xfId="58" applyNumberFormat="1" applyFont="1" applyFill="1" applyBorder="1" applyAlignment="1">
      <alignment vertical="center"/>
    </xf>
    <xf numFmtId="167" fontId="48" fillId="0" borderId="22" xfId="58" applyNumberFormat="1" applyFont="1" applyFill="1" applyBorder="1" applyAlignment="1">
      <alignment vertical="center"/>
    </xf>
    <xf numFmtId="167" fontId="12" fillId="0" borderId="24" xfId="58" applyNumberFormat="1" applyFont="1" applyFill="1" applyBorder="1" applyAlignment="1">
      <alignment vertical="center"/>
    </xf>
    <xf numFmtId="167" fontId="49" fillId="0" borderId="24" xfId="58" applyNumberFormat="1" applyFont="1" applyFill="1" applyBorder="1" applyAlignment="1">
      <alignment vertical="center"/>
    </xf>
    <xf numFmtId="167" fontId="11" fillId="0" borderId="13" xfId="58" applyNumberFormat="1" applyFont="1" applyFill="1" applyBorder="1" applyAlignment="1">
      <alignment vertical="center"/>
    </xf>
    <xf numFmtId="167" fontId="11" fillId="0" borderId="24" xfId="58" applyNumberFormat="1" applyFont="1" applyFill="1" applyBorder="1" applyAlignment="1">
      <alignment vertical="center"/>
    </xf>
    <xf numFmtId="167" fontId="48" fillId="0" borderId="24" xfId="58" applyNumberFormat="1" applyFont="1" applyFill="1" applyBorder="1" applyAlignment="1">
      <alignment vertical="center"/>
    </xf>
    <xf numFmtId="10" fontId="48" fillId="0" borderId="24" xfId="68" applyNumberFormat="1" applyFont="1" applyFill="1" applyBorder="1" applyAlignment="1">
      <alignment vertical="center"/>
    </xf>
    <xf numFmtId="0" fontId="50" fillId="27" borderId="0" xfId="58" applyFont="1" applyFill="1" applyBorder="1" applyAlignment="1">
      <alignment horizontal="left" vertical="center"/>
    </xf>
    <xf numFmtId="0" fontId="50" fillId="27" borderId="54" xfId="58" applyFont="1" applyFill="1" applyBorder="1" applyAlignment="1">
      <alignment horizontal="left" vertical="center"/>
    </xf>
    <xf numFmtId="0" fontId="21" fillId="0" borderId="27" xfId="0" applyFont="1" applyBorder="1" applyAlignment="1">
      <alignment horizontal="left" vertical="center" wrapText="1"/>
    </xf>
    <xf numFmtId="0" fontId="47" fillId="0" borderId="0" xfId="0" applyFont="1" applyAlignment="1">
      <alignment horizontal="left" vertical="center" wrapText="1"/>
    </xf>
    <xf numFmtId="0" fontId="50" fillId="24" borderId="0" xfId="48" applyFont="1" applyFill="1" applyBorder="1" applyAlignment="1">
      <alignment horizontal="left" vertical="center" wrapText="1"/>
    </xf>
    <xf numFmtId="0" fontId="52" fillId="0" borderId="0" xfId="0" applyFont="1"/>
    <xf numFmtId="0" fontId="50" fillId="28" borderId="0" xfId="60" applyFont="1" applyFill="1" applyBorder="1" applyAlignment="1">
      <alignment horizontal="left" vertical="center"/>
    </xf>
    <xf numFmtId="0" fontId="50" fillId="28" borderId="54" xfId="60" applyFont="1" applyFill="1" applyBorder="1" applyAlignment="1">
      <alignment horizontal="left" vertical="center"/>
    </xf>
    <xf numFmtId="0" fontId="46" fillId="0" borderId="27" xfId="60" applyFont="1" applyBorder="1" applyAlignment="1">
      <alignment horizontal="left" vertical="center" wrapText="1"/>
    </xf>
    <xf numFmtId="0" fontId="46" fillId="0" borderId="0" xfId="60" applyFont="1" applyBorder="1" applyAlignment="1">
      <alignment horizontal="left" vertical="center" wrapText="1"/>
    </xf>
    <xf numFmtId="0" fontId="20" fillId="26" borderId="0" xfId="58" applyFont="1" applyFill="1" applyAlignment="1">
      <alignment horizontal="left" vertical="center"/>
    </xf>
    <xf numFmtId="0" fontId="20" fillId="25" borderId="0" xfId="58" applyFont="1" applyFill="1" applyAlignment="1">
      <alignment horizontal="left" vertical="center"/>
    </xf>
    <xf numFmtId="0" fontId="46" fillId="0" borderId="27" xfId="58" applyFont="1" applyBorder="1" applyAlignment="1">
      <alignment horizontal="left" vertical="center" wrapText="1"/>
    </xf>
    <xf numFmtId="0" fontId="6" fillId="0" borderId="56" xfId="77" applyFont="1" applyBorder="1" applyAlignment="1">
      <alignment horizontal="right" vertical="center" indent="1"/>
    </xf>
    <xf numFmtId="0" fontId="55" fillId="0" borderId="0" xfId="32" applyFont="1" applyAlignment="1" applyProtection="1"/>
    <xf numFmtId="0" fontId="17" fillId="0" borderId="17" xfId="58" applyFont="1" applyFill="1" applyBorder="1" applyAlignment="1">
      <alignment vertical="center"/>
    </xf>
    <xf numFmtId="4" fontId="17" fillId="0" borderId="21" xfId="58" applyNumberFormat="1" applyFont="1" applyFill="1" applyBorder="1" applyAlignment="1">
      <alignment horizontal="right" vertical="center" wrapText="1"/>
    </xf>
    <xf numFmtId="4" fontId="17" fillId="0" borderId="18" xfId="58" applyNumberFormat="1" applyFont="1" applyFill="1" applyBorder="1" applyAlignment="1">
      <alignment horizontal="right" vertical="center" wrapText="1"/>
    </xf>
    <xf numFmtId="165" fontId="17" fillId="0" borderId="22" xfId="58" applyNumberFormat="1" applyFont="1" applyFill="1" applyBorder="1" applyAlignment="1">
      <alignment horizontal="right" vertical="center"/>
    </xf>
    <xf numFmtId="165" fontId="17" fillId="0" borderId="59" xfId="58" applyNumberFormat="1" applyFont="1" applyFill="1" applyBorder="1" applyAlignment="1">
      <alignment horizontal="right" vertical="center"/>
    </xf>
    <xf numFmtId="165" fontId="3" fillId="0" borderId="22" xfId="58" applyNumberFormat="1" applyFont="1" applyFill="1" applyBorder="1" applyAlignment="1">
      <alignment horizontal="right" vertical="center"/>
    </xf>
  </cellXfs>
  <cellStyles count="87">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Гиперссылка 4" xfId="80"/>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77"/>
    <cellStyle name="Обычный 2 5 3" xfId="81"/>
    <cellStyle name="Обычный 2_2013_PR" xfId="49"/>
    <cellStyle name="Обычный 3" xfId="50"/>
    <cellStyle name="Обычный 4" xfId="51"/>
    <cellStyle name="Обычный 5" xfId="52"/>
    <cellStyle name="Обычный 5 2" xfId="53"/>
    <cellStyle name="Обычный 5 2 2" xfId="78"/>
    <cellStyle name="Обычный 5_РОБОЧИЙ_Q4_2013" xfId="82"/>
    <cellStyle name="Обычный 6" xfId="54"/>
    <cellStyle name="Обычный 7" xfId="55"/>
    <cellStyle name="Обычный 7 2" xfId="56"/>
    <cellStyle name="Обычный 7 2 2" xfId="84"/>
    <cellStyle name="Обычный 7 3" xfId="83"/>
    <cellStyle name="Обычный 8" xfId="57"/>
    <cellStyle name="Обычный_Q1 2010" xfId="58"/>
    <cellStyle name="Обычный_Q1 2010 2" xfId="59"/>
    <cellStyle name="Обычный_Аналіз_3q_09" xfId="60"/>
    <cellStyle name="Обычный_Исходники_Q4_2011" xfId="61"/>
    <cellStyle name="Обычный_Книга1" xfId="62"/>
    <cellStyle name="Плохой 2" xfId="63"/>
    <cellStyle name="Пояснение 2" xfId="64"/>
    <cellStyle name="Примечание 2" xfId="65"/>
    <cellStyle name="Процентный 2" xfId="66"/>
    <cellStyle name="Процентный 2 2" xfId="67"/>
    <cellStyle name="Процентный 2 3" xfId="79"/>
    <cellStyle name="Процентный 3" xfId="68"/>
    <cellStyle name="Процентный 4" xfId="69"/>
    <cellStyle name="Процентный 4 2" xfId="85"/>
    <cellStyle name="Связанная ячейка 2" xfId="70"/>
    <cellStyle name="Текст предупреждения 2" xfId="71"/>
    <cellStyle name="Тысячи [0]_MM95 (3)" xfId="72"/>
    <cellStyle name="Тысячи_MM95 (3)" xfId="73"/>
    <cellStyle name="Финансовый 2" xfId="74"/>
    <cellStyle name="Финансовый 2 2" xfId="86"/>
    <cellStyle name="Хороший 2" xfId="75"/>
    <cellStyle name="Шапка" xfId="76"/>
  </cellStyles>
  <dxfs count="0"/>
  <tableStyles count="0" defaultTableStyle="TableStyleMedium2" defaultPivotStyle="PivotStyleLight16"/>
  <colors>
    <mruColors>
      <color rgb="FF9CD816"/>
      <color rgb="FF03B921"/>
      <color rgb="FF38B64A"/>
      <color rgb="FF8FC850"/>
      <color rgb="FF90BA44"/>
      <color rgb="FF6FCC22"/>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9083094555882"/>
          <c:y val="1.8987380891063624E-2"/>
          <c:w val="0.59455587392550169"/>
          <c:h val="0.8565418490857587"/>
        </c:manualLayout>
      </c:layout>
      <c:barChart>
        <c:barDir val="bar"/>
        <c:grouping val="clustered"/>
        <c:varyColors val="0"/>
        <c:ser>
          <c:idx val="1"/>
          <c:order val="0"/>
          <c:tx>
            <c:strRef>
              <c:f>[11]Indexes!$K$2</c:f>
              <c:strCache>
                <c:ptCount val="1"/>
                <c:pt idx="0">
                  <c:v>Q2 2018</c:v>
                </c:pt>
              </c:strCache>
            </c:strRef>
          </c:tx>
          <c:spPr>
            <a:solidFill>
              <a:srgbClr val="00B0F0"/>
            </a:solidFill>
            <a:ln w="25400">
              <a:noFill/>
            </a:ln>
          </c:spPr>
          <c:invertIfNegative val="0"/>
          <c:dPt>
            <c:idx val="5"/>
            <c:invertIfNegative val="0"/>
            <c:bubble3D val="0"/>
            <c:spPr>
              <a:solidFill>
                <a:srgbClr val="FFC000"/>
              </a:solidFill>
              <a:ln w="25400">
                <a:noFill/>
              </a:ln>
            </c:spPr>
          </c:dPt>
          <c:dPt>
            <c:idx val="17"/>
            <c:invertIfNegative val="0"/>
            <c:bubble3D val="0"/>
            <c:spPr>
              <a:solidFill>
                <a:srgbClr val="FFC000"/>
              </a:solidFill>
              <a:ln w="25400">
                <a:noFill/>
              </a:ln>
            </c:spPr>
          </c:dPt>
          <c:dLbls>
            <c:dLbl>
              <c:idx val="0"/>
              <c:layout>
                <c:manualLayout>
                  <c:x val="-9.8724625226280557E-3"/>
                  <c:y val="-2.7881551593975287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224950231241264E-3"/>
                  <c:y val="-2.495432683975644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620830828202701E-4"/>
                  <c:y val="2.957549844612196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388385202011182E-3"/>
                  <c:y val="5.9150996892243972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3656908946469409E-3"/>
                  <c:y val="5.915099689224287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1827914411336391E-3"/>
                  <c:y val="2.9575498446121969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rgbClr val="FFC00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6"/>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7"/>
              <c:layout>
                <c:manualLayout>
                  <c:x val="0"/>
                  <c:y val="5.55719038080975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990171464801559E-3"/>
                  <c:y val="5.49894838024578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681042806566517E-3"/>
                  <c:y val="5.5968036821304823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990171464800172E-3"/>
                  <c:y val="5.49894838024578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828454473233911E-3"/>
                  <c:y val="-4.1615287971039338E-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3656908946469409E-3"/>
                  <c:y val="0"/>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1828454473234705E-3"/>
                  <c:y val="5.498946809513982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3.8023605175647045E-3"/>
                  <c:y val="2.8147855073419477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rgbClr val="FFC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[11]Indexes!$J$3:$J$20</c:f>
              <c:strCache>
                <c:ptCount val="18"/>
                <c:pt idx="0">
                  <c:v>Ibovespa Sao Paulo SE Index (Brazil)</c:v>
                </c:pt>
                <c:pt idx="1">
                  <c:v>BIST 100 National Index (Тurkey)</c:v>
                </c:pt>
                <c:pt idx="2">
                  <c:v>SHANGHAI SE COMPOSITE (China)</c:v>
                </c:pt>
                <c:pt idx="3">
                  <c:v>RTS (Russia)</c:v>
                </c:pt>
                <c:pt idx="4">
                  <c:v>HANG SENG (Hong-Kong)</c:v>
                </c:pt>
                <c:pt idx="5">
                  <c:v>UX (Ukraine)</c:v>
                </c:pt>
                <c:pt idx="6">
                  <c:v>WSE WIG 20 (Poland)</c:v>
                </c:pt>
                <c:pt idx="7">
                  <c:v>МICEX (Russia)</c:v>
                </c:pt>
                <c:pt idx="8">
                  <c:v>FTSE/JSE Africa All-Share Index  (RSA)</c:v>
                </c:pt>
                <c:pt idx="9">
                  <c:v>DJIA (USA)</c:v>
                </c:pt>
                <c:pt idx="10">
                  <c:v>DAX (Germany)</c:v>
                </c:pt>
                <c:pt idx="11">
                  <c:v>S&amp;P 500 (USA)</c:v>
                </c:pt>
                <c:pt idx="12">
                  <c:v>CAC 40 (France)</c:v>
                </c:pt>
                <c:pt idx="13">
                  <c:v>NIKKEI 225 (Japan)</c:v>
                </c:pt>
                <c:pt idx="14">
                  <c:v>S&amp;P BSE SENSEX Index (Іndia)</c:v>
                </c:pt>
                <c:pt idx="15">
                  <c:v>Cyprus SE General Index (Cyprus)</c:v>
                </c:pt>
                <c:pt idx="16">
                  <c:v>FTSE 100  (Great Britain)</c:v>
                </c:pt>
                <c:pt idx="17">
                  <c:v>PFTS (Ukraine)</c:v>
                </c:pt>
              </c:strCache>
            </c:strRef>
          </c:cat>
          <c:val>
            <c:numRef>
              <c:f>[11]Indexes!$K$3:$K$20</c:f>
              <c:numCache>
                <c:formatCode>0.0%</c:formatCode>
                <c:ptCount val="18"/>
                <c:pt idx="0">
                  <c:v>-0.17286315464925195</c:v>
                </c:pt>
                <c:pt idx="1">
                  <c:v>-0.16510368902168437</c:v>
                </c:pt>
                <c:pt idx="2">
                  <c:v>-0.1099027346986946</c:v>
                </c:pt>
                <c:pt idx="3">
                  <c:v>-9.7948643923719825E-2</c:v>
                </c:pt>
                <c:pt idx="4">
                  <c:v>-5.7724323422626567E-2</c:v>
                </c:pt>
                <c:pt idx="5">
                  <c:v>-4.4758888311311584E-2</c:v>
                </c:pt>
                <c:pt idx="6">
                  <c:v>-3.0370343560835789E-2</c:v>
                </c:pt>
                <c:pt idx="7">
                  <c:v>-9.2411040085816909E-3</c:v>
                </c:pt>
                <c:pt idx="8">
                  <c:v>-1.8974476931029605E-3</c:v>
                </c:pt>
                <c:pt idx="9">
                  <c:v>6.007523510451751E-4</c:v>
                </c:pt>
                <c:pt idx="10">
                  <c:v>2.082215607027682E-2</c:v>
                </c:pt>
                <c:pt idx="11">
                  <c:v>2.2250243291036753E-2</c:v>
                </c:pt>
                <c:pt idx="12">
                  <c:v>3.0944593888490912E-2</c:v>
                </c:pt>
                <c:pt idx="13">
                  <c:v>5.2586879958864019E-2</c:v>
                </c:pt>
                <c:pt idx="14">
                  <c:v>6.8198969446153113E-2</c:v>
                </c:pt>
                <c:pt idx="15">
                  <c:v>7.0372030479605385E-2</c:v>
                </c:pt>
                <c:pt idx="16">
                  <c:v>8.0078111161024923E-2</c:v>
                </c:pt>
                <c:pt idx="17">
                  <c:v>0.29535782282450418</c:v>
                </c:pt>
              </c:numCache>
            </c:numRef>
          </c:val>
        </c:ser>
        <c:ser>
          <c:idx val="0"/>
          <c:order val="1"/>
          <c:tx>
            <c:strRef>
              <c:f>[11]Indexes!$L$2</c:f>
              <c:strCache>
                <c:ptCount val="1"/>
                <c:pt idx="0">
                  <c:v>Year (12 months, till 30.06.2018)</c:v>
                </c:pt>
              </c:strCache>
            </c:strRef>
          </c:tx>
          <c:spPr>
            <a:solidFill>
              <a:schemeClr val="tx2">
                <a:lumMod val="75000"/>
              </a:schemeClr>
            </a:solidFill>
          </c:spPr>
          <c:invertIfNegative val="0"/>
          <c:dPt>
            <c:idx val="5"/>
            <c:invertIfNegative val="0"/>
            <c:bubble3D val="0"/>
            <c:spPr>
              <a:solidFill>
                <a:schemeClr val="accent6"/>
              </a:solidFill>
            </c:spPr>
          </c:dPt>
          <c:dPt>
            <c:idx val="16"/>
            <c:invertIfNegative val="0"/>
            <c:bubble3D val="0"/>
            <c:spPr>
              <a:solidFill>
                <a:srgbClr val="002060"/>
              </a:solidFill>
            </c:spPr>
          </c:dPt>
          <c:dPt>
            <c:idx val="17"/>
            <c:invertIfNegative val="0"/>
            <c:bubble3D val="0"/>
            <c:spPr>
              <a:solidFill>
                <a:schemeClr val="accent6"/>
              </a:solidFill>
            </c:spPr>
          </c:dPt>
          <c:cat>
            <c:strRef>
              <c:f>[11]Indexes!$J$3:$J$20</c:f>
              <c:strCache>
                <c:ptCount val="18"/>
                <c:pt idx="0">
                  <c:v>Ibovespa Sao Paulo SE Index (Brazil)</c:v>
                </c:pt>
                <c:pt idx="1">
                  <c:v>BIST 100 National Index (Тurkey)</c:v>
                </c:pt>
                <c:pt idx="2">
                  <c:v>SHANGHAI SE COMPOSITE (China)</c:v>
                </c:pt>
                <c:pt idx="3">
                  <c:v>RTS (Russia)</c:v>
                </c:pt>
                <c:pt idx="4">
                  <c:v>HANG SENG (Hong-Kong)</c:v>
                </c:pt>
                <c:pt idx="5">
                  <c:v>UX (Ukraine)</c:v>
                </c:pt>
                <c:pt idx="6">
                  <c:v>WSE WIG 20 (Poland)</c:v>
                </c:pt>
                <c:pt idx="7">
                  <c:v>МICEX (Russia)</c:v>
                </c:pt>
                <c:pt idx="8">
                  <c:v>FTSE/JSE Africa All-Share Index  (RSA)</c:v>
                </c:pt>
                <c:pt idx="9">
                  <c:v>DJIA (USA)</c:v>
                </c:pt>
                <c:pt idx="10">
                  <c:v>DAX (Germany)</c:v>
                </c:pt>
                <c:pt idx="11">
                  <c:v>S&amp;P 500 (USA)</c:v>
                </c:pt>
                <c:pt idx="12">
                  <c:v>CAC 40 (France)</c:v>
                </c:pt>
                <c:pt idx="13">
                  <c:v>NIKKEI 225 (Japan)</c:v>
                </c:pt>
                <c:pt idx="14">
                  <c:v>S&amp;P BSE SENSEX Index (Іndia)</c:v>
                </c:pt>
                <c:pt idx="15">
                  <c:v>Cyprus SE General Index (Cyprus)</c:v>
                </c:pt>
                <c:pt idx="16">
                  <c:v>FTSE 100  (Great Britain)</c:v>
                </c:pt>
                <c:pt idx="17">
                  <c:v>PFTS (Ukraine)</c:v>
                </c:pt>
              </c:strCache>
            </c:strRef>
          </c:cat>
          <c:val>
            <c:numRef>
              <c:f>[11]Indexes!$L$3:$L$20</c:f>
              <c:numCache>
                <c:formatCode>0.0%</c:formatCode>
                <c:ptCount val="18"/>
                <c:pt idx="0">
                  <c:v>0.12256015384427044</c:v>
                </c:pt>
                <c:pt idx="1">
                  <c:v>-4.4659320353164556E-2</c:v>
                </c:pt>
                <c:pt idx="2">
                  <c:v>-0.11879582524518184</c:v>
                </c:pt>
                <c:pt idx="3">
                  <c:v>0.12376118925831192</c:v>
                </c:pt>
                <c:pt idx="4">
                  <c:v>0.10059081110578938</c:v>
                </c:pt>
                <c:pt idx="5">
                  <c:v>0.50830326977037155</c:v>
                </c:pt>
                <c:pt idx="6">
                  <c:v>-6.8071136620575734E-2</c:v>
                </c:pt>
                <c:pt idx="7">
                  <c:v>0.1990422984836393</c:v>
                </c:pt>
                <c:pt idx="8">
                  <c:v>7.2818764833317617E-2</c:v>
                </c:pt>
                <c:pt idx="9">
                  <c:v>0.12964908525346797</c:v>
                </c:pt>
                <c:pt idx="10">
                  <c:v>1.9058637968636383E-3</c:v>
                </c:pt>
                <c:pt idx="11">
                  <c:v>0.1139798878439886</c:v>
                </c:pt>
                <c:pt idx="12">
                  <c:v>4.0330581094698337E-2</c:v>
                </c:pt>
                <c:pt idx="13">
                  <c:v>0.11173024289899436</c:v>
                </c:pt>
                <c:pt idx="14">
                  <c:v>0.13891579384126507</c:v>
                </c:pt>
                <c:pt idx="15">
                  <c:v>-6.6093077825576718E-2</c:v>
                </c:pt>
                <c:pt idx="16">
                  <c:v>4.22510365500115E-2</c:v>
                </c:pt>
                <c:pt idx="17">
                  <c:v>0.61630100614868621</c:v>
                </c:pt>
              </c:numCache>
            </c:numRef>
          </c:val>
        </c:ser>
        <c:dLbls>
          <c:showLegendKey val="0"/>
          <c:showVal val="0"/>
          <c:showCatName val="0"/>
          <c:showSerName val="0"/>
          <c:showPercent val="0"/>
          <c:showBubbleSize val="0"/>
        </c:dLbls>
        <c:gapWidth val="120"/>
        <c:overlap val="-20"/>
        <c:axId val="223946400"/>
        <c:axId val="223945840"/>
      </c:barChart>
      <c:catAx>
        <c:axId val="223946400"/>
        <c:scaling>
          <c:orientation val="minMax"/>
        </c:scaling>
        <c:delete val="0"/>
        <c:axPos val="l"/>
        <c:majorGridlines>
          <c:spPr>
            <a:ln>
              <a:prstDash val="sysDot"/>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ysClr val="windowText" lastClr="000000"/>
                </a:solidFill>
                <a:latin typeface="Arial Cyr"/>
                <a:ea typeface="Arial Cyr"/>
                <a:cs typeface="Arial Cyr"/>
              </a:defRPr>
            </a:pPr>
            <a:endParaRPr lang="uk-UA"/>
          </a:p>
        </c:txPr>
        <c:crossAx val="223945840"/>
        <c:crosses val="autoZero"/>
        <c:auto val="1"/>
        <c:lblAlgn val="ctr"/>
        <c:lblOffset val="0"/>
        <c:tickLblSkip val="1"/>
        <c:tickMarkSkip val="1"/>
        <c:noMultiLvlLbl val="0"/>
      </c:catAx>
      <c:valAx>
        <c:axId val="223945840"/>
        <c:scaling>
          <c:orientation val="minMax"/>
          <c:max val="0.6500000000000008"/>
          <c:min val="-0.25"/>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Cyr"/>
                <a:ea typeface="Arial Cyr"/>
                <a:cs typeface="Arial Cyr"/>
              </a:defRPr>
            </a:pPr>
            <a:endParaRPr lang="uk-UA"/>
          </a:p>
        </c:txPr>
        <c:crossAx val="223946400"/>
        <c:crosses val="autoZero"/>
        <c:crossBetween val="between"/>
        <c:majorUnit val="0.1"/>
        <c:minorUnit val="2.0000000000000011E-2"/>
      </c:valAx>
      <c:spPr>
        <a:noFill/>
        <a:ln w="25400">
          <a:noFill/>
        </a:ln>
      </c:spPr>
    </c:plotArea>
    <c:legend>
      <c:legendPos val="r"/>
      <c:layout>
        <c:manualLayout>
          <c:xMode val="edge"/>
          <c:yMode val="edge"/>
          <c:x val="0.37583951198582805"/>
          <c:y val="0.94579412867509283"/>
          <c:w val="0.62416048801417279"/>
          <c:h val="5.4205862017457765E-2"/>
        </c:manualLayout>
      </c:layout>
      <c:overlay val="0"/>
      <c:spPr>
        <a:noFill/>
        <a:ln w="25400">
          <a:noFill/>
        </a:ln>
      </c:spPr>
      <c:txPr>
        <a:bodyPr/>
        <a:lstStyle/>
        <a:p>
          <a:pPr>
            <a:defRPr sz="1050" b="1" i="0" u="none" strike="noStrike" baseline="0">
              <a:solidFill>
                <a:srgbClr val="333333"/>
              </a:solidFill>
              <a:latin typeface="Arial Cyr"/>
              <a:ea typeface="Arial Cyr"/>
              <a:cs typeface="Arial Cyr"/>
            </a:defRPr>
          </a:pPr>
          <a:endParaRPr lang="uk-UA"/>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044" r="0.75000000000000044"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8305414842704337"/>
        </c:manualLayout>
      </c:layout>
      <c:barChart>
        <c:barDir val="col"/>
        <c:grouping val="clustered"/>
        <c:varyColors val="0"/>
        <c:ser>
          <c:idx val="0"/>
          <c:order val="1"/>
          <c:tx>
            <c:strRef>
              <c:f>'AMC&amp;CII-NPF-IC under management'!$F$2</c:f>
              <c:strCache>
                <c:ptCount val="1"/>
                <c:pt idx="0">
                  <c:v>Number of registered CII per one AMC </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06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29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25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61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449E-2"/>
                  <c:y val="-3.641324379311770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328E-2"/>
                  <c:y val="-3.23722990441895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51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29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18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631E-2"/>
                  <c:y val="-3.591150432339378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7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'AMC&amp;CII-NPF-IC under management'!$A$3:$A$16</c:f>
              <c:strCache>
                <c:ptCount val="5"/>
                <c:pt idx="0">
                  <c:v>30.06.2017</c:v>
                </c:pt>
                <c:pt idx="1">
                  <c:v>30.09.2017</c:v>
                </c:pt>
                <c:pt idx="2">
                  <c:v>31.12.2017</c:v>
                </c:pt>
                <c:pt idx="3">
                  <c:v>31.03.2018</c:v>
                </c:pt>
                <c:pt idx="4">
                  <c:v>30.06.2018</c:v>
                </c:pt>
              </c:strCache>
            </c:strRef>
          </c:cat>
          <c:val>
            <c:numRef>
              <c:f>'AMC&amp;CII-NPF-IC under management'!$F$12:$F$16</c:f>
            </c:numRef>
          </c:val>
        </c:ser>
        <c:ser>
          <c:idx val="1"/>
          <c:order val="0"/>
          <c:tx>
            <c:strRef>
              <c:f>'AMC&amp;CII-NPF-IC under management'!$B$2</c:f>
              <c:strCache>
                <c:ptCount val="1"/>
                <c:pt idx="0">
                  <c:v>Number of all AMC   </c:v>
                </c:pt>
              </c:strCache>
            </c:strRef>
          </c:tx>
          <c:spPr>
            <a:solidFill>
              <a:srgbClr val="0070C0"/>
            </a:solidFill>
            <a:ln w="25400">
              <a:noFill/>
            </a:ln>
          </c:spPr>
          <c:invertIfNegative val="0"/>
          <c:dLbls>
            <c:dLbl>
              <c:idx val="0"/>
              <c:layout>
                <c:manualLayout>
                  <c:x val="-1.105096820901222E-2"/>
                  <c:y val="0"/>
                </c:manualLayout>
              </c:layout>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629677953156823E-2"/>
                  <c:y val="8.3631999446843464E-3"/>
                </c:manualLayout>
              </c:layout>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208387697301483E-2"/>
                  <c:y val="4.1815999723420968E-3"/>
                </c:manualLayout>
              </c:layout>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629677953156823E-2"/>
                  <c:y val="-7.6661780556175717E-17"/>
                </c:manualLayout>
              </c:layout>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4208387697301426E-2"/>
                  <c:y val="-7.6661780556175717E-17"/>
                </c:manualLayout>
              </c:layout>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'AMC&amp;CII-NPF-IC under management'!$A$3:$A$16</c:f>
              <c:strCache>
                <c:ptCount val="5"/>
                <c:pt idx="0">
                  <c:v>30.06.2017</c:v>
                </c:pt>
                <c:pt idx="1">
                  <c:v>30.09.2017</c:v>
                </c:pt>
                <c:pt idx="2">
                  <c:v>31.12.2017</c:v>
                </c:pt>
                <c:pt idx="3">
                  <c:v>31.03.2018</c:v>
                </c:pt>
                <c:pt idx="4">
                  <c:v>30.06.2018</c:v>
                </c:pt>
              </c:strCache>
            </c:strRef>
          </c:cat>
          <c:val>
            <c:numRef>
              <c:f>'AMC&amp;CII-NPF-IC under management'!$B$3:$B$16</c:f>
              <c:numCache>
                <c:formatCode>General</c:formatCode>
                <c:ptCount val="5"/>
                <c:pt idx="0">
                  <c:v>299</c:v>
                </c:pt>
                <c:pt idx="1">
                  <c:v>300</c:v>
                </c:pt>
                <c:pt idx="2">
                  <c:v>296</c:v>
                </c:pt>
                <c:pt idx="3">
                  <c:v>296</c:v>
                </c:pt>
                <c:pt idx="4">
                  <c:v>291</c:v>
                </c:pt>
              </c:numCache>
            </c:numRef>
          </c:val>
        </c:ser>
        <c:ser>
          <c:idx val="4"/>
          <c:order val="4"/>
          <c:tx>
            <c:strRef>
              <c:f>'AMC&amp;CII-NPF-IC under management'!$C$2</c:f>
              <c:strCache>
                <c:ptCount val="1"/>
                <c:pt idx="0">
                  <c:v>Number of AMC with CII under management</c:v>
                </c:pt>
              </c:strCache>
            </c:strRef>
          </c:tx>
          <c:invertIfNegative val="0"/>
          <c:cat>
            <c:strRef>
              <c:f>'AMC&amp;CII-NPF-IC under management'!$A$3:$A$16</c:f>
              <c:strCache>
                <c:ptCount val="5"/>
                <c:pt idx="0">
                  <c:v>30.06.2017</c:v>
                </c:pt>
                <c:pt idx="1">
                  <c:v>30.09.2017</c:v>
                </c:pt>
                <c:pt idx="2">
                  <c:v>31.12.2017</c:v>
                </c:pt>
                <c:pt idx="3">
                  <c:v>31.03.2018</c:v>
                </c:pt>
                <c:pt idx="4">
                  <c:v>30.06.2018</c:v>
                </c:pt>
              </c:strCache>
            </c:strRef>
          </c:cat>
          <c:val>
            <c:numRef>
              <c:f>'AMC&amp;CII-NPF-IC under management'!$C$3:$C$16</c:f>
            </c:numRef>
          </c:val>
        </c:ser>
        <c:ser>
          <c:idx val="3"/>
          <c:order val="3"/>
          <c:tx>
            <c:strRef>
              <c:f>'AMC&amp;CII-NPF-IC under management'!$G$2</c:f>
              <c:strCache>
                <c:ptCount val="1"/>
                <c:pt idx="0">
                  <c:v>Number of formed CII (have reached the standard for min. amount of assets)</c:v>
                </c:pt>
              </c:strCache>
            </c:strRef>
          </c:tx>
          <c:spPr>
            <a:solidFill>
              <a:srgbClr val="33CCCC"/>
            </a:solidFill>
            <a:ln w="25400">
              <a:noFill/>
            </a:ln>
          </c:spPr>
          <c:invertIfNegative val="0"/>
          <c:dLbls>
            <c:dLbl>
              <c:idx val="0"/>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33586256819795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'AMC&amp;CII-NPF-IC under management'!$A$3:$A$16</c:f>
              <c:strCache>
                <c:ptCount val="5"/>
                <c:pt idx="0">
                  <c:v>30.06.2017</c:v>
                </c:pt>
                <c:pt idx="1">
                  <c:v>30.09.2017</c:v>
                </c:pt>
                <c:pt idx="2">
                  <c:v>31.12.2017</c:v>
                </c:pt>
                <c:pt idx="3">
                  <c:v>31.03.2018</c:v>
                </c:pt>
                <c:pt idx="4">
                  <c:v>30.06.2018</c:v>
                </c:pt>
              </c:strCache>
            </c:strRef>
          </c:cat>
          <c:val>
            <c:numRef>
              <c:f>'AMC&amp;CII-NPF-IC under management'!$G$3:$G$16</c:f>
              <c:numCache>
                <c:formatCode>0</c:formatCode>
                <c:ptCount val="5"/>
                <c:pt idx="0">
                  <c:v>1157</c:v>
                </c:pt>
                <c:pt idx="1">
                  <c:v>1153</c:v>
                </c:pt>
                <c:pt idx="2">
                  <c:v>1160</c:v>
                </c:pt>
                <c:pt idx="3">
                  <c:v>1166</c:v>
                </c:pt>
                <c:pt idx="4">
                  <c:v>1203</c:v>
                </c:pt>
              </c:numCache>
            </c:numRef>
          </c:val>
        </c:ser>
        <c:dLbls>
          <c:showLegendKey val="0"/>
          <c:showVal val="0"/>
          <c:showCatName val="0"/>
          <c:showSerName val="0"/>
          <c:showPercent val="0"/>
          <c:showBubbleSize val="0"/>
        </c:dLbls>
        <c:gapWidth val="250"/>
        <c:axId val="177064480"/>
        <c:axId val="177065040"/>
      </c:barChart>
      <c:barChart>
        <c:barDir val="col"/>
        <c:grouping val="clustered"/>
        <c:varyColors val="0"/>
        <c:ser>
          <c:idx val="5"/>
          <c:order val="5"/>
          <c:tx>
            <c:strRef>
              <c:f>'AMC&amp;CII-NPF-IC under management'!$H$2</c:f>
              <c:strCache>
                <c:ptCount val="1"/>
                <c:pt idx="0">
                  <c:v>Number of NPFs under management (RHS)</c:v>
                </c:pt>
              </c:strCache>
            </c:strRef>
          </c:tx>
          <c:spPr>
            <a:solidFill>
              <a:schemeClr val="accent4"/>
            </a:solidFill>
            <a:ln>
              <a:noFill/>
            </a:ln>
          </c:spPr>
          <c:invertIfNegative val="0"/>
          <c:dLbls>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'AMC&amp;CII-NPF-IC under management'!$A$3:$A$16</c:f>
              <c:strCache>
                <c:ptCount val="5"/>
                <c:pt idx="0">
                  <c:v>30.06.2017</c:v>
                </c:pt>
                <c:pt idx="1">
                  <c:v>30.09.2017</c:v>
                </c:pt>
                <c:pt idx="2">
                  <c:v>31.12.2017</c:v>
                </c:pt>
                <c:pt idx="3">
                  <c:v>31.03.2018</c:v>
                </c:pt>
                <c:pt idx="4">
                  <c:v>30.06.2018</c:v>
                </c:pt>
              </c:strCache>
            </c:strRef>
          </c:cat>
          <c:val>
            <c:numRef>
              <c:f>'AMC&amp;CII-NPF-IC under management'!$H$3:$H$16</c:f>
              <c:numCache>
                <c:formatCode>General</c:formatCode>
                <c:ptCount val="5"/>
                <c:pt idx="0">
                  <c:v>58</c:v>
                </c:pt>
                <c:pt idx="1">
                  <c:v>58</c:v>
                </c:pt>
                <c:pt idx="2">
                  <c:v>58</c:v>
                </c:pt>
                <c:pt idx="3">
                  <c:v>58</c:v>
                </c:pt>
                <c:pt idx="4" formatCode="0">
                  <c:v>58</c:v>
                </c:pt>
              </c:numCache>
            </c:numRef>
          </c:val>
        </c:ser>
        <c:ser>
          <c:idx val="2"/>
          <c:order val="2"/>
          <c:tx>
            <c:strRef>
              <c:f>'AMC&amp;CII-NPF-IC under management'!$E$2</c:f>
              <c:strCache>
                <c:ptCount val="1"/>
                <c:pt idx="0">
                  <c:v>Number of CII managed (registered)</c:v>
                </c:pt>
              </c:strCache>
            </c:strRef>
          </c:tx>
          <c:spPr>
            <a:solidFill>
              <a:srgbClr val="008080"/>
            </a:solidFill>
            <a:ln w="25400">
              <a:noFill/>
            </a:ln>
          </c:spPr>
          <c:invertIfNegative val="0"/>
          <c:cat>
            <c:strRef>
              <c:f>'AMC&amp;CII-NPF-IC under management'!$A$3:$A$16</c:f>
              <c:strCache>
                <c:ptCount val="5"/>
                <c:pt idx="0">
                  <c:v>30.06.2017</c:v>
                </c:pt>
                <c:pt idx="1">
                  <c:v>30.09.2017</c:v>
                </c:pt>
                <c:pt idx="2">
                  <c:v>31.12.2017</c:v>
                </c:pt>
                <c:pt idx="3">
                  <c:v>31.03.2018</c:v>
                </c:pt>
                <c:pt idx="4">
                  <c:v>30.06.2018</c:v>
                </c:pt>
              </c:strCache>
            </c:strRef>
          </c:cat>
          <c:val>
            <c:numRef>
              <c:f>'AMC&amp;CII-NPF-IC under management'!$E$3:$E$16</c:f>
            </c:numRef>
          </c:val>
        </c:ser>
        <c:ser>
          <c:idx val="6"/>
          <c:order val="6"/>
          <c:tx>
            <c:strRef>
              <c:f>'AMC&amp;CII-NPF-IC under management'!$I$2</c:f>
              <c:strCache>
                <c:ptCount val="1"/>
                <c:pt idx="0">
                  <c:v>Number of ICs with assets under management of AMCs (RHS)</c:v>
                </c:pt>
              </c:strCache>
            </c:strRef>
          </c:tx>
          <c:spPr>
            <a:solidFill>
              <a:schemeClr val="accent6"/>
            </a:solidFill>
            <a:ln>
              <a:noFill/>
            </a:ln>
          </c:spPr>
          <c:invertIfNegative val="0"/>
          <c:dLbls>
            <c:spPr>
              <a:noFill/>
              <a:ln>
                <a:noFill/>
              </a:ln>
              <a:effectLst/>
            </c:spPr>
            <c:txPr>
              <a:bodyPr wrap="square" lIns="38100" tIns="19050" rIns="38100" bIns="19050" anchor="ctr">
                <a:spAutoFit/>
              </a:bodyPr>
              <a:lstStyle/>
              <a:p>
                <a:pPr>
                  <a:defRPr b="1">
                    <a:solidFill>
                      <a:schemeClr val="accent6"/>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'AMC&amp;CII-NPF-IC under management'!$A$3:$A$16</c:f>
              <c:strCache>
                <c:ptCount val="5"/>
                <c:pt idx="0">
                  <c:v>30.06.2017</c:v>
                </c:pt>
                <c:pt idx="1">
                  <c:v>30.09.2017</c:v>
                </c:pt>
                <c:pt idx="2">
                  <c:v>31.12.2017</c:v>
                </c:pt>
                <c:pt idx="3">
                  <c:v>31.03.2018</c:v>
                </c:pt>
                <c:pt idx="4">
                  <c:v>30.06.2018</c:v>
                </c:pt>
              </c:strCache>
            </c:strRef>
          </c:cat>
          <c:val>
            <c:numRef>
              <c:f>'AMC&amp;CII-NPF-IC under management'!$I$3:$I$16</c:f>
              <c:numCache>
                <c:formatCode>0</c:formatCode>
                <c:ptCount val="5"/>
                <c:pt idx="0">
                  <c:v>6</c:v>
                </c:pt>
                <c:pt idx="1">
                  <c:v>6</c:v>
                </c:pt>
                <c:pt idx="2">
                  <c:v>6</c:v>
                </c:pt>
                <c:pt idx="3">
                  <c:v>6</c:v>
                </c:pt>
                <c:pt idx="4">
                  <c:v>4</c:v>
                </c:pt>
              </c:numCache>
            </c:numRef>
          </c:val>
        </c:ser>
        <c:dLbls>
          <c:showLegendKey val="0"/>
          <c:showVal val="0"/>
          <c:showCatName val="0"/>
          <c:showSerName val="0"/>
          <c:showPercent val="0"/>
          <c:showBubbleSize val="0"/>
        </c:dLbls>
        <c:gapWidth val="500"/>
        <c:overlap val="71"/>
        <c:axId val="177396816"/>
        <c:axId val="177396256"/>
      </c:barChart>
      <c:catAx>
        <c:axId val="177064480"/>
        <c:scaling>
          <c:orientation val="minMax"/>
        </c:scaling>
        <c:delete val="0"/>
        <c:axPos val="b"/>
        <c:numFmt formatCode="General" sourceLinked="0"/>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177065040"/>
        <c:crosses val="autoZero"/>
        <c:auto val="0"/>
        <c:lblAlgn val="ctr"/>
        <c:lblOffset val="0"/>
        <c:tickLblSkip val="1"/>
        <c:tickMarkSkip val="1"/>
        <c:noMultiLvlLbl val="0"/>
      </c:catAx>
      <c:valAx>
        <c:axId val="177065040"/>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7064480"/>
        <c:crosses val="autoZero"/>
        <c:crossBetween val="between"/>
        <c:majorUnit val="250"/>
      </c:valAx>
      <c:valAx>
        <c:axId val="177396256"/>
        <c:scaling>
          <c:orientation val="minMax"/>
        </c:scaling>
        <c:delete val="0"/>
        <c:axPos val="r"/>
        <c:numFmt formatCode="General" sourceLinked="1"/>
        <c:majorTickMark val="out"/>
        <c:minorTickMark val="none"/>
        <c:tickLblPos val="nextTo"/>
        <c:txPr>
          <a:bodyPr/>
          <a:lstStyle/>
          <a:p>
            <a:pPr>
              <a:defRPr sz="900"/>
            </a:pPr>
            <a:endParaRPr lang="uk-UA"/>
          </a:p>
        </c:txPr>
        <c:crossAx val="177396816"/>
        <c:crosses val="max"/>
        <c:crossBetween val="between"/>
      </c:valAx>
      <c:catAx>
        <c:axId val="177396816"/>
        <c:scaling>
          <c:orientation val="minMax"/>
        </c:scaling>
        <c:delete val="1"/>
        <c:axPos val="b"/>
        <c:numFmt formatCode="General" sourceLinked="1"/>
        <c:majorTickMark val="out"/>
        <c:minorTickMark val="none"/>
        <c:tickLblPos val="nextTo"/>
        <c:crossAx val="177396256"/>
        <c:crosses val="autoZero"/>
        <c:auto val="0"/>
        <c:lblAlgn val="ctr"/>
        <c:lblOffset val="100"/>
        <c:noMultiLvlLbl val="0"/>
      </c:catAx>
      <c:spPr>
        <a:solidFill>
          <a:srgbClr val="FFFFFF"/>
        </a:solidFill>
        <a:ln w="25400">
          <a:noFill/>
        </a:ln>
      </c:spPr>
    </c:plotArea>
    <c:legend>
      <c:legendPos val="r"/>
      <c:layout>
        <c:manualLayout>
          <c:xMode val="edge"/>
          <c:yMode val="edge"/>
          <c:x val="6.4336985241755015E-3"/>
          <c:y val="0.77362864393287378"/>
          <c:w val="0.99028390647801734"/>
          <c:h val="0.22637126962330739"/>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en-US" b="1"/>
              <a:t>Number of AMCs</a:t>
            </a:r>
            <a:r>
              <a:rPr lang="uk-UA" b="1"/>
              <a:t> </a:t>
            </a:r>
          </a:p>
        </c:rich>
      </c:tx>
      <c:layout/>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'AMC&amp;CII-NPF-IC under management'!$C$2</c:f>
              <c:strCache>
                <c:ptCount val="1"/>
                <c:pt idx="0">
                  <c:v>Number of AMC with CII under management</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'AMC&amp;CII-NPF-IC under management'!$C$2:$D$2</c:f>
            </c:strRef>
          </c:cat>
          <c:val>
            <c:numRef>
              <c:f>'AMC&amp;CII-NPF-IC under management'!$C$16:$D$16</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59421432921888E-2"/>
          <c:y val="0.22737507890627595"/>
          <c:w val="0.97084881124832068"/>
          <c:h val="0.73150893717399235"/>
        </c:manualLayout>
      </c:layout>
      <c:barChart>
        <c:barDir val="col"/>
        <c:grouping val="clustered"/>
        <c:varyColors val="0"/>
        <c:ser>
          <c:idx val="1"/>
          <c:order val="0"/>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362699674691514E-3"/>
                </c:manualLayout>
              </c:layout>
              <c:numFmt formatCode="#,##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'Assets-NAV-Net Capital Flow'!$A$22:$A$26</c:f>
              <c:strCache>
                <c:ptCount val="5"/>
                <c:pt idx="0">
                  <c:v>Q2 '17</c:v>
                </c:pt>
                <c:pt idx="1">
                  <c:v>Q3 '17</c:v>
                </c:pt>
                <c:pt idx="2">
                  <c:v>Q4 '17</c:v>
                </c:pt>
                <c:pt idx="3">
                  <c:v>Q1 '18</c:v>
                </c:pt>
                <c:pt idx="4">
                  <c:v>Q2 '18</c:v>
                </c:pt>
              </c:strCache>
            </c:strRef>
          </c:cat>
          <c:val>
            <c:numRef>
              <c:f>'Assets-NAV-Net Capital Flow'!$B$22:$B$26</c:f>
              <c:numCache>
                <c:formatCode>#,##0</c:formatCode>
                <c:ptCount val="5"/>
                <c:pt idx="0">
                  <c:v>903.57120462</c:v>
                </c:pt>
                <c:pt idx="1">
                  <c:v>2536.48863738</c:v>
                </c:pt>
                <c:pt idx="2">
                  <c:v>162.52225512999996</c:v>
                </c:pt>
                <c:pt idx="3">
                  <c:v>2145.2143816950002</c:v>
                </c:pt>
                <c:pt idx="4">
                  <c:v>2770.1060579999998</c:v>
                </c:pt>
              </c:numCache>
            </c:numRef>
          </c:val>
        </c:ser>
        <c:dLbls>
          <c:showLegendKey val="0"/>
          <c:showVal val="0"/>
          <c:showCatName val="0"/>
          <c:showSerName val="0"/>
          <c:showPercent val="0"/>
          <c:showBubbleSize val="0"/>
        </c:dLbls>
        <c:gapWidth val="130"/>
        <c:axId val="177401296"/>
        <c:axId val="177401856"/>
      </c:barChart>
      <c:catAx>
        <c:axId val="177401296"/>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177401856"/>
        <c:crossesAt val="0"/>
        <c:auto val="0"/>
        <c:lblAlgn val="ctr"/>
        <c:lblOffset val="100"/>
        <c:tickLblSkip val="1"/>
        <c:tickMarkSkip val="1"/>
        <c:noMultiLvlLbl val="0"/>
      </c:catAx>
      <c:valAx>
        <c:axId val="177401856"/>
        <c:scaling>
          <c:orientation val="minMax"/>
        </c:scaling>
        <c:delete val="1"/>
        <c:axPos val="l"/>
        <c:title>
          <c:tx>
            <c:rich>
              <a:bodyPr rot="0" vert="horz"/>
              <a:lstStyle/>
              <a:p>
                <a:pPr algn="ctr">
                  <a:defRPr sz="1100" b="1" i="0" u="none" strike="noStrike" baseline="0">
                    <a:solidFill>
                      <a:srgbClr val="000000"/>
                    </a:solidFill>
                    <a:latin typeface="Arial"/>
                    <a:ea typeface="Arial"/>
                    <a:cs typeface="Arial"/>
                  </a:defRPr>
                </a:pPr>
                <a:r>
                  <a:rPr lang="en-US" sz="1100"/>
                  <a:t>UAH K</a:t>
                </a:r>
                <a:endParaRPr lang="uk-UA" sz="1100"/>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177401296"/>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6.6263511593675523E-2"/>
          <c:w val="0.94639556377079481"/>
          <c:h val="0.63926902269313945"/>
        </c:manualLayout>
      </c:layout>
      <c:barChart>
        <c:barDir val="col"/>
        <c:grouping val="clustered"/>
        <c:varyColors val="0"/>
        <c:ser>
          <c:idx val="1"/>
          <c:order val="0"/>
          <c:tx>
            <c:strRef>
              <c:f>'Assets-NAV-Net Capital Flow'!$A$4</c:f>
              <c:strCache>
                <c:ptCount val="1"/>
                <c:pt idx="0">
                  <c:v>CII*, including:</c:v>
                </c:pt>
              </c:strCache>
            </c:strRef>
          </c:tx>
          <c:spPr>
            <a:solidFill>
              <a:schemeClr val="accent1">
                <a:lumMod val="75000"/>
              </a:schemeClr>
            </a:solidFill>
            <a:ln w="25400">
              <a:noFill/>
            </a:ln>
          </c:spPr>
          <c:invertIfNegative val="0"/>
          <c:dLbls>
            <c:dLbl>
              <c:idx val="0"/>
              <c:layout>
                <c:manualLayout>
                  <c:x val="-1.105096820901222E-2"/>
                  <c:y val="0"/>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629677953156823E-2"/>
                  <c:y val="8.3631999446843464E-3"/>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208387697301483E-2"/>
                  <c:y val="4.1815999723420968E-3"/>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629677953156823E-2"/>
                  <c:y val="-7.6661780556175717E-17"/>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4208387697301426E-2"/>
                  <c:y val="-7.6661780556175717E-17"/>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10"/>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'Assets-NAV-Net Capital Flow'!$B$3:$E$3</c:f>
              <c:strCache>
                <c:ptCount val="4"/>
                <c:pt idx="0">
                  <c:v>30.06.2017</c:v>
                </c:pt>
                <c:pt idx="1">
                  <c:v>31.12.2017</c:v>
                </c:pt>
                <c:pt idx="2">
                  <c:v>31.03.2018</c:v>
                </c:pt>
                <c:pt idx="3">
                  <c:v>30.06.2018</c:v>
                </c:pt>
              </c:strCache>
            </c:strRef>
          </c:cat>
          <c:val>
            <c:numRef>
              <c:f>'Assets-NAV-Net Capital Flow'!$B$4:$E$4</c:f>
              <c:numCache>
                <c:formatCode>#\ ##0.0</c:formatCode>
                <c:ptCount val="4"/>
                <c:pt idx="0">
                  <c:v>242027.45306396711</c:v>
                </c:pt>
                <c:pt idx="1">
                  <c:v>263479.38235357398</c:v>
                </c:pt>
                <c:pt idx="2">
                  <c:v>261188.73690439787</c:v>
                </c:pt>
                <c:pt idx="3">
                  <c:v>266234.14326493035</c:v>
                </c:pt>
              </c:numCache>
            </c:numRef>
          </c:val>
        </c:ser>
        <c:ser>
          <c:idx val="0"/>
          <c:order val="1"/>
          <c:tx>
            <c:strRef>
              <c:f>'Assets-NAV-Net Capital Flow'!$A$6</c:f>
              <c:strCache>
                <c:ptCount val="1"/>
                <c:pt idx="0">
                  <c:v>Venture funds</c:v>
                </c:pt>
              </c:strCache>
            </c:strRef>
          </c:tx>
          <c:spPr>
            <a:ln w="12700">
              <a:noFill/>
              <a:prstDash val="solid"/>
            </a:ln>
          </c:spPr>
          <c:invertIfNegative val="0"/>
          <c:cat>
            <c:strRef>
              <c:f>'Assets-NAV-Net Capital Flow'!$B$3:$E$3</c:f>
              <c:strCache>
                <c:ptCount val="4"/>
                <c:pt idx="0">
                  <c:v>30.06.2017</c:v>
                </c:pt>
                <c:pt idx="1">
                  <c:v>31.12.2017</c:v>
                </c:pt>
                <c:pt idx="2">
                  <c:v>31.03.2018</c:v>
                </c:pt>
                <c:pt idx="3">
                  <c:v>30.06.2018</c:v>
                </c:pt>
              </c:strCache>
            </c:strRef>
          </c:cat>
          <c:val>
            <c:numRef>
              <c:f>'Assets-NAV-Net Capital Flow'!$B$6:$E$6</c:f>
              <c:numCache>
                <c:formatCode>#\ ##0.0</c:formatCode>
                <c:ptCount val="4"/>
                <c:pt idx="0">
                  <c:v>234376.57526222963</c:v>
                </c:pt>
                <c:pt idx="1">
                  <c:v>254957.86264659188</c:v>
                </c:pt>
                <c:pt idx="2">
                  <c:v>252508.21654045035</c:v>
                </c:pt>
                <c:pt idx="3">
                  <c:v>257881.45867737904</c:v>
                </c:pt>
              </c:numCache>
            </c:numRef>
          </c:val>
        </c:ser>
        <c:dLbls>
          <c:showLegendKey val="0"/>
          <c:showVal val="0"/>
          <c:showCatName val="0"/>
          <c:showSerName val="0"/>
          <c:showPercent val="0"/>
          <c:showBubbleSize val="0"/>
        </c:dLbls>
        <c:gapWidth val="188"/>
        <c:axId val="178682064"/>
        <c:axId val="178682624"/>
      </c:barChart>
      <c:barChart>
        <c:barDir val="col"/>
        <c:grouping val="clustered"/>
        <c:varyColors val="0"/>
        <c:ser>
          <c:idx val="2"/>
          <c:order val="2"/>
          <c:tx>
            <c:strRef>
              <c:f>'Assets-NAV-Net Capital Flow'!$A$5</c:f>
              <c:strCache>
                <c:ptCount val="1"/>
                <c:pt idx="0">
                  <c:v>Open-ended funds (RHS)</c:v>
                </c:pt>
              </c:strCache>
            </c:strRef>
          </c:tx>
          <c:spPr>
            <a:solidFill>
              <a:srgbClr val="00B0F0"/>
            </a:solidFill>
            <a:ln>
              <a:noFill/>
            </a:ln>
          </c:spPr>
          <c:invertIfNegative val="0"/>
          <c:dLbls>
            <c:numFmt formatCode="#,##0" sourceLinked="0"/>
            <c:spPr>
              <a:noFill/>
              <a:ln>
                <a:noFill/>
              </a:ln>
              <a:effectLst/>
            </c:spPr>
            <c:txPr>
              <a:bodyPr wrap="square" lIns="38100" tIns="19050" rIns="38100" bIns="19050" anchor="ctr">
                <a:spAutoFit/>
              </a:bodyPr>
              <a:lstStyle/>
              <a:p>
                <a:pPr>
                  <a:defRPr sz="1000" b="1">
                    <a:solidFill>
                      <a:schemeClr val="accent5">
                        <a:lumMod val="20000"/>
                        <a:lumOff val="80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'Assets-NAV-Net Capital Flow'!$B$3:$E$3</c:f>
              <c:strCache>
                <c:ptCount val="4"/>
                <c:pt idx="0">
                  <c:v>30.06.2017</c:v>
                </c:pt>
                <c:pt idx="1">
                  <c:v>31.12.2017</c:v>
                </c:pt>
                <c:pt idx="2">
                  <c:v>31.03.2018</c:v>
                </c:pt>
                <c:pt idx="3">
                  <c:v>30.06.2018</c:v>
                </c:pt>
              </c:strCache>
            </c:strRef>
          </c:cat>
          <c:val>
            <c:numRef>
              <c:f>'Assets-NAV-Net Capital Flow'!$B$5:$E$5</c:f>
              <c:numCache>
                <c:formatCode>#\ ##0.0</c:formatCode>
                <c:ptCount val="4"/>
                <c:pt idx="0">
                  <c:v>64.569651749900004</c:v>
                </c:pt>
                <c:pt idx="1">
                  <c:v>75.121017229900019</c:v>
                </c:pt>
                <c:pt idx="2">
                  <c:v>83.213722434499999</c:v>
                </c:pt>
                <c:pt idx="3">
                  <c:v>84.079655589999973</c:v>
                </c:pt>
              </c:numCache>
            </c:numRef>
          </c:val>
        </c:ser>
        <c:ser>
          <c:idx val="3"/>
          <c:order val="3"/>
          <c:tx>
            <c:strRef>
              <c:f>'Assets-NAV-Net Capital Flow'!$A$7</c:f>
              <c:strCache>
                <c:ptCount val="1"/>
                <c:pt idx="0">
                  <c:v>NPFs (RHS)</c:v>
                </c:pt>
              </c:strCache>
            </c:strRef>
          </c:tx>
          <c:spPr>
            <a:solidFill>
              <a:schemeClr val="accent4">
                <a:lumMod val="60000"/>
                <a:lumOff val="40000"/>
              </a:schemeClr>
            </a:solidFill>
          </c:spPr>
          <c:invertIfNegative val="0"/>
          <c:dPt>
            <c:idx val="0"/>
            <c:invertIfNegative val="0"/>
            <c:bubble3D val="0"/>
            <c:spPr>
              <a:solidFill>
                <a:schemeClr val="accent4">
                  <a:lumMod val="60000"/>
                  <a:lumOff val="40000"/>
                </a:schemeClr>
              </a:solidFill>
              <a:ln>
                <a:noFill/>
              </a:ln>
            </c:spPr>
          </c:dPt>
          <c:dLbls>
            <c:numFmt formatCode="#,##0" sourceLinked="0"/>
            <c:spPr>
              <a:noFill/>
              <a:ln>
                <a:noFill/>
              </a:ln>
              <a:effectLst/>
            </c:spPr>
            <c:txPr>
              <a:bodyPr wrap="square" lIns="38100" tIns="19050" rIns="38100" bIns="19050" anchor="ctr">
                <a:spAutoFit/>
              </a:bodyPr>
              <a:lstStyle/>
              <a:p>
                <a:pPr>
                  <a:defRPr b="1">
                    <a:solidFill>
                      <a:schemeClr val="accent4">
                        <a:lumMod val="50000"/>
                      </a:schemeClr>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'Assets-NAV-Net Capital Flow'!$B$7:$E$7</c:f>
              <c:numCache>
                <c:formatCode>#\ ##0.0</c:formatCode>
                <c:ptCount val="4"/>
                <c:pt idx="0">
                  <c:v>1111.8007173338001</c:v>
                </c:pt>
                <c:pt idx="1">
                  <c:v>1193.9790899675002</c:v>
                </c:pt>
                <c:pt idx="2">
                  <c:v>1216.5511660492</c:v>
                </c:pt>
                <c:pt idx="3">
                  <c:v>1264.6039567880002</c:v>
                </c:pt>
              </c:numCache>
            </c:numRef>
          </c:val>
        </c:ser>
        <c:ser>
          <c:idx val="4"/>
          <c:order val="4"/>
          <c:tx>
            <c:strRef>
              <c:f>'Assets-NAV-Net Capital Flow'!$A$8</c:f>
              <c:strCache>
                <c:ptCount val="1"/>
                <c:pt idx="0">
                  <c:v>ICs (RHS)</c:v>
                </c:pt>
              </c:strCache>
            </c:strRef>
          </c:tx>
          <c:spPr>
            <a:solidFill>
              <a:schemeClr val="accent6"/>
            </a:solidFill>
            <a:ln>
              <a:noFill/>
            </a:ln>
          </c:spPr>
          <c:invertIfNegative val="0"/>
          <c:dLbls>
            <c:numFmt formatCode="#,##0" sourceLinked="0"/>
            <c:spPr>
              <a:noFill/>
              <a:ln>
                <a:noFill/>
              </a:ln>
              <a:effectLst/>
            </c:spPr>
            <c:txPr>
              <a:bodyPr wrap="square" lIns="38100" tIns="19050" rIns="38100" bIns="19050" anchor="ctr">
                <a:spAutoFit/>
              </a:bodyPr>
              <a:lstStyle/>
              <a:p>
                <a:pPr>
                  <a:defRPr b="1">
                    <a:solidFill>
                      <a:schemeClr val="accent6"/>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'Assets-NAV-Net Capital Flow'!$B$8:$E$8</c:f>
              <c:numCache>
                <c:formatCode>#\ ##0.0</c:formatCode>
                <c:ptCount val="4"/>
                <c:pt idx="0">
                  <c:v>83.31352511</c:v>
                </c:pt>
                <c:pt idx="1">
                  <c:v>123.5640004</c:v>
                </c:pt>
                <c:pt idx="2">
                  <c:v>106.5540896</c:v>
                </c:pt>
                <c:pt idx="3">
                  <c:v>107.58750822</c:v>
                </c:pt>
              </c:numCache>
            </c:numRef>
          </c:val>
        </c:ser>
        <c:dLbls>
          <c:showLegendKey val="0"/>
          <c:showVal val="0"/>
          <c:showCatName val="0"/>
          <c:showSerName val="0"/>
          <c:showPercent val="0"/>
          <c:showBubbleSize val="0"/>
        </c:dLbls>
        <c:gapWidth val="152"/>
        <c:overlap val="20"/>
        <c:axId val="178683744"/>
        <c:axId val="178683184"/>
      </c:barChart>
      <c:catAx>
        <c:axId val="178682064"/>
        <c:scaling>
          <c:orientation val="minMax"/>
        </c:scaling>
        <c:delete val="0"/>
        <c:axPos val="b"/>
        <c:numFmt formatCode="m/d/yyyy" sourceLinked="0"/>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178682624"/>
        <c:crosses val="autoZero"/>
        <c:auto val="0"/>
        <c:lblAlgn val="ctr"/>
        <c:lblOffset val="0"/>
        <c:tickLblSkip val="1"/>
        <c:tickMarkSkip val="1"/>
        <c:noMultiLvlLbl val="0"/>
      </c:catAx>
      <c:valAx>
        <c:axId val="178682624"/>
        <c:scaling>
          <c:orientation val="minMax"/>
          <c:max val="300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8682064"/>
        <c:crosses val="autoZero"/>
        <c:crossBetween val="between"/>
        <c:majorUnit val="50000"/>
      </c:valAx>
      <c:valAx>
        <c:axId val="178683184"/>
        <c:scaling>
          <c:orientation val="minMax"/>
          <c:max val="1500"/>
        </c:scaling>
        <c:delete val="0"/>
        <c:axPos val="r"/>
        <c:numFmt formatCode="#,##0" sourceLinked="0"/>
        <c:majorTickMark val="out"/>
        <c:minorTickMark val="none"/>
        <c:tickLblPos val="nextTo"/>
        <c:txPr>
          <a:bodyPr/>
          <a:lstStyle/>
          <a:p>
            <a:pPr>
              <a:defRPr sz="900"/>
            </a:pPr>
            <a:endParaRPr lang="uk-UA"/>
          </a:p>
        </c:txPr>
        <c:crossAx val="178683744"/>
        <c:crosses val="max"/>
        <c:crossBetween val="between"/>
        <c:majorUnit val="250"/>
      </c:valAx>
      <c:catAx>
        <c:axId val="178683744"/>
        <c:scaling>
          <c:orientation val="minMax"/>
        </c:scaling>
        <c:delete val="1"/>
        <c:axPos val="b"/>
        <c:numFmt formatCode="General" sourceLinked="1"/>
        <c:majorTickMark val="out"/>
        <c:minorTickMark val="none"/>
        <c:tickLblPos val="nextTo"/>
        <c:crossAx val="178683184"/>
        <c:crosses val="autoZero"/>
        <c:auto val="0"/>
        <c:lblAlgn val="ctr"/>
        <c:lblOffset val="100"/>
        <c:noMultiLvlLbl val="0"/>
      </c:catAx>
      <c:spPr>
        <a:solidFill>
          <a:srgbClr val="FFFFFF"/>
        </a:solidFill>
        <a:ln w="25400">
          <a:noFill/>
        </a:ln>
      </c:spPr>
    </c:plotArea>
    <c:legend>
      <c:legendPos val="r"/>
      <c:layout>
        <c:manualLayout>
          <c:xMode val="edge"/>
          <c:yMode val="edge"/>
          <c:x val="8.9581886941551656E-2"/>
          <c:y val="0.8455435863947981"/>
          <c:w val="0.83301159935653202"/>
          <c:h val="0.14993444932088643"/>
        </c:manualLayout>
      </c:layout>
      <c:overlay val="0"/>
      <c:spPr>
        <a:solidFill>
          <a:srgbClr val="FFFFFF"/>
        </a:solid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25853</xdr:rowOff>
    </xdr:from>
    <xdr:to>
      <xdr:col>14</xdr:col>
      <xdr:colOff>94913</xdr:colOff>
      <xdr:row>20</xdr:row>
      <xdr:rowOff>10885</xdr:rowOff>
    </xdr:to>
    <xdr:graphicFrame macro="">
      <xdr:nvGraphicFramePr>
        <xdr:cNvPr id="260"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12</xdr:row>
      <xdr:rowOff>0</xdr:rowOff>
    </xdr:from>
    <xdr:to>
      <xdr:col>0</xdr:col>
      <xdr:colOff>7620</xdr:colOff>
      <xdr:row>12</xdr:row>
      <xdr:rowOff>7620</xdr:rowOff>
    </xdr:to>
    <xdr:pic>
      <xdr:nvPicPr>
        <xdr:cNvPr id="261" name="Picture 9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2" name="Picture 9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3" name="Picture 10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4" name="Picture 10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5" name="Picture 10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6" name="Picture 10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7" name="Picture 10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8" name="Picture 10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69" name="Picture 10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0" name="Picture 10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1" name="Picture 10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2" name="Picture 10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3" name="Picture 11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4" name="Picture 11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5" name="Picture 11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6" name="Picture 11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7" name="Picture 11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8" name="Picture 11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79" name="Picture 11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0" name="Picture 11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1" name="Picture 11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2" name="Picture 11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3" name="Picture 12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4" name="Picture 12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5" name="Picture 12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6" name="Picture 12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7" name="Picture 12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8" name="Picture 12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89" name="Picture 12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0" name="Picture 12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1" name="Picture 12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2" name="Picture 12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3" name="Picture 13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4" name="Picture 13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5" name="Picture 13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6" name="Picture 13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7" name="Picture 13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8" name="Picture 13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299" name="Picture 13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0" name="Picture 13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1" name="Picture 13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2" name="Picture 13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3" name="Picture 14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4" name="Picture 14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5" name="Picture 14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6" name="Picture 14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7" name="Picture 14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8" name="Picture 14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09" name="Picture 14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0" name="Picture 14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1" name="Picture 14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2" name="Picture 14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3" name="Picture 15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4" name="Picture 15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5" name="Picture 15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6" name="Picture 15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7" name="Picture 15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8" name="Picture 15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19" name="Picture 15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20" name="Picture 15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21" name="Picture 15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22" name="Picture 15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23" name="Picture 16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7620</xdr:colOff>
      <xdr:row>12</xdr:row>
      <xdr:rowOff>7620</xdr:rowOff>
    </xdr:to>
    <xdr:pic>
      <xdr:nvPicPr>
        <xdr:cNvPr id="324" name="Picture 16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13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25" name="Picture 9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26" name="Picture 9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27" name="Picture 10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28" name="Picture 10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29" name="Picture 102"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0" name="Picture 103"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1" name="Picture 104"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2" name="Picture 105"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3" name="Picture 106"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4" name="Picture 107"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5" name="Picture 10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6" name="Picture 10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7" name="Picture 11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8" name="Picture 11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39" name="Picture 112"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0" name="Picture 113"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1" name="Picture 114"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2" name="Picture 115"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3" name="Picture 116"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4" name="Picture 117"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5" name="Picture 11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6" name="Picture 11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7" name="Picture 12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8" name="Picture 12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49" name="Picture 122"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0" name="Picture 123"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1" name="Picture 124"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2" name="Picture 125"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3" name="Picture 126"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4" name="Picture 127"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5" name="Picture 12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6" name="Picture 12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7" name="Picture 13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8" name="Picture 13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59" name="Picture 132"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0" name="Picture 133"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1" name="Picture 134"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2" name="Picture 135"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3" name="Picture 136"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4" name="Picture 137"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5" name="Picture 13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6" name="Picture 13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7" name="Picture 14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8" name="Picture 14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69" name="Picture 142"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0" name="Picture 143"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1" name="Picture 144"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2" name="Picture 145"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3" name="Picture 146"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4" name="Picture 147"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5" name="Picture 14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6" name="Picture 14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7" name="Picture 15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8" name="Picture 15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79" name="Picture 152"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0" name="Picture 153"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1" name="Picture 154"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2" name="Picture 155"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3" name="Picture 156"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4" name="Picture 157"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5" name="Picture 158"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6" name="Picture 159"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7" name="Picture 160"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88" name="Picture 161" descr="s"/>
        <xdr:cNvPicPr>
          <a:picLocks noChangeAspect="1" noChangeArrowheads="1"/>
        </xdr:cNvPicPr>
      </xdr:nvPicPr>
      <xdr:blipFill>
        <a:blip xmlns:r="http://schemas.openxmlformats.org/officeDocument/2006/relationships" r:embed="rId2"/>
        <a:srcRect/>
        <a:stretch>
          <a:fillRect/>
        </a:stretch>
      </xdr:blipFill>
      <xdr:spPr bwMode="auto">
        <a:xfrm>
          <a:off x="0" y="326136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7620</xdr:colOff>
      <xdr:row>9</xdr:row>
      <xdr:rowOff>7620</xdr:rowOff>
    </xdr:to>
    <xdr:pic>
      <xdr:nvPicPr>
        <xdr:cNvPr id="389" name="Picture 9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0" name="Picture 9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1" name="Picture 10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2" name="Picture 10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3" name="Picture 10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4" name="Picture 10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5" name="Picture 10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6" name="Picture 10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7" name="Picture 10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8" name="Picture 10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399" name="Picture 10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0" name="Picture 10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1" name="Picture 11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2" name="Picture 11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3" name="Picture 11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4" name="Picture 11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5" name="Picture 11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6" name="Picture 11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7" name="Picture 11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8" name="Picture 11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09" name="Picture 11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0" name="Picture 11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1" name="Picture 12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2" name="Picture 12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3" name="Picture 12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4" name="Picture 12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5" name="Picture 12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6" name="Picture 12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7" name="Picture 12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8" name="Picture 12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19" name="Picture 12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0" name="Picture 12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1" name="Picture 13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2" name="Picture 13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3" name="Picture 13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4" name="Picture 13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5" name="Picture 13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6" name="Picture 13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7" name="Picture 13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8" name="Picture 13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29" name="Picture 13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0" name="Picture 13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1" name="Picture 14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2" name="Picture 14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3" name="Picture 14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4" name="Picture 14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5" name="Picture 14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6" name="Picture 14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7" name="Picture 14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8" name="Picture 14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39" name="Picture 14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0" name="Picture 14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1" name="Picture 15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2" name="Picture 15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3" name="Picture 152"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4" name="Picture 153"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5" name="Picture 154"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6" name="Picture 155"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7" name="Picture 156"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8" name="Picture 157"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49" name="Picture 158"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50" name="Picture 159"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51" name="Picture 160"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7620</xdr:colOff>
      <xdr:row>9</xdr:row>
      <xdr:rowOff>7620</xdr:rowOff>
    </xdr:to>
    <xdr:pic>
      <xdr:nvPicPr>
        <xdr:cNvPr id="452" name="Picture 161" descr="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8840" y="25298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453" name="Picture 9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54" name="Picture 9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55" name="Picture 10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56" name="Picture 10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57" name="Picture 102"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58" name="Picture 103"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59" name="Picture 104"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0" name="Picture 105"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1" name="Picture 106"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2" name="Picture 107"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3" name="Picture 10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4" name="Picture 10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5" name="Picture 11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6" name="Picture 11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7" name="Picture 112"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8" name="Picture 113"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69" name="Picture 114"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0" name="Picture 115"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1" name="Picture 116"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2" name="Picture 117"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3" name="Picture 11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4" name="Picture 11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5" name="Picture 12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6" name="Picture 12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7" name="Picture 122"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8" name="Picture 123"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79" name="Picture 124"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0" name="Picture 125"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1" name="Picture 126"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2" name="Picture 127"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3" name="Picture 12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4" name="Picture 12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5" name="Picture 13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6" name="Picture 13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7" name="Picture 132"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8" name="Picture 133"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89" name="Picture 134"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0" name="Picture 135"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1" name="Picture 136"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2" name="Picture 137"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3" name="Picture 13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4" name="Picture 13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5" name="Picture 14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6" name="Picture 14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7" name="Picture 142"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8" name="Picture 143"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499" name="Picture 144"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0" name="Picture 145"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1" name="Picture 146"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2" name="Picture 147"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3" name="Picture 14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4" name="Picture 14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5" name="Picture 15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6" name="Picture 15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7" name="Picture 152"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8" name="Picture 153"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09" name="Picture 154"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0" name="Picture 155"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1" name="Picture 156"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2" name="Picture 157"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3" name="Picture 158"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4" name="Picture 159"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5" name="Picture 160"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twoCellAnchor editAs="oneCell">
    <xdr:from>
      <xdr:col>9</xdr:col>
      <xdr:colOff>0</xdr:colOff>
      <xdr:row>9</xdr:row>
      <xdr:rowOff>0</xdr:rowOff>
    </xdr:from>
    <xdr:to>
      <xdr:col>9</xdr:col>
      <xdr:colOff>9525</xdr:colOff>
      <xdr:row>9</xdr:row>
      <xdr:rowOff>9525</xdr:rowOff>
    </xdr:to>
    <xdr:pic>
      <xdr:nvPicPr>
        <xdr:cNvPr id="516" name="Picture 161" descr="s"/>
        <xdr:cNvPicPr>
          <a:picLocks noChangeAspect="1" noChangeArrowheads="1"/>
        </xdr:cNvPicPr>
      </xdr:nvPicPr>
      <xdr:blipFill>
        <a:blip xmlns:r="http://schemas.openxmlformats.org/officeDocument/2006/relationships" r:embed="rId2"/>
        <a:srcRect/>
        <a:stretch>
          <a:fillRect/>
        </a:stretch>
      </xdr:blipFill>
      <xdr:spPr bwMode="auto">
        <a:xfrm>
          <a:off x="9768840" y="2529840"/>
          <a:ext cx="95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21769</xdr:colOff>
      <xdr:row>1</xdr:row>
      <xdr:rowOff>10886</xdr:rowOff>
    </xdr:from>
    <xdr:to>
      <xdr:col>23</xdr:col>
      <xdr:colOff>10885</xdr:colOff>
      <xdr:row>20</xdr:row>
      <xdr:rowOff>21772</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21768</xdr:colOff>
      <xdr:row>20</xdr:row>
      <xdr:rowOff>65314</xdr:rowOff>
    </xdr:from>
    <xdr:to>
      <xdr:col>5</xdr:col>
      <xdr:colOff>1284515</xdr:colOff>
      <xdr:row>39</xdr:row>
      <xdr:rowOff>130629</xdr:rowOff>
    </xdr:to>
    <xdr:graphicFrame macro="">
      <xdr:nvGraphicFramePr>
        <xdr:cNvPr id="3"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22860</xdr:colOff>
      <xdr:row>20</xdr:row>
      <xdr:rowOff>32657</xdr:rowOff>
    </xdr:from>
    <xdr:to>
      <xdr:col>11</xdr:col>
      <xdr:colOff>10885</xdr:colOff>
      <xdr:row>34</xdr:row>
      <xdr:rowOff>2175</xdr:rowOff>
    </xdr:to>
    <xdr:graphicFrame macro="">
      <xdr:nvGraphicFramePr>
        <xdr:cNvPr id="6"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10887</xdr:rowOff>
    </xdr:from>
    <xdr:to>
      <xdr:col>17</xdr:col>
      <xdr:colOff>10886</xdr:colOff>
      <xdr:row>11</xdr:row>
      <xdr:rowOff>21773</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n_Q2%202018_PR%20(draf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Ukrainian Stock Market"/>
      <sheetName val="AMC and CII"/>
      <sheetName val="Fund Types"/>
      <sheetName val="Regions"/>
      <sheetName val="Assets and NAV"/>
      <sheetName val="Capital Flow in Open-Ended CII"/>
      <sheetName val="Investors"/>
      <sheetName val="Asset Structure_CII Types"/>
      <sheetName val="Asset Structure Changes"/>
      <sheetName val="Asset Structure_Securities Type"/>
      <sheetName val="Rates of Return"/>
      <sheetName val="NPF under Management"/>
      <sheetName val="IC under Management"/>
    </sheetNames>
    <sheetDataSet>
      <sheetData sheetId="0">
        <row r="2">
          <cell r="K2" t="str">
            <v>Q2 2018</v>
          </cell>
          <cell r="L2" t="str">
            <v>Year (12 months, till 30.06.2018)</v>
          </cell>
        </row>
        <row r="3">
          <cell r="J3" t="str">
            <v>Ibovespa Sao Paulo SE Index (Brazil)</v>
          </cell>
          <cell r="K3">
            <v>-0.17286315464925195</v>
          </cell>
          <cell r="L3">
            <v>0.12256015384427044</v>
          </cell>
        </row>
        <row r="4">
          <cell r="J4" t="str">
            <v>BIST 100 National Index (Тurkey)</v>
          </cell>
          <cell r="K4">
            <v>-0.16510368902168437</v>
          </cell>
          <cell r="L4">
            <v>-4.4659320353164556E-2</v>
          </cell>
        </row>
        <row r="5">
          <cell r="J5" t="str">
            <v>SHANGHAI SE COMPOSITE (China)</v>
          </cell>
          <cell r="K5">
            <v>-0.1099027346986946</v>
          </cell>
          <cell r="L5">
            <v>-0.11879582524518184</v>
          </cell>
        </row>
        <row r="6">
          <cell r="J6" t="str">
            <v>RTS (Russia)</v>
          </cell>
          <cell r="K6">
            <v>-9.7948643923719825E-2</v>
          </cell>
          <cell r="L6">
            <v>0.12376118925831192</v>
          </cell>
        </row>
        <row r="7">
          <cell r="J7" t="str">
            <v>HANG SENG (Hong-Kong)</v>
          </cell>
          <cell r="K7">
            <v>-5.7724323422626567E-2</v>
          </cell>
          <cell r="L7">
            <v>0.10059081110578938</v>
          </cell>
        </row>
        <row r="8">
          <cell r="J8" t="str">
            <v>UX (Ukraine)</v>
          </cell>
          <cell r="K8">
            <v>-4.4758888311311584E-2</v>
          </cell>
          <cell r="L8">
            <v>0.50830326977037155</v>
          </cell>
        </row>
        <row r="9">
          <cell r="J9" t="str">
            <v>WSE WIG 20 (Poland)</v>
          </cell>
          <cell r="K9">
            <v>-3.0370343560835789E-2</v>
          </cell>
          <cell r="L9">
            <v>-6.8071136620575734E-2</v>
          </cell>
        </row>
        <row r="10">
          <cell r="J10" t="str">
            <v>МICEX (Russia)</v>
          </cell>
          <cell r="K10">
            <v>-9.2411040085816909E-3</v>
          </cell>
          <cell r="L10">
            <v>0.1990422984836393</v>
          </cell>
        </row>
        <row r="11">
          <cell r="J11" t="str">
            <v>FTSE/JSE Africa All-Share Index  (RSA)</v>
          </cell>
          <cell r="K11">
            <v>-1.8974476931029605E-3</v>
          </cell>
          <cell r="L11">
            <v>7.2818764833317617E-2</v>
          </cell>
        </row>
        <row r="12">
          <cell r="J12" t="str">
            <v>DJIA (USA)</v>
          </cell>
          <cell r="K12">
            <v>6.007523510451751E-4</v>
          </cell>
          <cell r="L12">
            <v>0.12964908525346797</v>
          </cell>
        </row>
        <row r="13">
          <cell r="J13" t="str">
            <v>DAX (Germany)</v>
          </cell>
          <cell r="K13">
            <v>2.082215607027682E-2</v>
          </cell>
          <cell r="L13">
            <v>1.9058637968636383E-3</v>
          </cell>
        </row>
        <row r="14">
          <cell r="J14" t="str">
            <v>S&amp;P 500 (USA)</v>
          </cell>
          <cell r="K14">
            <v>2.2250243291036753E-2</v>
          </cell>
          <cell r="L14">
            <v>0.1139798878439886</v>
          </cell>
        </row>
        <row r="15">
          <cell r="J15" t="str">
            <v>CAC 40 (France)</v>
          </cell>
          <cell r="K15">
            <v>3.0944593888490912E-2</v>
          </cell>
          <cell r="L15">
            <v>4.0330581094698337E-2</v>
          </cell>
        </row>
        <row r="16">
          <cell r="J16" t="str">
            <v>NIKKEI 225 (Japan)</v>
          </cell>
          <cell r="K16">
            <v>5.2586879958864019E-2</v>
          </cell>
          <cell r="L16">
            <v>0.11173024289899436</v>
          </cell>
        </row>
        <row r="17">
          <cell r="J17" t="str">
            <v>S&amp;P BSE SENSEX Index (Іndia)</v>
          </cell>
          <cell r="K17">
            <v>6.8198969446153113E-2</v>
          </cell>
          <cell r="L17">
            <v>0.13891579384126507</v>
          </cell>
        </row>
        <row r="18">
          <cell r="J18" t="str">
            <v>Cyprus SE General Index (Cyprus)</v>
          </cell>
          <cell r="K18">
            <v>7.0372030479605385E-2</v>
          </cell>
          <cell r="L18">
            <v>-6.6093077825576718E-2</v>
          </cell>
        </row>
        <row r="19">
          <cell r="J19" t="str">
            <v>FTSE 100  (Great Britain)</v>
          </cell>
          <cell r="K19">
            <v>8.0078111161024923E-2</v>
          </cell>
          <cell r="L19">
            <v>4.22510365500115E-2</v>
          </cell>
        </row>
        <row r="20">
          <cell r="J20" t="str">
            <v>PFTS (Ukraine)</v>
          </cell>
          <cell r="K20">
            <v>0.29535782282450418</v>
          </cell>
          <cell r="L20">
            <v>0.61630100614868621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omberg.com/markets/stocks/world-index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70C0"/>
  </sheetPr>
  <dimension ref="A1:L24"/>
  <sheetViews>
    <sheetView tabSelected="1" zoomScale="70" zoomScaleNormal="70" workbookViewId="0">
      <selection sqref="A1:XFD1"/>
    </sheetView>
  </sheetViews>
  <sheetFormatPr defaultColWidth="9.109375" defaultRowHeight="13.2" outlineLevelCol="1"/>
  <cols>
    <col min="1" max="1" width="39.5546875" style="154" customWidth="1"/>
    <col min="2" max="3" width="13.5546875" style="154" customWidth="1" outlineLevel="1"/>
    <col min="4" max="4" width="13.5546875" style="6" customWidth="1" outlineLevel="1"/>
    <col min="5" max="5" width="14.5546875" style="22" customWidth="1"/>
    <col min="6" max="6" width="14.5546875" style="154" customWidth="1"/>
    <col min="7" max="7" width="13.6640625" style="154" bestFit="1" customWidth="1"/>
    <col min="8" max="8" width="15.5546875" style="154" customWidth="1"/>
    <col min="9" max="9" width="3.88671875" style="154" customWidth="1"/>
    <col min="10" max="10" width="44.33203125" style="154" customWidth="1"/>
    <col min="11" max="12" width="16.109375" style="154" customWidth="1"/>
    <col min="13" max="16384" width="9.109375" style="154"/>
  </cols>
  <sheetData>
    <row r="1" spans="1:12" s="205" customFormat="1" ht="24.6" customHeight="1" thickBot="1">
      <c r="A1" s="204" t="s">
        <v>17</v>
      </c>
      <c r="B1" s="204"/>
      <c r="C1" s="204"/>
      <c r="D1" s="204"/>
      <c r="E1" s="204"/>
      <c r="F1" s="204"/>
    </row>
    <row r="2" spans="1:12" ht="45.6" customHeight="1" thickBot="1">
      <c r="A2" s="13" t="s">
        <v>18</v>
      </c>
      <c r="B2" s="14">
        <v>42916</v>
      </c>
      <c r="C2" s="14">
        <v>43100</v>
      </c>
      <c r="D2" s="14" t="s">
        <v>15</v>
      </c>
      <c r="E2" s="14" t="s">
        <v>16</v>
      </c>
      <c r="F2" s="14" t="s">
        <v>19</v>
      </c>
      <c r="G2" s="14" t="s">
        <v>20</v>
      </c>
      <c r="H2" s="12" t="s">
        <v>111</v>
      </c>
      <c r="I2" s="12"/>
      <c r="J2" s="13" t="s">
        <v>21</v>
      </c>
      <c r="K2" s="14" t="s">
        <v>19</v>
      </c>
      <c r="L2" s="12" t="s">
        <v>111</v>
      </c>
    </row>
    <row r="3" spans="1:12" s="37" customFormat="1" ht="19.2" customHeight="1">
      <c r="A3" s="219" t="s">
        <v>22</v>
      </c>
      <c r="B3" s="220">
        <v>286.24</v>
      </c>
      <c r="C3" s="221">
        <v>315.06</v>
      </c>
      <c r="D3" s="221">
        <v>357.16</v>
      </c>
      <c r="E3" s="221">
        <v>462.65</v>
      </c>
      <c r="F3" s="222">
        <f t="shared" ref="F3:F20" si="0">E3/D3-1</f>
        <v>0.29535782282450418</v>
      </c>
      <c r="G3" s="222">
        <f t="shared" ref="G3:G20" si="1">E3/C3-1</f>
        <v>0.46845045388180018</v>
      </c>
      <c r="H3" s="222">
        <f t="shared" ref="H3:H20" si="2">E3/B3-1</f>
        <v>0.61630100614868621</v>
      </c>
      <c r="I3" s="223"/>
      <c r="J3" s="15" t="s">
        <v>23</v>
      </c>
      <c r="K3" s="224">
        <v>-0.17286315464925195</v>
      </c>
      <c r="L3" s="224">
        <v>0.12256015384427044</v>
      </c>
    </row>
    <row r="4" spans="1:12" s="37" customFormat="1" ht="19.2" customHeight="1">
      <c r="A4" s="15" t="s">
        <v>24</v>
      </c>
      <c r="B4" s="160">
        <v>7312.72</v>
      </c>
      <c r="C4" s="160">
        <v>7687.77</v>
      </c>
      <c r="D4" s="160">
        <v>7056.61</v>
      </c>
      <c r="E4" s="160">
        <v>7621.69</v>
      </c>
      <c r="F4" s="38">
        <f t="shared" si="0"/>
        <v>8.0078111161024923E-2</v>
      </c>
      <c r="G4" s="38">
        <f t="shared" si="1"/>
        <v>-8.5954704680292204E-3</v>
      </c>
      <c r="H4" s="38">
        <f t="shared" si="2"/>
        <v>4.22510365500115E-2</v>
      </c>
      <c r="I4" s="44"/>
      <c r="J4" s="159" t="s">
        <v>25</v>
      </c>
      <c r="K4" s="38">
        <v>-0.16510368902168437</v>
      </c>
      <c r="L4" s="38">
        <v>-4.4659320353164556E-2</v>
      </c>
    </row>
    <row r="5" spans="1:12" s="37" customFormat="1" ht="19.2" customHeight="1">
      <c r="A5" s="159" t="s">
        <v>26</v>
      </c>
      <c r="B5" s="160">
        <v>76.709999999999994</v>
      </c>
      <c r="C5" s="160">
        <v>69.5</v>
      </c>
      <c r="D5" s="160">
        <v>66.930000000000007</v>
      </c>
      <c r="E5" s="160">
        <v>71.64</v>
      </c>
      <c r="F5" s="38">
        <f t="shared" si="0"/>
        <v>7.0372030479605385E-2</v>
      </c>
      <c r="G5" s="38">
        <f t="shared" si="1"/>
        <v>3.0791366906474771E-2</v>
      </c>
      <c r="H5" s="38">
        <f t="shared" si="2"/>
        <v>-6.6093077825576718E-2</v>
      </c>
      <c r="I5" s="44"/>
      <c r="J5" s="159" t="s">
        <v>27</v>
      </c>
      <c r="K5" s="38">
        <v>-0.1099027346986946</v>
      </c>
      <c r="L5" s="38">
        <v>-0.11879582524518184</v>
      </c>
    </row>
    <row r="6" spans="1:12" s="37" customFormat="1" ht="19.2" customHeight="1">
      <c r="A6" s="159" t="s">
        <v>28</v>
      </c>
      <c r="B6" s="160">
        <v>30921.61</v>
      </c>
      <c r="C6" s="160">
        <v>34056.83</v>
      </c>
      <c r="D6" s="160">
        <v>32968.68</v>
      </c>
      <c r="E6" s="160">
        <v>35217.11</v>
      </c>
      <c r="F6" s="38">
        <f t="shared" si="0"/>
        <v>6.8198969446153113E-2</v>
      </c>
      <c r="G6" s="38">
        <f t="shared" si="1"/>
        <v>3.4068937126561671E-2</v>
      </c>
      <c r="H6" s="38">
        <f t="shared" si="2"/>
        <v>0.13891579384126507</v>
      </c>
      <c r="I6" s="44"/>
      <c r="J6" s="15" t="s">
        <v>29</v>
      </c>
      <c r="K6" s="38">
        <v>-9.7948643923719825E-2</v>
      </c>
      <c r="L6" s="38">
        <v>0.12376118925831192</v>
      </c>
    </row>
    <row r="7" spans="1:12" s="28" customFormat="1" ht="19.2" customHeight="1">
      <c r="A7" s="159" t="s">
        <v>30</v>
      </c>
      <c r="B7" s="160">
        <v>20033.43</v>
      </c>
      <c r="C7" s="160">
        <v>22764.94</v>
      </c>
      <c r="D7" s="160">
        <v>21159.08</v>
      </c>
      <c r="E7" s="160">
        <v>22271.77</v>
      </c>
      <c r="F7" s="38">
        <f t="shared" si="0"/>
        <v>5.2586879958864019E-2</v>
      </c>
      <c r="G7" s="38">
        <f t="shared" si="1"/>
        <v>-2.1663575656250322E-2</v>
      </c>
      <c r="H7" s="38">
        <f>E7/B7-1</f>
        <v>0.11173024289899436</v>
      </c>
      <c r="I7" s="44"/>
      <c r="J7" s="159" t="s">
        <v>31</v>
      </c>
      <c r="K7" s="23">
        <v>-5.7724323422626567E-2</v>
      </c>
      <c r="L7" s="23">
        <v>0.10059081110578938</v>
      </c>
    </row>
    <row r="8" spans="1:12" s="37" customFormat="1" ht="19.2" customHeight="1">
      <c r="A8" s="159" t="s">
        <v>32</v>
      </c>
      <c r="B8" s="160">
        <v>5120.68</v>
      </c>
      <c r="C8" s="160">
        <v>5312.56</v>
      </c>
      <c r="D8" s="160">
        <v>5167.3</v>
      </c>
      <c r="E8" s="160">
        <v>5327.2</v>
      </c>
      <c r="F8" s="38">
        <f t="shared" si="0"/>
        <v>3.0944593888490912E-2</v>
      </c>
      <c r="G8" s="38">
        <f t="shared" si="1"/>
        <v>2.7557335823029661E-3</v>
      </c>
      <c r="H8" s="38">
        <f t="shared" si="2"/>
        <v>4.0330581094698337E-2</v>
      </c>
      <c r="I8" s="44"/>
      <c r="J8" s="159" t="s">
        <v>33</v>
      </c>
      <c r="K8" s="38">
        <v>-4.4758888311311584E-2</v>
      </c>
      <c r="L8" s="38">
        <v>0.50830326977037155</v>
      </c>
    </row>
    <row r="9" spans="1:12" s="37" customFormat="1" ht="19.2" customHeight="1">
      <c r="A9" s="159" t="s">
        <v>34</v>
      </c>
      <c r="B9" s="160">
        <v>2423.41</v>
      </c>
      <c r="C9" s="160">
        <v>2673.61</v>
      </c>
      <c r="D9" s="160">
        <v>2640.87</v>
      </c>
      <c r="E9" s="160">
        <v>2699.63</v>
      </c>
      <c r="F9" s="38">
        <f t="shared" si="0"/>
        <v>2.2250243291036753E-2</v>
      </c>
      <c r="G9" s="38">
        <f t="shared" si="1"/>
        <v>9.7321598886899174E-3</v>
      </c>
      <c r="H9" s="38">
        <f t="shared" si="2"/>
        <v>0.1139798878439886</v>
      </c>
      <c r="I9" s="45"/>
      <c r="J9" s="159" t="s">
        <v>35</v>
      </c>
      <c r="K9" s="38">
        <v>-3.0370343560835789E-2</v>
      </c>
      <c r="L9" s="38">
        <v>-6.8071136620575734E-2</v>
      </c>
    </row>
    <row r="10" spans="1:12" s="37" customFormat="1" ht="19.2" customHeight="1">
      <c r="A10" s="159" t="s">
        <v>36</v>
      </c>
      <c r="B10" s="160">
        <v>12325.12</v>
      </c>
      <c r="C10" s="160">
        <v>12917.64</v>
      </c>
      <c r="D10" s="160">
        <v>12096.73</v>
      </c>
      <c r="E10" s="160">
        <v>12348.61</v>
      </c>
      <c r="F10" s="38">
        <f t="shared" si="0"/>
        <v>2.082215607027682E-2</v>
      </c>
      <c r="G10" s="38">
        <f t="shared" si="1"/>
        <v>-4.4050616056802827E-2</v>
      </c>
      <c r="H10" s="38">
        <f t="shared" si="2"/>
        <v>1.9058637968636383E-3</v>
      </c>
      <c r="I10" s="44"/>
      <c r="J10" s="15" t="s">
        <v>37</v>
      </c>
      <c r="K10" s="38">
        <v>-9.2411040085816909E-3</v>
      </c>
      <c r="L10" s="38">
        <v>0.1990422984836393</v>
      </c>
    </row>
    <row r="11" spans="1:12" s="37" customFormat="1" ht="19.2" customHeight="1">
      <c r="A11" s="159" t="s">
        <v>38</v>
      </c>
      <c r="B11" s="161">
        <v>21349.63</v>
      </c>
      <c r="C11" s="160">
        <v>24719.22</v>
      </c>
      <c r="D11" s="160">
        <v>24103.11</v>
      </c>
      <c r="E11" s="160">
        <v>24117.59</v>
      </c>
      <c r="F11" s="38">
        <f t="shared" si="0"/>
        <v>6.007523510451751E-4</v>
      </c>
      <c r="G11" s="38">
        <f t="shared" si="1"/>
        <v>-2.4338551135513198E-2</v>
      </c>
      <c r="H11" s="38">
        <f t="shared" si="2"/>
        <v>0.12964908525346797</v>
      </c>
      <c r="I11" s="44"/>
      <c r="J11" s="159" t="s">
        <v>39</v>
      </c>
      <c r="K11" s="38">
        <v>-1.8974476931029605E-3</v>
      </c>
      <c r="L11" s="38">
        <v>7.2818764833317617E-2</v>
      </c>
    </row>
    <row r="12" spans="1:12" s="37" customFormat="1" ht="19.2" customHeight="1">
      <c r="A12" s="159" t="s">
        <v>39</v>
      </c>
      <c r="B12" s="160">
        <v>51611.01</v>
      </c>
      <c r="C12" s="160">
        <v>59504.67</v>
      </c>
      <c r="D12" s="160">
        <v>55474.52</v>
      </c>
      <c r="E12" s="160">
        <v>55369.26</v>
      </c>
      <c r="F12" s="38">
        <f t="shared" si="0"/>
        <v>-1.8974476931029605E-3</v>
      </c>
      <c r="G12" s="38">
        <f t="shared" si="1"/>
        <v>-6.9497234418743892E-2</v>
      </c>
      <c r="H12" s="38">
        <f t="shared" si="2"/>
        <v>7.2818764833317617E-2</v>
      </c>
      <c r="I12" s="44"/>
      <c r="J12" s="159" t="s">
        <v>38</v>
      </c>
      <c r="K12" s="23">
        <v>6.007523510451751E-4</v>
      </c>
      <c r="L12" s="23">
        <v>0.12964908525346797</v>
      </c>
    </row>
    <row r="13" spans="1:12" s="37" customFormat="1" ht="19.2" customHeight="1">
      <c r="A13" s="15" t="s">
        <v>37</v>
      </c>
      <c r="B13" s="160">
        <v>1879.5</v>
      </c>
      <c r="C13" s="160">
        <v>2109.7399999999998</v>
      </c>
      <c r="D13" s="160">
        <v>2274.62</v>
      </c>
      <c r="E13" s="160">
        <v>2253.6</v>
      </c>
      <c r="F13" s="38">
        <f t="shared" si="0"/>
        <v>-9.2411040085816909E-3</v>
      </c>
      <c r="G13" s="38">
        <f t="shared" si="1"/>
        <v>6.8188497160787565E-2</v>
      </c>
      <c r="H13" s="38">
        <f t="shared" si="2"/>
        <v>0.1990422984836393</v>
      </c>
      <c r="I13" s="44"/>
      <c r="J13" s="159" t="s">
        <v>36</v>
      </c>
      <c r="K13" s="38">
        <v>2.082215607027682E-2</v>
      </c>
      <c r="L13" s="38">
        <v>1.9058637968636383E-3</v>
      </c>
    </row>
    <row r="14" spans="1:12" s="37" customFormat="1" ht="19.2" customHeight="1">
      <c r="A14" s="159" t="s">
        <v>35</v>
      </c>
      <c r="B14" s="160">
        <v>2299.8000000000002</v>
      </c>
      <c r="C14" s="160">
        <v>2461.21</v>
      </c>
      <c r="D14" s="160">
        <v>2210.38</v>
      </c>
      <c r="E14" s="160">
        <v>2143.25</v>
      </c>
      <c r="F14" s="38">
        <f t="shared" si="0"/>
        <v>-3.0370343560835789E-2</v>
      </c>
      <c r="G14" s="38">
        <f t="shared" si="1"/>
        <v>-0.12918848858894605</v>
      </c>
      <c r="H14" s="38">
        <f t="shared" si="2"/>
        <v>-6.8071136620575734E-2</v>
      </c>
      <c r="I14" s="44"/>
      <c r="J14" s="159" t="s">
        <v>34</v>
      </c>
      <c r="K14" s="38">
        <v>2.2250243291036753E-2</v>
      </c>
      <c r="L14" s="38">
        <v>0.1139798878439886</v>
      </c>
    </row>
    <row r="15" spans="1:12" s="37" customFormat="1" ht="19.2" customHeight="1">
      <c r="A15" s="219" t="s">
        <v>33</v>
      </c>
      <c r="B15" s="221">
        <v>1047.78</v>
      </c>
      <c r="C15" s="221">
        <v>1363.04</v>
      </c>
      <c r="D15" s="221">
        <v>1654.42</v>
      </c>
      <c r="E15" s="221">
        <v>1580.37</v>
      </c>
      <c r="F15" s="38">
        <f t="shared" si="0"/>
        <v>-4.4758888311311584E-2</v>
      </c>
      <c r="G15" s="38">
        <f t="shared" si="1"/>
        <v>0.15944506397464475</v>
      </c>
      <c r="H15" s="38">
        <f t="shared" si="2"/>
        <v>0.50830326977037155</v>
      </c>
      <c r="I15" s="44"/>
      <c r="J15" s="159" t="s">
        <v>32</v>
      </c>
      <c r="K15" s="38">
        <v>3.0944593888490912E-2</v>
      </c>
      <c r="L15" s="38">
        <v>4.0330581094698337E-2</v>
      </c>
    </row>
    <row r="16" spans="1:12" s="37" customFormat="1" ht="19.2" customHeight="1">
      <c r="A16" s="159" t="s">
        <v>31</v>
      </c>
      <c r="B16" s="160">
        <v>25764.58</v>
      </c>
      <c r="C16" s="160">
        <v>29919.15</v>
      </c>
      <c r="D16" s="160">
        <v>30093.38</v>
      </c>
      <c r="E16" s="160">
        <v>28356.26</v>
      </c>
      <c r="F16" s="38">
        <f t="shared" si="0"/>
        <v>-5.7724323422626567E-2</v>
      </c>
      <c r="G16" s="38">
        <f t="shared" si="1"/>
        <v>-5.2237112351119719E-2</v>
      </c>
      <c r="H16" s="38">
        <f t="shared" si="2"/>
        <v>0.10059081110578938</v>
      </c>
      <c r="I16" s="44"/>
      <c r="J16" s="159" t="s">
        <v>30</v>
      </c>
      <c r="K16" s="38">
        <v>5.2586879958864019E-2</v>
      </c>
      <c r="L16" s="38">
        <v>0.11173024289899436</v>
      </c>
    </row>
    <row r="17" spans="1:12" s="28" customFormat="1" ht="19.2" customHeight="1">
      <c r="A17" s="15" t="s">
        <v>29</v>
      </c>
      <c r="B17" s="160">
        <v>1000.96</v>
      </c>
      <c r="C17" s="160">
        <v>1154.43</v>
      </c>
      <c r="D17" s="160">
        <v>1246.98</v>
      </c>
      <c r="E17" s="160">
        <v>1124.8399999999999</v>
      </c>
      <c r="F17" s="23">
        <f t="shared" si="0"/>
        <v>-9.7948643923719825E-2</v>
      </c>
      <c r="G17" s="23">
        <f t="shared" si="1"/>
        <v>-2.5631697027970635E-2</v>
      </c>
      <c r="H17" s="23">
        <f t="shared" si="2"/>
        <v>0.12376118925831192</v>
      </c>
      <c r="I17" s="44"/>
      <c r="J17" s="159" t="s">
        <v>28</v>
      </c>
      <c r="K17" s="38">
        <v>6.8198969446153113E-2</v>
      </c>
      <c r="L17" s="38">
        <v>0.13891579384126507</v>
      </c>
    </row>
    <row r="18" spans="1:12" s="37" customFormat="1" ht="19.2" customHeight="1">
      <c r="A18" s="159" t="s">
        <v>27</v>
      </c>
      <c r="B18" s="160">
        <v>3192.4270000000001</v>
      </c>
      <c r="C18" s="160">
        <v>3307.172</v>
      </c>
      <c r="D18" s="160">
        <v>3160.5309999999999</v>
      </c>
      <c r="E18" s="160">
        <v>2813.18</v>
      </c>
      <c r="F18" s="38">
        <f t="shared" si="0"/>
        <v>-0.1099027346986946</v>
      </c>
      <c r="G18" s="38">
        <f t="shared" si="1"/>
        <v>-0.14936991483962736</v>
      </c>
      <c r="H18" s="38">
        <f t="shared" si="2"/>
        <v>-0.11879582524518184</v>
      </c>
      <c r="I18" s="44"/>
      <c r="J18" s="159" t="s">
        <v>26</v>
      </c>
      <c r="K18" s="38">
        <v>7.0372030479605385E-2</v>
      </c>
      <c r="L18" s="38">
        <v>-6.6093077825576718E-2</v>
      </c>
    </row>
    <row r="19" spans="1:12" s="37" customFormat="1" ht="19.2" customHeight="1">
      <c r="A19" s="159" t="s">
        <v>25</v>
      </c>
      <c r="B19" s="160">
        <v>100440.4</v>
      </c>
      <c r="C19" s="160">
        <v>115333</v>
      </c>
      <c r="D19" s="160">
        <v>114930.2</v>
      </c>
      <c r="E19" s="160">
        <v>95954.8</v>
      </c>
      <c r="F19" s="38">
        <f t="shared" si="0"/>
        <v>-0.16510368902168437</v>
      </c>
      <c r="G19" s="38">
        <f t="shared" si="1"/>
        <v>-0.16801956075017555</v>
      </c>
      <c r="H19" s="38">
        <f t="shared" si="2"/>
        <v>-4.4659320353164556E-2</v>
      </c>
      <c r="I19" s="44"/>
      <c r="J19" s="15" t="s">
        <v>24</v>
      </c>
      <c r="K19" s="38">
        <v>8.0078111161024923E-2</v>
      </c>
      <c r="L19" s="38">
        <v>4.22510365500115E-2</v>
      </c>
    </row>
    <row r="20" spans="1:12" s="22" customFormat="1" ht="19.2" customHeight="1" thickBot="1">
      <c r="A20" s="162" t="s">
        <v>23</v>
      </c>
      <c r="B20" s="163">
        <v>62899.97</v>
      </c>
      <c r="C20" s="163">
        <v>76402.080000000002</v>
      </c>
      <c r="D20" s="163">
        <v>85365.56</v>
      </c>
      <c r="E20" s="163">
        <v>70609</v>
      </c>
      <c r="F20" s="39">
        <f t="shared" si="0"/>
        <v>-0.17286315464925195</v>
      </c>
      <c r="G20" s="39">
        <f t="shared" si="1"/>
        <v>-7.5823590143095587E-2</v>
      </c>
      <c r="H20" s="39">
        <f t="shared" si="2"/>
        <v>0.12256015384427044</v>
      </c>
      <c r="I20" s="46"/>
      <c r="J20" s="34" t="s">
        <v>22</v>
      </c>
      <c r="K20" s="39">
        <v>0.29535782282450418</v>
      </c>
      <c r="L20" s="39">
        <v>0.61630100614868621</v>
      </c>
    </row>
    <row r="21" spans="1:12" s="35" customFormat="1" ht="25.8" customHeight="1">
      <c r="A21" s="206" t="s">
        <v>40</v>
      </c>
      <c r="B21" s="206"/>
      <c r="C21" s="206"/>
      <c r="D21" s="206"/>
      <c r="E21" s="206"/>
      <c r="F21" s="206"/>
      <c r="G21" s="206"/>
      <c r="H21" s="206"/>
      <c r="J21" s="21" t="s">
        <v>41</v>
      </c>
    </row>
    <row r="22" spans="1:12" s="35" customFormat="1">
      <c r="A22" s="36" t="s">
        <v>6</v>
      </c>
      <c r="E22" s="48"/>
    </row>
    <row r="23" spans="1:12" s="35" customFormat="1">
      <c r="A23" s="21" t="s">
        <v>41</v>
      </c>
      <c r="E23" s="47"/>
    </row>
    <row r="24" spans="1:12">
      <c r="C24" s="47"/>
    </row>
  </sheetData>
  <sortState ref="A3:H20">
    <sortCondition descending="1" ref="F3:F20"/>
    <sortCondition descending="1" ref="G3:G20"/>
    <sortCondition descending="1" ref="H3:H20"/>
  </sortState>
  <mergeCells count="2">
    <mergeCell ref="A1:XFD1"/>
    <mergeCell ref="A21:H21"/>
  </mergeCells>
  <phoneticPr fontId="0" type="noConversion"/>
  <hyperlinks>
    <hyperlink ref="A22" r:id="rId1"/>
  </hyperlinks>
  <pageMargins left="0.75" right="0.75" top="1" bottom="1" header="0.5" footer="0.5"/>
  <pageSetup paperSize="9" orientation="portrait"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5"/>
  <sheetViews>
    <sheetView zoomScale="70" zoomScaleNormal="70" workbookViewId="0">
      <selection sqref="A1:XFD1"/>
    </sheetView>
  </sheetViews>
  <sheetFormatPr defaultRowHeight="13.2" outlineLevelRow="1" outlineLevelCol="1"/>
  <cols>
    <col min="1" max="1" width="71.33203125" customWidth="1"/>
    <col min="2" max="4" width="11" hidden="1" customWidth="1" outlineLevel="1"/>
    <col min="5" max="5" width="11.44140625" customWidth="1" collapsed="1"/>
    <col min="6" max="6" width="11.44140625" customWidth="1"/>
    <col min="7" max="7" width="11.44140625" style="18" customWidth="1"/>
    <col min="8" max="8" width="11.44140625" customWidth="1"/>
    <col min="9" max="11" width="10.6640625" customWidth="1"/>
    <col min="257" max="257" width="62.109375" customWidth="1"/>
    <col min="258" max="260" width="0" hidden="1" customWidth="1"/>
    <col min="261" max="262" width="11.44140625" customWidth="1"/>
    <col min="263" max="263" width="11.33203125" customWidth="1"/>
    <col min="264" max="265" width="12.109375" customWidth="1"/>
    <col min="266" max="266" width="12.6640625" customWidth="1"/>
    <col min="513" max="513" width="62.109375" customWidth="1"/>
    <col min="514" max="516" width="0" hidden="1" customWidth="1"/>
    <col min="517" max="518" width="11.44140625" customWidth="1"/>
    <col min="519" max="519" width="11.33203125" customWidth="1"/>
    <col min="520" max="521" width="12.109375" customWidth="1"/>
    <col min="522" max="522" width="12.6640625" customWidth="1"/>
    <col min="769" max="769" width="62.109375" customWidth="1"/>
    <col min="770" max="772" width="0" hidden="1" customWidth="1"/>
    <col min="773" max="774" width="11.44140625" customWidth="1"/>
    <col min="775" max="775" width="11.33203125" customWidth="1"/>
    <col min="776" max="777" width="12.109375" customWidth="1"/>
    <col min="778" max="778" width="12.6640625" customWidth="1"/>
    <col min="1025" max="1025" width="62.109375" customWidth="1"/>
    <col min="1026" max="1028" width="0" hidden="1" customWidth="1"/>
    <col min="1029" max="1030" width="11.44140625" customWidth="1"/>
    <col min="1031" max="1031" width="11.33203125" customWidth="1"/>
    <col min="1032" max="1033" width="12.109375" customWidth="1"/>
    <col min="1034" max="1034" width="12.6640625" customWidth="1"/>
    <col min="1281" max="1281" width="62.109375" customWidth="1"/>
    <col min="1282" max="1284" width="0" hidden="1" customWidth="1"/>
    <col min="1285" max="1286" width="11.44140625" customWidth="1"/>
    <col min="1287" max="1287" width="11.33203125" customWidth="1"/>
    <col min="1288" max="1289" width="12.109375" customWidth="1"/>
    <col min="1290" max="1290" width="12.6640625" customWidth="1"/>
    <col min="1537" max="1537" width="62.109375" customWidth="1"/>
    <col min="1538" max="1540" width="0" hidden="1" customWidth="1"/>
    <col min="1541" max="1542" width="11.44140625" customWidth="1"/>
    <col min="1543" max="1543" width="11.33203125" customWidth="1"/>
    <col min="1544" max="1545" width="12.109375" customWidth="1"/>
    <col min="1546" max="1546" width="12.6640625" customWidth="1"/>
    <col min="1793" max="1793" width="62.109375" customWidth="1"/>
    <col min="1794" max="1796" width="0" hidden="1" customWidth="1"/>
    <col min="1797" max="1798" width="11.44140625" customWidth="1"/>
    <col min="1799" max="1799" width="11.33203125" customWidth="1"/>
    <col min="1800" max="1801" width="12.109375" customWidth="1"/>
    <col min="1802" max="1802" width="12.6640625" customWidth="1"/>
    <col min="2049" max="2049" width="62.109375" customWidth="1"/>
    <col min="2050" max="2052" width="0" hidden="1" customWidth="1"/>
    <col min="2053" max="2054" width="11.44140625" customWidth="1"/>
    <col min="2055" max="2055" width="11.33203125" customWidth="1"/>
    <col min="2056" max="2057" width="12.109375" customWidth="1"/>
    <col min="2058" max="2058" width="12.6640625" customWidth="1"/>
    <col min="2305" max="2305" width="62.109375" customWidth="1"/>
    <col min="2306" max="2308" width="0" hidden="1" customWidth="1"/>
    <col min="2309" max="2310" width="11.44140625" customWidth="1"/>
    <col min="2311" max="2311" width="11.33203125" customWidth="1"/>
    <col min="2312" max="2313" width="12.109375" customWidth="1"/>
    <col min="2314" max="2314" width="12.6640625" customWidth="1"/>
    <col min="2561" max="2561" width="62.109375" customWidth="1"/>
    <col min="2562" max="2564" width="0" hidden="1" customWidth="1"/>
    <col min="2565" max="2566" width="11.44140625" customWidth="1"/>
    <col min="2567" max="2567" width="11.33203125" customWidth="1"/>
    <col min="2568" max="2569" width="12.109375" customWidth="1"/>
    <col min="2570" max="2570" width="12.6640625" customWidth="1"/>
    <col min="2817" max="2817" width="62.109375" customWidth="1"/>
    <col min="2818" max="2820" width="0" hidden="1" customWidth="1"/>
    <col min="2821" max="2822" width="11.44140625" customWidth="1"/>
    <col min="2823" max="2823" width="11.33203125" customWidth="1"/>
    <col min="2824" max="2825" width="12.109375" customWidth="1"/>
    <col min="2826" max="2826" width="12.6640625" customWidth="1"/>
    <col min="3073" max="3073" width="62.109375" customWidth="1"/>
    <col min="3074" max="3076" width="0" hidden="1" customWidth="1"/>
    <col min="3077" max="3078" width="11.44140625" customWidth="1"/>
    <col min="3079" max="3079" width="11.33203125" customWidth="1"/>
    <col min="3080" max="3081" width="12.109375" customWidth="1"/>
    <col min="3082" max="3082" width="12.6640625" customWidth="1"/>
    <col min="3329" max="3329" width="62.109375" customWidth="1"/>
    <col min="3330" max="3332" width="0" hidden="1" customWidth="1"/>
    <col min="3333" max="3334" width="11.44140625" customWidth="1"/>
    <col min="3335" max="3335" width="11.33203125" customWidth="1"/>
    <col min="3336" max="3337" width="12.109375" customWidth="1"/>
    <col min="3338" max="3338" width="12.6640625" customWidth="1"/>
    <col min="3585" max="3585" width="62.109375" customWidth="1"/>
    <col min="3586" max="3588" width="0" hidden="1" customWidth="1"/>
    <col min="3589" max="3590" width="11.44140625" customWidth="1"/>
    <col min="3591" max="3591" width="11.33203125" customWidth="1"/>
    <col min="3592" max="3593" width="12.109375" customWidth="1"/>
    <col min="3594" max="3594" width="12.6640625" customWidth="1"/>
    <col min="3841" max="3841" width="62.109375" customWidth="1"/>
    <col min="3842" max="3844" width="0" hidden="1" customWidth="1"/>
    <col min="3845" max="3846" width="11.44140625" customWidth="1"/>
    <col min="3847" max="3847" width="11.33203125" customWidth="1"/>
    <col min="3848" max="3849" width="12.109375" customWidth="1"/>
    <col min="3850" max="3850" width="12.6640625" customWidth="1"/>
    <col min="4097" max="4097" width="62.109375" customWidth="1"/>
    <col min="4098" max="4100" width="0" hidden="1" customWidth="1"/>
    <col min="4101" max="4102" width="11.44140625" customWidth="1"/>
    <col min="4103" max="4103" width="11.33203125" customWidth="1"/>
    <col min="4104" max="4105" width="12.109375" customWidth="1"/>
    <col min="4106" max="4106" width="12.6640625" customWidth="1"/>
    <col min="4353" max="4353" width="62.109375" customWidth="1"/>
    <col min="4354" max="4356" width="0" hidden="1" customWidth="1"/>
    <col min="4357" max="4358" width="11.44140625" customWidth="1"/>
    <col min="4359" max="4359" width="11.33203125" customWidth="1"/>
    <col min="4360" max="4361" width="12.109375" customWidth="1"/>
    <col min="4362" max="4362" width="12.6640625" customWidth="1"/>
    <col min="4609" max="4609" width="62.109375" customWidth="1"/>
    <col min="4610" max="4612" width="0" hidden="1" customWidth="1"/>
    <col min="4613" max="4614" width="11.44140625" customWidth="1"/>
    <col min="4615" max="4615" width="11.33203125" customWidth="1"/>
    <col min="4616" max="4617" width="12.109375" customWidth="1"/>
    <col min="4618" max="4618" width="12.6640625" customWidth="1"/>
    <col min="4865" max="4865" width="62.109375" customWidth="1"/>
    <col min="4866" max="4868" width="0" hidden="1" customWidth="1"/>
    <col min="4869" max="4870" width="11.44140625" customWidth="1"/>
    <col min="4871" max="4871" width="11.33203125" customWidth="1"/>
    <col min="4872" max="4873" width="12.109375" customWidth="1"/>
    <col min="4874" max="4874" width="12.6640625" customWidth="1"/>
    <col min="5121" max="5121" width="62.109375" customWidth="1"/>
    <col min="5122" max="5124" width="0" hidden="1" customWidth="1"/>
    <col min="5125" max="5126" width="11.44140625" customWidth="1"/>
    <col min="5127" max="5127" width="11.33203125" customWidth="1"/>
    <col min="5128" max="5129" width="12.109375" customWidth="1"/>
    <col min="5130" max="5130" width="12.6640625" customWidth="1"/>
    <col min="5377" max="5377" width="62.109375" customWidth="1"/>
    <col min="5378" max="5380" width="0" hidden="1" customWidth="1"/>
    <col min="5381" max="5382" width="11.44140625" customWidth="1"/>
    <col min="5383" max="5383" width="11.33203125" customWidth="1"/>
    <col min="5384" max="5385" width="12.109375" customWidth="1"/>
    <col min="5386" max="5386" width="12.6640625" customWidth="1"/>
    <col min="5633" max="5633" width="62.109375" customWidth="1"/>
    <col min="5634" max="5636" width="0" hidden="1" customWidth="1"/>
    <col min="5637" max="5638" width="11.44140625" customWidth="1"/>
    <col min="5639" max="5639" width="11.33203125" customWidth="1"/>
    <col min="5640" max="5641" width="12.109375" customWidth="1"/>
    <col min="5642" max="5642" width="12.6640625" customWidth="1"/>
    <col min="5889" max="5889" width="62.109375" customWidth="1"/>
    <col min="5890" max="5892" width="0" hidden="1" customWidth="1"/>
    <col min="5893" max="5894" width="11.44140625" customWidth="1"/>
    <col min="5895" max="5895" width="11.33203125" customWidth="1"/>
    <col min="5896" max="5897" width="12.109375" customWidth="1"/>
    <col min="5898" max="5898" width="12.6640625" customWidth="1"/>
    <col min="6145" max="6145" width="62.109375" customWidth="1"/>
    <col min="6146" max="6148" width="0" hidden="1" customWidth="1"/>
    <col min="6149" max="6150" width="11.44140625" customWidth="1"/>
    <col min="6151" max="6151" width="11.33203125" customWidth="1"/>
    <col min="6152" max="6153" width="12.109375" customWidth="1"/>
    <col min="6154" max="6154" width="12.6640625" customWidth="1"/>
    <col min="6401" max="6401" width="62.109375" customWidth="1"/>
    <col min="6402" max="6404" width="0" hidden="1" customWidth="1"/>
    <col min="6405" max="6406" width="11.44140625" customWidth="1"/>
    <col min="6407" max="6407" width="11.33203125" customWidth="1"/>
    <col min="6408" max="6409" width="12.109375" customWidth="1"/>
    <col min="6410" max="6410" width="12.6640625" customWidth="1"/>
    <col min="6657" max="6657" width="62.109375" customWidth="1"/>
    <col min="6658" max="6660" width="0" hidden="1" customWidth="1"/>
    <col min="6661" max="6662" width="11.44140625" customWidth="1"/>
    <col min="6663" max="6663" width="11.33203125" customWidth="1"/>
    <col min="6664" max="6665" width="12.109375" customWidth="1"/>
    <col min="6666" max="6666" width="12.6640625" customWidth="1"/>
    <col min="6913" max="6913" width="62.109375" customWidth="1"/>
    <col min="6914" max="6916" width="0" hidden="1" customWidth="1"/>
    <col min="6917" max="6918" width="11.44140625" customWidth="1"/>
    <col min="6919" max="6919" width="11.33203125" customWidth="1"/>
    <col min="6920" max="6921" width="12.109375" customWidth="1"/>
    <col min="6922" max="6922" width="12.6640625" customWidth="1"/>
    <col min="7169" max="7169" width="62.109375" customWidth="1"/>
    <col min="7170" max="7172" width="0" hidden="1" customWidth="1"/>
    <col min="7173" max="7174" width="11.44140625" customWidth="1"/>
    <col min="7175" max="7175" width="11.33203125" customWidth="1"/>
    <col min="7176" max="7177" width="12.109375" customWidth="1"/>
    <col min="7178" max="7178" width="12.6640625" customWidth="1"/>
    <col min="7425" max="7425" width="62.109375" customWidth="1"/>
    <col min="7426" max="7428" width="0" hidden="1" customWidth="1"/>
    <col min="7429" max="7430" width="11.44140625" customWidth="1"/>
    <col min="7431" max="7431" width="11.33203125" customWidth="1"/>
    <col min="7432" max="7433" width="12.109375" customWidth="1"/>
    <col min="7434" max="7434" width="12.6640625" customWidth="1"/>
    <col min="7681" max="7681" width="62.109375" customWidth="1"/>
    <col min="7682" max="7684" width="0" hidden="1" customWidth="1"/>
    <col min="7685" max="7686" width="11.44140625" customWidth="1"/>
    <col min="7687" max="7687" width="11.33203125" customWidth="1"/>
    <col min="7688" max="7689" width="12.109375" customWidth="1"/>
    <col min="7690" max="7690" width="12.6640625" customWidth="1"/>
    <col min="7937" max="7937" width="62.109375" customWidth="1"/>
    <col min="7938" max="7940" width="0" hidden="1" customWidth="1"/>
    <col min="7941" max="7942" width="11.44140625" customWidth="1"/>
    <col min="7943" max="7943" width="11.33203125" customWidth="1"/>
    <col min="7944" max="7945" width="12.109375" customWidth="1"/>
    <col min="7946" max="7946" width="12.6640625" customWidth="1"/>
    <col min="8193" max="8193" width="62.109375" customWidth="1"/>
    <col min="8194" max="8196" width="0" hidden="1" customWidth="1"/>
    <col min="8197" max="8198" width="11.44140625" customWidth="1"/>
    <col min="8199" max="8199" width="11.33203125" customWidth="1"/>
    <col min="8200" max="8201" width="12.109375" customWidth="1"/>
    <col min="8202" max="8202" width="12.6640625" customWidth="1"/>
    <col min="8449" max="8449" width="62.109375" customWidth="1"/>
    <col min="8450" max="8452" width="0" hidden="1" customWidth="1"/>
    <col min="8453" max="8454" width="11.44140625" customWidth="1"/>
    <col min="8455" max="8455" width="11.33203125" customWidth="1"/>
    <col min="8456" max="8457" width="12.109375" customWidth="1"/>
    <col min="8458" max="8458" width="12.6640625" customWidth="1"/>
    <col min="8705" max="8705" width="62.109375" customWidth="1"/>
    <col min="8706" max="8708" width="0" hidden="1" customWidth="1"/>
    <col min="8709" max="8710" width="11.44140625" customWidth="1"/>
    <col min="8711" max="8711" width="11.33203125" customWidth="1"/>
    <col min="8712" max="8713" width="12.109375" customWidth="1"/>
    <col min="8714" max="8714" width="12.6640625" customWidth="1"/>
    <col min="8961" max="8961" width="62.109375" customWidth="1"/>
    <col min="8962" max="8964" width="0" hidden="1" customWidth="1"/>
    <col min="8965" max="8966" width="11.44140625" customWidth="1"/>
    <col min="8967" max="8967" width="11.33203125" customWidth="1"/>
    <col min="8968" max="8969" width="12.109375" customWidth="1"/>
    <col min="8970" max="8970" width="12.6640625" customWidth="1"/>
    <col min="9217" max="9217" width="62.109375" customWidth="1"/>
    <col min="9218" max="9220" width="0" hidden="1" customWidth="1"/>
    <col min="9221" max="9222" width="11.44140625" customWidth="1"/>
    <col min="9223" max="9223" width="11.33203125" customWidth="1"/>
    <col min="9224" max="9225" width="12.109375" customWidth="1"/>
    <col min="9226" max="9226" width="12.6640625" customWidth="1"/>
    <col min="9473" max="9473" width="62.109375" customWidth="1"/>
    <col min="9474" max="9476" width="0" hidden="1" customWidth="1"/>
    <col min="9477" max="9478" width="11.44140625" customWidth="1"/>
    <col min="9479" max="9479" width="11.33203125" customWidth="1"/>
    <col min="9480" max="9481" width="12.109375" customWidth="1"/>
    <col min="9482" max="9482" width="12.6640625" customWidth="1"/>
    <col min="9729" max="9729" width="62.109375" customWidth="1"/>
    <col min="9730" max="9732" width="0" hidden="1" customWidth="1"/>
    <col min="9733" max="9734" width="11.44140625" customWidth="1"/>
    <col min="9735" max="9735" width="11.33203125" customWidth="1"/>
    <col min="9736" max="9737" width="12.109375" customWidth="1"/>
    <col min="9738" max="9738" width="12.6640625" customWidth="1"/>
    <col min="9985" max="9985" width="62.109375" customWidth="1"/>
    <col min="9986" max="9988" width="0" hidden="1" customWidth="1"/>
    <col min="9989" max="9990" width="11.44140625" customWidth="1"/>
    <col min="9991" max="9991" width="11.33203125" customWidth="1"/>
    <col min="9992" max="9993" width="12.109375" customWidth="1"/>
    <col min="9994" max="9994" width="12.6640625" customWidth="1"/>
    <col min="10241" max="10241" width="62.109375" customWidth="1"/>
    <col min="10242" max="10244" width="0" hidden="1" customWidth="1"/>
    <col min="10245" max="10246" width="11.44140625" customWidth="1"/>
    <col min="10247" max="10247" width="11.33203125" customWidth="1"/>
    <col min="10248" max="10249" width="12.109375" customWidth="1"/>
    <col min="10250" max="10250" width="12.6640625" customWidth="1"/>
    <col min="10497" max="10497" width="62.109375" customWidth="1"/>
    <col min="10498" max="10500" width="0" hidden="1" customWidth="1"/>
    <col min="10501" max="10502" width="11.44140625" customWidth="1"/>
    <col min="10503" max="10503" width="11.33203125" customWidth="1"/>
    <col min="10504" max="10505" width="12.109375" customWidth="1"/>
    <col min="10506" max="10506" width="12.6640625" customWidth="1"/>
    <col min="10753" max="10753" width="62.109375" customWidth="1"/>
    <col min="10754" max="10756" width="0" hidden="1" customWidth="1"/>
    <col min="10757" max="10758" width="11.44140625" customWidth="1"/>
    <col min="10759" max="10759" width="11.33203125" customWidth="1"/>
    <col min="10760" max="10761" width="12.109375" customWidth="1"/>
    <col min="10762" max="10762" width="12.6640625" customWidth="1"/>
    <col min="11009" max="11009" width="62.109375" customWidth="1"/>
    <col min="11010" max="11012" width="0" hidden="1" customWidth="1"/>
    <col min="11013" max="11014" width="11.44140625" customWidth="1"/>
    <col min="11015" max="11015" width="11.33203125" customWidth="1"/>
    <col min="11016" max="11017" width="12.109375" customWidth="1"/>
    <col min="11018" max="11018" width="12.6640625" customWidth="1"/>
    <col min="11265" max="11265" width="62.109375" customWidth="1"/>
    <col min="11266" max="11268" width="0" hidden="1" customWidth="1"/>
    <col min="11269" max="11270" width="11.44140625" customWidth="1"/>
    <col min="11271" max="11271" width="11.33203125" customWidth="1"/>
    <col min="11272" max="11273" width="12.109375" customWidth="1"/>
    <col min="11274" max="11274" width="12.6640625" customWidth="1"/>
    <col min="11521" max="11521" width="62.109375" customWidth="1"/>
    <col min="11522" max="11524" width="0" hidden="1" customWidth="1"/>
    <col min="11525" max="11526" width="11.44140625" customWidth="1"/>
    <col min="11527" max="11527" width="11.33203125" customWidth="1"/>
    <col min="11528" max="11529" width="12.109375" customWidth="1"/>
    <col min="11530" max="11530" width="12.6640625" customWidth="1"/>
    <col min="11777" max="11777" width="62.109375" customWidth="1"/>
    <col min="11778" max="11780" width="0" hidden="1" customWidth="1"/>
    <col min="11781" max="11782" width="11.44140625" customWidth="1"/>
    <col min="11783" max="11783" width="11.33203125" customWidth="1"/>
    <col min="11784" max="11785" width="12.109375" customWidth="1"/>
    <col min="11786" max="11786" width="12.6640625" customWidth="1"/>
    <col min="12033" max="12033" width="62.109375" customWidth="1"/>
    <col min="12034" max="12036" width="0" hidden="1" customWidth="1"/>
    <col min="12037" max="12038" width="11.44140625" customWidth="1"/>
    <col min="12039" max="12039" width="11.33203125" customWidth="1"/>
    <col min="12040" max="12041" width="12.109375" customWidth="1"/>
    <col min="12042" max="12042" width="12.6640625" customWidth="1"/>
    <col min="12289" max="12289" width="62.109375" customWidth="1"/>
    <col min="12290" max="12292" width="0" hidden="1" customWidth="1"/>
    <col min="12293" max="12294" width="11.44140625" customWidth="1"/>
    <col min="12295" max="12295" width="11.33203125" customWidth="1"/>
    <col min="12296" max="12297" width="12.109375" customWidth="1"/>
    <col min="12298" max="12298" width="12.6640625" customWidth="1"/>
    <col min="12545" max="12545" width="62.109375" customWidth="1"/>
    <col min="12546" max="12548" width="0" hidden="1" customWidth="1"/>
    <col min="12549" max="12550" width="11.44140625" customWidth="1"/>
    <col min="12551" max="12551" width="11.33203125" customWidth="1"/>
    <col min="12552" max="12553" width="12.109375" customWidth="1"/>
    <col min="12554" max="12554" width="12.6640625" customWidth="1"/>
    <col min="12801" max="12801" width="62.109375" customWidth="1"/>
    <col min="12802" max="12804" width="0" hidden="1" customWidth="1"/>
    <col min="12805" max="12806" width="11.44140625" customWidth="1"/>
    <col min="12807" max="12807" width="11.33203125" customWidth="1"/>
    <col min="12808" max="12809" width="12.109375" customWidth="1"/>
    <col min="12810" max="12810" width="12.6640625" customWidth="1"/>
    <col min="13057" max="13057" width="62.109375" customWidth="1"/>
    <col min="13058" max="13060" width="0" hidden="1" customWidth="1"/>
    <col min="13061" max="13062" width="11.44140625" customWidth="1"/>
    <col min="13063" max="13063" width="11.33203125" customWidth="1"/>
    <col min="13064" max="13065" width="12.109375" customWidth="1"/>
    <col min="13066" max="13066" width="12.6640625" customWidth="1"/>
    <col min="13313" max="13313" width="62.109375" customWidth="1"/>
    <col min="13314" max="13316" width="0" hidden="1" customWidth="1"/>
    <col min="13317" max="13318" width="11.44140625" customWidth="1"/>
    <col min="13319" max="13319" width="11.33203125" customWidth="1"/>
    <col min="13320" max="13321" width="12.109375" customWidth="1"/>
    <col min="13322" max="13322" width="12.6640625" customWidth="1"/>
    <col min="13569" max="13569" width="62.109375" customWidth="1"/>
    <col min="13570" max="13572" width="0" hidden="1" customWidth="1"/>
    <col min="13573" max="13574" width="11.44140625" customWidth="1"/>
    <col min="13575" max="13575" width="11.33203125" customWidth="1"/>
    <col min="13576" max="13577" width="12.109375" customWidth="1"/>
    <col min="13578" max="13578" width="12.6640625" customWidth="1"/>
    <col min="13825" max="13825" width="62.109375" customWidth="1"/>
    <col min="13826" max="13828" width="0" hidden="1" customWidth="1"/>
    <col min="13829" max="13830" width="11.44140625" customWidth="1"/>
    <col min="13831" max="13831" width="11.33203125" customWidth="1"/>
    <col min="13832" max="13833" width="12.109375" customWidth="1"/>
    <col min="13834" max="13834" width="12.6640625" customWidth="1"/>
    <col min="14081" max="14081" width="62.109375" customWidth="1"/>
    <col min="14082" max="14084" width="0" hidden="1" customWidth="1"/>
    <col min="14085" max="14086" width="11.44140625" customWidth="1"/>
    <col min="14087" max="14087" width="11.33203125" customWidth="1"/>
    <col min="14088" max="14089" width="12.109375" customWidth="1"/>
    <col min="14090" max="14090" width="12.6640625" customWidth="1"/>
    <col min="14337" max="14337" width="62.109375" customWidth="1"/>
    <col min="14338" max="14340" width="0" hidden="1" customWidth="1"/>
    <col min="14341" max="14342" width="11.44140625" customWidth="1"/>
    <col min="14343" max="14343" width="11.33203125" customWidth="1"/>
    <col min="14344" max="14345" width="12.109375" customWidth="1"/>
    <col min="14346" max="14346" width="12.6640625" customWidth="1"/>
    <col min="14593" max="14593" width="62.109375" customWidth="1"/>
    <col min="14594" max="14596" width="0" hidden="1" customWidth="1"/>
    <col min="14597" max="14598" width="11.44140625" customWidth="1"/>
    <col min="14599" max="14599" width="11.33203125" customWidth="1"/>
    <col min="14600" max="14601" width="12.109375" customWidth="1"/>
    <col min="14602" max="14602" width="12.6640625" customWidth="1"/>
    <col min="14849" max="14849" width="62.109375" customWidth="1"/>
    <col min="14850" max="14852" width="0" hidden="1" customWidth="1"/>
    <col min="14853" max="14854" width="11.44140625" customWidth="1"/>
    <col min="14855" max="14855" width="11.33203125" customWidth="1"/>
    <col min="14856" max="14857" width="12.109375" customWidth="1"/>
    <col min="14858" max="14858" width="12.6640625" customWidth="1"/>
    <col min="15105" max="15105" width="62.109375" customWidth="1"/>
    <col min="15106" max="15108" width="0" hidden="1" customWidth="1"/>
    <col min="15109" max="15110" width="11.44140625" customWidth="1"/>
    <col min="15111" max="15111" width="11.33203125" customWidth="1"/>
    <col min="15112" max="15113" width="12.109375" customWidth="1"/>
    <col min="15114" max="15114" width="12.6640625" customWidth="1"/>
    <col min="15361" max="15361" width="62.109375" customWidth="1"/>
    <col min="15362" max="15364" width="0" hidden="1" customWidth="1"/>
    <col min="15365" max="15366" width="11.44140625" customWidth="1"/>
    <col min="15367" max="15367" width="11.33203125" customWidth="1"/>
    <col min="15368" max="15369" width="12.109375" customWidth="1"/>
    <col min="15370" max="15370" width="12.6640625" customWidth="1"/>
    <col min="15617" max="15617" width="62.109375" customWidth="1"/>
    <col min="15618" max="15620" width="0" hidden="1" customWidth="1"/>
    <col min="15621" max="15622" width="11.44140625" customWidth="1"/>
    <col min="15623" max="15623" width="11.33203125" customWidth="1"/>
    <col min="15624" max="15625" width="12.109375" customWidth="1"/>
    <col min="15626" max="15626" width="12.6640625" customWidth="1"/>
    <col min="15873" max="15873" width="62.109375" customWidth="1"/>
    <col min="15874" max="15876" width="0" hidden="1" customWidth="1"/>
    <col min="15877" max="15878" width="11.44140625" customWidth="1"/>
    <col min="15879" max="15879" width="11.33203125" customWidth="1"/>
    <col min="15880" max="15881" width="12.109375" customWidth="1"/>
    <col min="15882" max="15882" width="12.6640625" customWidth="1"/>
    <col min="16129" max="16129" width="62.109375" customWidth="1"/>
    <col min="16130" max="16132" width="0" hidden="1" customWidth="1"/>
    <col min="16133" max="16134" width="11.44140625" customWidth="1"/>
    <col min="16135" max="16135" width="11.33203125" customWidth="1"/>
    <col min="16136" max="16137" width="12.109375" customWidth="1"/>
    <col min="16138" max="16138" width="12.6640625" customWidth="1"/>
  </cols>
  <sheetData>
    <row r="1" spans="1:14" s="209" customFormat="1" ht="26.4" customHeight="1" thickBot="1">
      <c r="A1" s="208" t="s">
        <v>42</v>
      </c>
    </row>
    <row r="2" spans="1:14" ht="42.6" customHeight="1" thickBot="1">
      <c r="A2" s="24" t="s">
        <v>43</v>
      </c>
      <c r="B2" s="50" t="s">
        <v>4</v>
      </c>
      <c r="C2" s="50" t="s">
        <v>5</v>
      </c>
      <c r="D2" s="50" t="s">
        <v>7</v>
      </c>
      <c r="E2" s="152" t="s">
        <v>44</v>
      </c>
      <c r="F2" s="152" t="s">
        <v>45</v>
      </c>
      <c r="G2" s="152" t="s">
        <v>46</v>
      </c>
      <c r="H2" s="51" t="s">
        <v>47</v>
      </c>
      <c r="I2" s="153" t="s">
        <v>48</v>
      </c>
      <c r="J2" s="153" t="s">
        <v>49</v>
      </c>
      <c r="K2" s="153" t="s">
        <v>50</v>
      </c>
    </row>
    <row r="3" spans="1:14" ht="16.5" customHeight="1">
      <c r="A3" s="169" t="s">
        <v>51</v>
      </c>
      <c r="B3" s="170">
        <v>2594</v>
      </c>
      <c r="C3" s="170">
        <v>2247</v>
      </c>
      <c r="D3" s="171">
        <v>1631</v>
      </c>
      <c r="E3" s="172">
        <v>1058</v>
      </c>
      <c r="F3" s="173">
        <v>982</v>
      </c>
      <c r="G3" s="173">
        <v>743</v>
      </c>
      <c r="H3" s="174">
        <v>917</v>
      </c>
      <c r="I3" s="175">
        <v>0.23418573351278593</v>
      </c>
      <c r="J3" s="175">
        <v>-6.6191446028513234E-2</v>
      </c>
      <c r="K3" s="175">
        <v>-0.13327032136105865</v>
      </c>
    </row>
    <row r="4" spans="1:14" ht="16.5" customHeight="1">
      <c r="A4" s="55" t="s">
        <v>52</v>
      </c>
      <c r="B4" s="56">
        <v>729</v>
      </c>
      <c r="C4" s="56">
        <v>562</v>
      </c>
      <c r="D4" s="57">
        <v>313</v>
      </c>
      <c r="E4" s="58">
        <v>304</v>
      </c>
      <c r="F4" s="58">
        <v>355</v>
      </c>
      <c r="G4" s="58">
        <v>351</v>
      </c>
      <c r="H4" s="57">
        <v>346</v>
      </c>
      <c r="I4" s="54">
        <v>-1.4245014245014231E-2</v>
      </c>
      <c r="J4" s="54">
        <v>-2.5352112676056304E-2</v>
      </c>
      <c r="K4" s="54">
        <v>0.13815789473684204</v>
      </c>
    </row>
    <row r="5" spans="1:14" s="68" customFormat="1" ht="16.5" hidden="1" customHeight="1" outlineLevel="1">
      <c r="A5" s="64" t="s">
        <v>68</v>
      </c>
      <c r="B5" s="181">
        <v>0.28103315343099461</v>
      </c>
      <c r="C5" s="181">
        <v>0.25011125945705387</v>
      </c>
      <c r="D5" s="181">
        <v>0.19190680564071122</v>
      </c>
      <c r="E5" s="146">
        <v>0.28733459357277885</v>
      </c>
      <c r="F5" s="146">
        <v>0.36150712830957232</v>
      </c>
      <c r="G5" s="146">
        <v>0.47240915208613726</v>
      </c>
      <c r="H5" s="66">
        <v>0.37731733914940024</v>
      </c>
      <c r="I5" s="76">
        <v>-0.20129121655839199</v>
      </c>
      <c r="J5" s="76">
        <v>4.3734160689326895E-2</v>
      </c>
      <c r="K5" s="105">
        <v>0.31316363427653093</v>
      </c>
      <c r="L5" s="147"/>
      <c r="M5"/>
      <c r="N5"/>
    </row>
    <row r="6" spans="1:14" ht="16.5" customHeight="1" collapsed="1">
      <c r="A6" s="59" t="s">
        <v>67</v>
      </c>
      <c r="B6" s="60">
        <v>263</v>
      </c>
      <c r="C6" s="61">
        <v>265</v>
      </c>
      <c r="D6" s="62">
        <v>274</v>
      </c>
      <c r="E6" s="63">
        <v>269</v>
      </c>
      <c r="F6" s="52">
        <v>331</v>
      </c>
      <c r="G6" s="52">
        <v>330</v>
      </c>
      <c r="H6" s="53">
        <v>322</v>
      </c>
      <c r="I6" s="95">
        <v>-2.4242424242424288E-2</v>
      </c>
      <c r="J6" s="95">
        <v>-2.7190332326283984E-2</v>
      </c>
      <c r="K6" s="113">
        <v>0.19702602230483279</v>
      </c>
    </row>
    <row r="7" spans="1:14" s="68" customFormat="1" ht="16.5" hidden="1" customHeight="1" outlineLevel="1">
      <c r="A7" s="64" t="s">
        <v>54</v>
      </c>
      <c r="B7" s="65">
        <v>0.3607681755829904</v>
      </c>
      <c r="C7" s="66">
        <v>0.47153024911032027</v>
      </c>
      <c r="D7" s="66">
        <v>0.87539936102236426</v>
      </c>
      <c r="E7" s="67">
        <v>0.89137380191693294</v>
      </c>
      <c r="F7" s="67">
        <v>0.93239436619718308</v>
      </c>
      <c r="G7" s="67">
        <v>0.94017094017094016</v>
      </c>
      <c r="H7" s="66">
        <v>0.93063583815028905</v>
      </c>
      <c r="I7" s="76">
        <v>-1.0141881240147144E-2</v>
      </c>
      <c r="J7" s="76">
        <v>-1.8860346122276939E-3</v>
      </c>
      <c r="K7" s="105">
        <v>4.4046657136345813E-2</v>
      </c>
      <c r="M7"/>
    </row>
    <row r="8" spans="1:14" ht="16.5" customHeight="1" collapsed="1">
      <c r="A8" s="69" t="s">
        <v>55</v>
      </c>
      <c r="B8" s="70">
        <v>126</v>
      </c>
      <c r="C8" s="70">
        <v>31</v>
      </c>
      <c r="D8" s="71">
        <v>7</v>
      </c>
      <c r="E8" s="72">
        <v>6</v>
      </c>
      <c r="F8" s="52">
        <v>6</v>
      </c>
      <c r="G8" s="52">
        <v>6</v>
      </c>
      <c r="H8" s="53">
        <v>6</v>
      </c>
      <c r="I8" s="100">
        <v>0</v>
      </c>
      <c r="J8" s="100">
        <v>0</v>
      </c>
      <c r="K8" s="100">
        <v>0</v>
      </c>
    </row>
    <row r="9" spans="1:14" s="68" customFormat="1" ht="16.5" hidden="1" customHeight="1" outlineLevel="1">
      <c r="A9" s="64" t="s">
        <v>54</v>
      </c>
      <c r="B9" s="65">
        <v>0.1728395061728395</v>
      </c>
      <c r="C9" s="66">
        <v>5.5160142348754451E-2</v>
      </c>
      <c r="D9" s="66">
        <v>2.2364217252396165E-2</v>
      </c>
      <c r="E9" s="67">
        <v>1.9169329073482427E-2</v>
      </c>
      <c r="F9" s="67">
        <v>1.6901408450704224E-2</v>
      </c>
      <c r="G9" s="67">
        <v>1.7094017094017096E-2</v>
      </c>
      <c r="H9" s="66">
        <v>1.7341040462427744E-2</v>
      </c>
      <c r="I9" s="76">
        <v>1.445086705202292E-2</v>
      </c>
      <c r="J9" s="76">
        <v>2.6011560693641522E-2</v>
      </c>
      <c r="K9" s="105">
        <v>-9.5375722543352692E-2</v>
      </c>
    </row>
    <row r="10" spans="1:14" ht="16.5" customHeight="1" collapsed="1">
      <c r="A10" s="69" t="s">
        <v>56</v>
      </c>
      <c r="B10" s="70">
        <v>224</v>
      </c>
      <c r="C10" s="73">
        <v>91</v>
      </c>
      <c r="D10" s="74">
        <v>26</v>
      </c>
      <c r="E10" s="75">
        <v>23</v>
      </c>
      <c r="F10" s="75">
        <v>12</v>
      </c>
      <c r="G10" s="75">
        <v>11</v>
      </c>
      <c r="H10" s="74">
        <v>12</v>
      </c>
      <c r="I10" s="100">
        <v>9.0909090909090828E-2</v>
      </c>
      <c r="J10" s="100">
        <v>0</v>
      </c>
      <c r="K10" s="100">
        <v>-0.47826086956521741</v>
      </c>
    </row>
    <row r="11" spans="1:14" s="68" customFormat="1" ht="16.5" hidden="1" customHeight="1" outlineLevel="1">
      <c r="A11" s="64" t="s">
        <v>54</v>
      </c>
      <c r="B11" s="65">
        <v>0.30727023319615915</v>
      </c>
      <c r="C11" s="66">
        <v>0.16192170818505339</v>
      </c>
      <c r="D11" s="66">
        <v>8.3067092651757185E-2</v>
      </c>
      <c r="E11" s="67">
        <v>7.0287539936102233E-2</v>
      </c>
      <c r="F11" s="67">
        <v>3.3802816901408447E-2</v>
      </c>
      <c r="G11" s="67">
        <v>3.1339031339031341E-2</v>
      </c>
      <c r="H11" s="66">
        <v>3.4682080924855488E-2</v>
      </c>
      <c r="I11" s="76">
        <v>0.10667367314766141</v>
      </c>
      <c r="J11" s="76">
        <v>2.6011560693641522E-2</v>
      </c>
      <c r="K11" s="105">
        <v>-0.50656857593273785</v>
      </c>
    </row>
    <row r="12" spans="1:14" ht="16.5" customHeight="1" collapsed="1">
      <c r="A12" s="77" t="s">
        <v>57</v>
      </c>
      <c r="B12" s="78">
        <v>4</v>
      </c>
      <c r="C12" s="79">
        <v>0</v>
      </c>
      <c r="D12" s="80">
        <v>0</v>
      </c>
      <c r="E12" s="81">
        <v>0</v>
      </c>
      <c r="F12" s="81">
        <v>0</v>
      </c>
      <c r="G12" s="81">
        <v>0</v>
      </c>
      <c r="H12" s="80">
        <v>0</v>
      </c>
      <c r="I12" s="76" t="s">
        <v>3</v>
      </c>
      <c r="J12" s="76" t="s">
        <v>3</v>
      </c>
      <c r="K12" s="76" t="s">
        <v>3</v>
      </c>
    </row>
    <row r="13" spans="1:14" s="68" customFormat="1" ht="16.5" hidden="1" customHeight="1" outlineLevel="1">
      <c r="A13" s="64" t="s">
        <v>54</v>
      </c>
      <c r="B13" s="66">
        <v>5.4869684499314125E-3</v>
      </c>
      <c r="C13" s="66">
        <v>0</v>
      </c>
      <c r="D13" s="66">
        <v>0</v>
      </c>
      <c r="E13" s="67">
        <v>0</v>
      </c>
      <c r="F13" s="67">
        <v>0</v>
      </c>
      <c r="G13" s="67">
        <v>0</v>
      </c>
      <c r="H13" s="66">
        <v>0</v>
      </c>
      <c r="I13" s="76" t="s">
        <v>3</v>
      </c>
      <c r="J13" s="76" t="s">
        <v>3</v>
      </c>
      <c r="K13" s="76" t="s">
        <v>3</v>
      </c>
    </row>
    <row r="14" spans="1:14" ht="16.5" customHeight="1" collapsed="1">
      <c r="A14" s="176" t="s">
        <v>58</v>
      </c>
      <c r="B14" s="177">
        <v>1</v>
      </c>
      <c r="C14" s="177">
        <v>141</v>
      </c>
      <c r="D14" s="178">
        <v>0</v>
      </c>
      <c r="E14" s="179">
        <v>0</v>
      </c>
      <c r="F14" s="179">
        <v>0</v>
      </c>
      <c r="G14" s="179">
        <v>0</v>
      </c>
      <c r="H14" s="178">
        <v>0</v>
      </c>
      <c r="I14" s="180" t="s">
        <v>3</v>
      </c>
      <c r="J14" s="180" t="s">
        <v>3</v>
      </c>
      <c r="K14" s="180" t="s">
        <v>3</v>
      </c>
    </row>
    <row r="15" spans="1:14" s="68" customFormat="1" ht="16.5" hidden="1" customHeight="1" outlineLevel="1">
      <c r="A15" s="111" t="s">
        <v>54</v>
      </c>
      <c r="B15" s="167">
        <v>1.3717421124828531E-3</v>
      </c>
      <c r="C15" s="167">
        <v>0.25088967971530252</v>
      </c>
      <c r="D15" s="165">
        <v>0</v>
      </c>
      <c r="E15" s="96">
        <v>0</v>
      </c>
      <c r="F15" s="96">
        <v>0</v>
      </c>
      <c r="G15" s="96">
        <v>0</v>
      </c>
      <c r="H15" s="165">
        <v>0</v>
      </c>
      <c r="I15" s="168" t="s">
        <v>3</v>
      </c>
      <c r="J15" s="168" t="s">
        <v>3</v>
      </c>
      <c r="K15" s="168" t="s">
        <v>3</v>
      </c>
    </row>
    <row r="16" spans="1:14" ht="16.5" hidden="1" customHeight="1" outlineLevel="1">
      <c r="A16" s="151" t="s">
        <v>59</v>
      </c>
      <c r="B16" s="82">
        <v>0.84773662551440343</v>
      </c>
      <c r="C16" s="82">
        <v>0.93950177935943058</v>
      </c>
      <c r="D16" s="82">
        <v>0.98083067092651754</v>
      </c>
      <c r="E16" s="83">
        <v>0.98083067092651766</v>
      </c>
      <c r="F16" s="83">
        <v>0.98309859154929569</v>
      </c>
      <c r="G16" s="83">
        <v>0.98860398860398868</v>
      </c>
      <c r="H16" s="82">
        <v>0.98265895953757232</v>
      </c>
      <c r="I16" s="84">
        <v>-6.0135596608419384E-3</v>
      </c>
      <c r="J16" s="84">
        <v>-4.4719015519134597E-4</v>
      </c>
      <c r="K16" s="54">
        <v>1.864020636026309E-3</v>
      </c>
    </row>
    <row r="17" spans="1:11" ht="16.5" customHeight="1" collapsed="1">
      <c r="A17" s="85" t="s">
        <v>60</v>
      </c>
      <c r="B17" s="86">
        <v>629429.38</v>
      </c>
      <c r="C17" s="86">
        <v>290771.03000000003</v>
      </c>
      <c r="D17" s="87">
        <v>236953.30000000002</v>
      </c>
      <c r="E17" s="88">
        <v>40416.44</v>
      </c>
      <c r="F17" s="89">
        <v>58610.33</v>
      </c>
      <c r="G17" s="89">
        <v>67252.75</v>
      </c>
      <c r="H17" s="87">
        <v>56932.27</v>
      </c>
      <c r="I17" s="90">
        <v>-0.1534581113783452</v>
      </c>
      <c r="J17" s="90">
        <v>-2.8630789145872471E-2</v>
      </c>
      <c r="K17" s="54">
        <v>0.40864138454549659</v>
      </c>
    </row>
    <row r="18" spans="1:11" ht="16.5" customHeight="1">
      <c r="A18" s="59" t="s">
        <v>53</v>
      </c>
      <c r="B18" s="91">
        <v>553291.34</v>
      </c>
      <c r="C18" s="91">
        <v>253319.74</v>
      </c>
      <c r="D18" s="92">
        <v>211257.14999999997</v>
      </c>
      <c r="E18" s="93">
        <v>37813.869999999995</v>
      </c>
      <c r="F18" s="94">
        <v>53224.22</v>
      </c>
      <c r="G18" s="94">
        <v>62706.32</v>
      </c>
      <c r="H18" s="92">
        <v>54725.369999999995</v>
      </c>
      <c r="I18" s="95">
        <v>-0.12727504978764503</v>
      </c>
      <c r="J18" s="95">
        <v>2.8204264900453024E-2</v>
      </c>
      <c r="K18" s="113">
        <v>0.44723007721769825</v>
      </c>
    </row>
    <row r="19" spans="1:11" s="68" customFormat="1" ht="16.5" hidden="1" customHeight="1" outlineLevel="1">
      <c r="A19" s="64" t="s">
        <v>54</v>
      </c>
      <c r="B19" s="66">
        <v>0.87903640595867949</v>
      </c>
      <c r="C19" s="66">
        <v>0.87120006418796248</v>
      </c>
      <c r="D19" s="66">
        <v>0.89155605767043522</v>
      </c>
      <c r="E19" s="67">
        <v>0.93560615432729832</v>
      </c>
      <c r="F19" s="67">
        <v>0.90810305964835891</v>
      </c>
      <c r="G19" s="67">
        <v>0.93239785733668878</v>
      </c>
      <c r="H19" s="66">
        <v>0.9612363954572688</v>
      </c>
      <c r="I19" s="76">
        <v>3.0929434139793877E-2</v>
      </c>
      <c r="J19" s="76">
        <v>5.8510248637951401E-2</v>
      </c>
      <c r="K19" s="105">
        <v>2.7394263078996728E-2</v>
      </c>
    </row>
    <row r="20" spans="1:11" ht="16.5" customHeight="1" collapsed="1">
      <c r="A20" s="69" t="s">
        <v>61</v>
      </c>
      <c r="B20" s="97">
        <v>26597.1</v>
      </c>
      <c r="C20" s="97">
        <v>5810.88</v>
      </c>
      <c r="D20" s="98">
        <v>2179.9700000000003</v>
      </c>
      <c r="E20" s="99">
        <v>412.06000000000006</v>
      </c>
      <c r="F20" s="94">
        <v>637.79</v>
      </c>
      <c r="G20" s="94">
        <v>565.82000000000005</v>
      </c>
      <c r="H20" s="92">
        <v>326.47000000000003</v>
      </c>
      <c r="I20" s="100">
        <v>-0.42301438620055853</v>
      </c>
      <c r="J20" s="100">
        <v>-0.48812304990670907</v>
      </c>
      <c r="K20" s="100">
        <v>-0.20771246905790419</v>
      </c>
    </row>
    <row r="21" spans="1:11" s="68" customFormat="1" ht="16.5" hidden="1" customHeight="1" outlineLevel="1">
      <c r="A21" s="64" t="s">
        <v>54</v>
      </c>
      <c r="B21" s="66">
        <v>4.2255892154255653E-2</v>
      </c>
      <c r="C21" s="66">
        <v>1.9984384276521633E-2</v>
      </c>
      <c r="D21" s="66">
        <v>9.1999984807132878E-3</v>
      </c>
      <c r="E21" s="67">
        <v>1.0195356147152002E-2</v>
      </c>
      <c r="F21" s="67">
        <v>1.0881870141321503E-2</v>
      </c>
      <c r="G21" s="67">
        <v>8.4133362576251543E-3</v>
      </c>
      <c r="H21" s="66">
        <v>5.7343576850176544E-3</v>
      </c>
      <c r="I21" s="76">
        <v>-0.3184204803628875</v>
      </c>
      <c r="J21" s="76">
        <v>-0.47303564455867797</v>
      </c>
      <c r="K21" s="105">
        <v>-0.43755199894419528</v>
      </c>
    </row>
    <row r="22" spans="1:11" ht="16.5" customHeight="1" collapsed="1">
      <c r="A22" s="69" t="s">
        <v>56</v>
      </c>
      <c r="B22" s="97">
        <v>33804.379999999997</v>
      </c>
      <c r="C22" s="97">
        <v>13604.11</v>
      </c>
      <c r="D22" s="98">
        <v>9433.7300000000014</v>
      </c>
      <c r="E22" s="99">
        <v>1037.3</v>
      </c>
      <c r="F22" s="94">
        <v>2505.54</v>
      </c>
      <c r="G22" s="94">
        <v>2499.4499999999998</v>
      </c>
      <c r="H22" s="92">
        <v>1262.08</v>
      </c>
      <c r="I22" s="100">
        <v>-0.49505691252075457</v>
      </c>
      <c r="J22" s="100">
        <v>-0.49628423413715206</v>
      </c>
      <c r="K22" s="100">
        <v>0.21669719463993053</v>
      </c>
    </row>
    <row r="23" spans="1:11" s="68" customFormat="1" ht="16.5" hidden="1" customHeight="1" outlineLevel="1">
      <c r="A23" s="64" t="s">
        <v>54</v>
      </c>
      <c r="B23" s="66">
        <v>5.3706390381713667E-2</v>
      </c>
      <c r="C23" s="66">
        <v>4.6786332187219615E-2</v>
      </c>
      <c r="D23" s="66">
        <v>3.9812612865066661E-2</v>
      </c>
      <c r="E23" s="67">
        <v>2.5665298576519849E-2</v>
      </c>
      <c r="F23" s="67">
        <v>4.2749119481156304E-2</v>
      </c>
      <c r="G23" s="67">
        <v>3.7165022991624878E-2</v>
      </c>
      <c r="H23" s="66">
        <v>2.2168095528247864E-2</v>
      </c>
      <c r="I23" s="76">
        <v>-0.40352262036153097</v>
      </c>
      <c r="J23" s="76">
        <v>-0.48143737701967171</v>
      </c>
      <c r="K23" s="105">
        <v>-0.1362619272807305</v>
      </c>
    </row>
    <row r="24" spans="1:11" ht="16.5" customHeight="1" collapsed="1">
      <c r="A24" s="77" t="s">
        <v>62</v>
      </c>
      <c r="B24" s="101">
        <v>580.30999999999995</v>
      </c>
      <c r="C24" s="101">
        <v>19.8</v>
      </c>
      <c r="D24" s="102">
        <v>0</v>
      </c>
      <c r="E24" s="103">
        <v>0</v>
      </c>
      <c r="F24" s="104">
        <v>0</v>
      </c>
      <c r="G24" s="104">
        <v>0</v>
      </c>
      <c r="H24" s="102">
        <v>0</v>
      </c>
      <c r="I24" s="76" t="s">
        <v>3</v>
      </c>
      <c r="J24" s="76" t="s">
        <v>3</v>
      </c>
      <c r="K24" s="76" t="s">
        <v>3</v>
      </c>
    </row>
    <row r="25" spans="1:11" s="68" customFormat="1" ht="16.5" hidden="1" customHeight="1" outlineLevel="1">
      <c r="A25" s="64" t="s">
        <v>54</v>
      </c>
      <c r="B25" s="66">
        <v>9.219620475930118E-4</v>
      </c>
      <c r="C25" s="66">
        <v>6.8094816736041403E-5</v>
      </c>
      <c r="D25" s="66">
        <v>0</v>
      </c>
      <c r="E25" s="67">
        <v>0</v>
      </c>
      <c r="F25" s="67">
        <v>0</v>
      </c>
      <c r="G25" s="67">
        <v>0</v>
      </c>
      <c r="H25" s="66">
        <v>0</v>
      </c>
      <c r="I25" s="76" t="s">
        <v>3</v>
      </c>
      <c r="J25" s="76" t="s">
        <v>3</v>
      </c>
      <c r="K25" s="76" t="s">
        <v>3</v>
      </c>
    </row>
    <row r="26" spans="1:11" ht="16.5" customHeight="1" collapsed="1">
      <c r="A26" s="77" t="s">
        <v>58</v>
      </c>
      <c r="B26" s="101">
        <v>1000.26</v>
      </c>
      <c r="C26" s="101">
        <v>8714.5400000000009</v>
      </c>
      <c r="D26" s="102">
        <v>11376.8</v>
      </c>
      <c r="E26" s="103">
        <v>0</v>
      </c>
      <c r="F26" s="104">
        <v>0</v>
      </c>
      <c r="G26" s="104">
        <v>0</v>
      </c>
      <c r="H26" s="102">
        <v>0</v>
      </c>
      <c r="I26" s="76" t="s">
        <v>3</v>
      </c>
      <c r="J26" s="76" t="s">
        <v>3</v>
      </c>
      <c r="K26" s="76" t="s">
        <v>3</v>
      </c>
    </row>
    <row r="27" spans="1:11" s="68" customFormat="1" ht="16.5" hidden="1" customHeight="1" outlineLevel="1">
      <c r="A27" s="64" t="s">
        <v>54</v>
      </c>
      <c r="B27" s="66">
        <v>1.5891536553314367E-3</v>
      </c>
      <c r="C27" s="66">
        <v>2.9970454759540521E-2</v>
      </c>
      <c r="D27" s="66">
        <v>4.8012836284618103E-2</v>
      </c>
      <c r="E27" s="67">
        <v>0</v>
      </c>
      <c r="F27" s="67">
        <v>0</v>
      </c>
      <c r="G27" s="67">
        <v>0</v>
      </c>
      <c r="H27" s="66">
        <v>0</v>
      </c>
      <c r="I27" s="76" t="s">
        <v>3</v>
      </c>
      <c r="J27" s="76" t="s">
        <v>3</v>
      </c>
      <c r="K27" s="76" t="s">
        <v>3</v>
      </c>
    </row>
    <row r="28" spans="1:11" ht="16.5" customHeight="1" collapsed="1">
      <c r="A28" s="77" t="s">
        <v>63</v>
      </c>
      <c r="B28" s="101">
        <v>4252.21</v>
      </c>
      <c r="C28" s="101">
        <v>2170.1600000000003</v>
      </c>
      <c r="D28" s="102">
        <v>395.31</v>
      </c>
      <c r="E28" s="103">
        <v>13.78</v>
      </c>
      <c r="F28" s="104">
        <v>18.799999999999997</v>
      </c>
      <c r="G28" s="104">
        <v>36.510000000000005</v>
      </c>
      <c r="H28" s="102">
        <v>24.92</v>
      </c>
      <c r="I28" s="105">
        <v>-0.31744727471925505</v>
      </c>
      <c r="J28" s="105">
        <v>0.32553191489361732</v>
      </c>
      <c r="K28" s="105">
        <v>0.80841799709724249</v>
      </c>
    </row>
    <row r="29" spans="1:11" s="68" customFormat="1" ht="16.5" hidden="1" customHeight="1" outlineLevel="1">
      <c r="A29" s="64" t="s">
        <v>54</v>
      </c>
      <c r="B29" s="66">
        <v>6.7556585935025781E-3</v>
      </c>
      <c r="C29" s="66">
        <v>7.4634670448428106E-3</v>
      </c>
      <c r="D29" s="66">
        <v>1.6683034167492075E-3</v>
      </c>
      <c r="E29" s="67">
        <v>3.409503657422573E-4</v>
      </c>
      <c r="F29" s="67">
        <v>3.2076256864617544E-4</v>
      </c>
      <c r="G29" s="67">
        <v>5.4287742880402667E-4</v>
      </c>
      <c r="H29" s="66">
        <v>4.3771309311924506E-4</v>
      </c>
      <c r="I29" s="105">
        <v>-0.19371653729730742</v>
      </c>
      <c r="J29" s="105">
        <v>0.36460153367232384</v>
      </c>
      <c r="K29" s="105">
        <v>0.28380297280612354</v>
      </c>
    </row>
    <row r="30" spans="1:11" ht="16.5" customHeight="1" collapsed="1" thickBot="1">
      <c r="A30" s="217" t="s">
        <v>64</v>
      </c>
      <c r="B30" s="106">
        <v>9611.4500000000007</v>
      </c>
      <c r="C30" s="106">
        <v>6516.48</v>
      </c>
      <c r="D30" s="107">
        <v>2219.0500000000002</v>
      </c>
      <c r="E30" s="108">
        <v>1139.79</v>
      </c>
      <c r="F30" s="109">
        <v>2223.9699999999998</v>
      </c>
      <c r="G30" s="109">
        <v>1444.65</v>
      </c>
      <c r="H30" s="107">
        <v>593.41999999999996</v>
      </c>
      <c r="I30" s="110">
        <v>-0.58922922507181674</v>
      </c>
      <c r="J30" s="110">
        <v>-0.73317086111773089</v>
      </c>
      <c r="K30" s="110">
        <v>-0.47936023302538189</v>
      </c>
    </row>
    <row r="31" spans="1:11" s="68" customFormat="1" ht="16.5" hidden="1" customHeight="1" outlineLevel="1">
      <c r="A31" s="111" t="s">
        <v>54</v>
      </c>
      <c r="B31" s="165">
        <v>1.5270100674360007E-2</v>
      </c>
      <c r="C31" s="165">
        <v>2.2411035927478742E-2</v>
      </c>
      <c r="D31" s="165">
        <v>1.09301061779231E-2</v>
      </c>
      <c r="E31" s="67">
        <v>2.8201147849736392E-2</v>
      </c>
      <c r="F31" s="96">
        <v>3.7945017542129512E-2</v>
      </c>
      <c r="G31" s="96">
        <v>2.148090598525711E-2</v>
      </c>
      <c r="H31" s="66">
        <v>1.0423262589037816E-2</v>
      </c>
      <c r="I31" s="105">
        <v>-0.51476615575751017</v>
      </c>
      <c r="J31" s="105">
        <v>-0.72530615969632639</v>
      </c>
      <c r="K31" s="105">
        <v>-0.63039580358303582</v>
      </c>
    </row>
    <row r="32" spans="1:11" s="150" customFormat="1" ht="13.8" hidden="1" outlineLevel="1" thickBot="1">
      <c r="A32" s="148" t="s">
        <v>59</v>
      </c>
      <c r="B32" s="166">
        <v>0.99953556346543571</v>
      </c>
      <c r="C32" s="166">
        <v>0.99788383320030183</v>
      </c>
      <c r="D32" s="166">
        <v>1.0011799148955054</v>
      </c>
      <c r="E32" s="149">
        <v>1.0000089072664489</v>
      </c>
      <c r="F32" s="149">
        <v>0.99999982938161247</v>
      </c>
      <c r="G32" s="149">
        <v>0.99999999999999989</v>
      </c>
      <c r="H32" s="164">
        <v>0.9999998243526913</v>
      </c>
      <c r="I32" s="145" t="s">
        <v>3</v>
      </c>
      <c r="J32" s="145" t="s">
        <v>3</v>
      </c>
      <c r="K32" s="145" t="s">
        <v>3</v>
      </c>
    </row>
    <row r="33" spans="1:11" s="40" customFormat="1" ht="16.8" customHeight="1" collapsed="1">
      <c r="A33" s="207" t="s">
        <v>65</v>
      </c>
      <c r="B33" s="207"/>
      <c r="C33" s="207"/>
      <c r="D33" s="207"/>
      <c r="E33" s="207"/>
      <c r="F33" s="207"/>
      <c r="G33" s="207"/>
      <c r="H33" s="207"/>
      <c r="I33" s="207"/>
      <c r="J33" s="207"/>
      <c r="K33" s="207"/>
    </row>
    <row r="34" spans="1:11" s="112" customFormat="1" ht="26.4" customHeight="1" collapsed="1">
      <c r="A34" s="207" t="s">
        <v>66</v>
      </c>
      <c r="B34" s="207"/>
      <c r="C34" s="207"/>
      <c r="D34" s="207"/>
      <c r="E34" s="207"/>
      <c r="F34" s="207"/>
      <c r="G34" s="207"/>
      <c r="H34" s="207"/>
      <c r="I34" s="207"/>
      <c r="J34" s="207"/>
      <c r="K34" s="207"/>
    </row>
    <row r="35" spans="1:11">
      <c r="A35" s="207" t="s">
        <v>69</v>
      </c>
      <c r="B35" s="207"/>
      <c r="C35" s="207"/>
      <c r="D35" s="207"/>
      <c r="E35" s="207"/>
      <c r="F35" s="207"/>
      <c r="G35" s="207"/>
      <c r="H35" s="207"/>
      <c r="I35" s="207"/>
      <c r="J35" s="207"/>
      <c r="K35" s="207"/>
    </row>
  </sheetData>
  <mergeCells count="4">
    <mergeCell ref="A35:K35"/>
    <mergeCell ref="A1:XFD1"/>
    <mergeCell ref="A33:K33"/>
    <mergeCell ref="A34:K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70" zoomScaleNormal="70" workbookViewId="0">
      <selection sqref="A1:XFD1"/>
    </sheetView>
  </sheetViews>
  <sheetFormatPr defaultColWidth="9.109375" defaultRowHeight="13.2" outlineLevelRow="1" outlineLevelCol="1"/>
  <cols>
    <col min="1" max="1" width="14.88671875" style="2" customWidth="1"/>
    <col min="2" max="2" width="14" style="1" customWidth="1"/>
    <col min="3" max="3" width="14.21875" style="1" hidden="1" customWidth="1" outlineLevel="1"/>
    <col min="4" max="4" width="17.33203125" style="1" hidden="1" customWidth="1" outlineLevel="1"/>
    <col min="5" max="5" width="19.77734375" style="1" hidden="1" customWidth="1" outlineLevel="1"/>
    <col min="6" max="6" width="19.109375" style="1" hidden="1" customWidth="1" outlineLevel="1"/>
    <col min="7" max="7" width="18" style="1" customWidth="1" collapsed="1"/>
    <col min="8" max="9" width="12.88671875" style="1" customWidth="1"/>
    <col min="10" max="14" width="10.6640625" style="1" customWidth="1"/>
    <col min="15" max="252" width="9.109375" style="1"/>
    <col min="253" max="253" width="10.21875" style="1" customWidth="1"/>
    <col min="254" max="254" width="10.6640625" style="1" customWidth="1"/>
    <col min="255" max="255" width="17.77734375" style="1" customWidth="1"/>
    <col min="256" max="256" width="16" style="1" customWidth="1"/>
    <col min="257" max="257" width="14.44140625" style="1" customWidth="1"/>
    <col min="258" max="270" width="11.6640625" style="1" customWidth="1"/>
    <col min="271" max="508" width="9.109375" style="1"/>
    <col min="509" max="509" width="10.21875" style="1" customWidth="1"/>
    <col min="510" max="510" width="10.6640625" style="1" customWidth="1"/>
    <col min="511" max="511" width="17.77734375" style="1" customWidth="1"/>
    <col min="512" max="512" width="16" style="1" customWidth="1"/>
    <col min="513" max="513" width="14.44140625" style="1" customWidth="1"/>
    <col min="514" max="526" width="11.6640625" style="1" customWidth="1"/>
    <col min="527" max="764" width="9.109375" style="1"/>
    <col min="765" max="765" width="10.21875" style="1" customWidth="1"/>
    <col min="766" max="766" width="10.6640625" style="1" customWidth="1"/>
    <col min="767" max="767" width="17.77734375" style="1" customWidth="1"/>
    <col min="768" max="768" width="16" style="1" customWidth="1"/>
    <col min="769" max="769" width="14.44140625" style="1" customWidth="1"/>
    <col min="770" max="782" width="11.6640625" style="1" customWidth="1"/>
    <col min="783" max="1020" width="9.109375" style="1"/>
    <col min="1021" max="1021" width="10.21875" style="1" customWidth="1"/>
    <col min="1022" max="1022" width="10.6640625" style="1" customWidth="1"/>
    <col min="1023" max="1023" width="17.77734375" style="1" customWidth="1"/>
    <col min="1024" max="1024" width="16" style="1" customWidth="1"/>
    <col min="1025" max="1025" width="14.44140625" style="1" customWidth="1"/>
    <col min="1026" max="1038" width="11.6640625" style="1" customWidth="1"/>
    <col min="1039" max="1276" width="9.109375" style="1"/>
    <col min="1277" max="1277" width="10.21875" style="1" customWidth="1"/>
    <col min="1278" max="1278" width="10.6640625" style="1" customWidth="1"/>
    <col min="1279" max="1279" width="17.77734375" style="1" customWidth="1"/>
    <col min="1280" max="1280" width="16" style="1" customWidth="1"/>
    <col min="1281" max="1281" width="14.44140625" style="1" customWidth="1"/>
    <col min="1282" max="1294" width="11.6640625" style="1" customWidth="1"/>
    <col min="1295" max="1532" width="9.109375" style="1"/>
    <col min="1533" max="1533" width="10.21875" style="1" customWidth="1"/>
    <col min="1534" max="1534" width="10.6640625" style="1" customWidth="1"/>
    <col min="1535" max="1535" width="17.77734375" style="1" customWidth="1"/>
    <col min="1536" max="1536" width="16" style="1" customWidth="1"/>
    <col min="1537" max="1537" width="14.44140625" style="1" customWidth="1"/>
    <col min="1538" max="1550" width="11.6640625" style="1" customWidth="1"/>
    <col min="1551" max="1788" width="9.109375" style="1"/>
    <col min="1789" max="1789" width="10.21875" style="1" customWidth="1"/>
    <col min="1790" max="1790" width="10.6640625" style="1" customWidth="1"/>
    <col min="1791" max="1791" width="17.77734375" style="1" customWidth="1"/>
    <col min="1792" max="1792" width="16" style="1" customWidth="1"/>
    <col min="1793" max="1793" width="14.44140625" style="1" customWidth="1"/>
    <col min="1794" max="1806" width="11.6640625" style="1" customWidth="1"/>
    <col min="1807" max="2044" width="9.109375" style="1"/>
    <col min="2045" max="2045" width="10.21875" style="1" customWidth="1"/>
    <col min="2046" max="2046" width="10.6640625" style="1" customWidth="1"/>
    <col min="2047" max="2047" width="17.77734375" style="1" customWidth="1"/>
    <col min="2048" max="2048" width="16" style="1" customWidth="1"/>
    <col min="2049" max="2049" width="14.44140625" style="1" customWidth="1"/>
    <col min="2050" max="2062" width="11.6640625" style="1" customWidth="1"/>
    <col min="2063" max="2300" width="9.109375" style="1"/>
    <col min="2301" max="2301" width="10.21875" style="1" customWidth="1"/>
    <col min="2302" max="2302" width="10.6640625" style="1" customWidth="1"/>
    <col min="2303" max="2303" width="17.77734375" style="1" customWidth="1"/>
    <col min="2304" max="2304" width="16" style="1" customWidth="1"/>
    <col min="2305" max="2305" width="14.44140625" style="1" customWidth="1"/>
    <col min="2306" max="2318" width="11.6640625" style="1" customWidth="1"/>
    <col min="2319" max="2556" width="9.109375" style="1"/>
    <col min="2557" max="2557" width="10.21875" style="1" customWidth="1"/>
    <col min="2558" max="2558" width="10.6640625" style="1" customWidth="1"/>
    <col min="2559" max="2559" width="17.77734375" style="1" customWidth="1"/>
    <col min="2560" max="2560" width="16" style="1" customWidth="1"/>
    <col min="2561" max="2561" width="14.44140625" style="1" customWidth="1"/>
    <col min="2562" max="2574" width="11.6640625" style="1" customWidth="1"/>
    <col min="2575" max="2812" width="9.109375" style="1"/>
    <col min="2813" max="2813" width="10.21875" style="1" customWidth="1"/>
    <col min="2814" max="2814" width="10.6640625" style="1" customWidth="1"/>
    <col min="2815" max="2815" width="17.77734375" style="1" customWidth="1"/>
    <col min="2816" max="2816" width="16" style="1" customWidth="1"/>
    <col min="2817" max="2817" width="14.44140625" style="1" customWidth="1"/>
    <col min="2818" max="2830" width="11.6640625" style="1" customWidth="1"/>
    <col min="2831" max="3068" width="9.109375" style="1"/>
    <col min="3069" max="3069" width="10.21875" style="1" customWidth="1"/>
    <col min="3070" max="3070" width="10.6640625" style="1" customWidth="1"/>
    <col min="3071" max="3071" width="17.77734375" style="1" customWidth="1"/>
    <col min="3072" max="3072" width="16" style="1" customWidth="1"/>
    <col min="3073" max="3073" width="14.44140625" style="1" customWidth="1"/>
    <col min="3074" max="3086" width="11.6640625" style="1" customWidth="1"/>
    <col min="3087" max="3324" width="9.109375" style="1"/>
    <col min="3325" max="3325" width="10.21875" style="1" customWidth="1"/>
    <col min="3326" max="3326" width="10.6640625" style="1" customWidth="1"/>
    <col min="3327" max="3327" width="17.77734375" style="1" customWidth="1"/>
    <col min="3328" max="3328" width="16" style="1" customWidth="1"/>
    <col min="3329" max="3329" width="14.44140625" style="1" customWidth="1"/>
    <col min="3330" max="3342" width="11.6640625" style="1" customWidth="1"/>
    <col min="3343" max="3580" width="9.109375" style="1"/>
    <col min="3581" max="3581" width="10.21875" style="1" customWidth="1"/>
    <col min="3582" max="3582" width="10.6640625" style="1" customWidth="1"/>
    <col min="3583" max="3583" width="17.77734375" style="1" customWidth="1"/>
    <col min="3584" max="3584" width="16" style="1" customWidth="1"/>
    <col min="3585" max="3585" width="14.44140625" style="1" customWidth="1"/>
    <col min="3586" max="3598" width="11.6640625" style="1" customWidth="1"/>
    <col min="3599" max="3836" width="9.109375" style="1"/>
    <col min="3837" max="3837" width="10.21875" style="1" customWidth="1"/>
    <col min="3838" max="3838" width="10.6640625" style="1" customWidth="1"/>
    <col min="3839" max="3839" width="17.77734375" style="1" customWidth="1"/>
    <col min="3840" max="3840" width="16" style="1" customWidth="1"/>
    <col min="3841" max="3841" width="14.44140625" style="1" customWidth="1"/>
    <col min="3842" max="3854" width="11.6640625" style="1" customWidth="1"/>
    <col min="3855" max="4092" width="9.109375" style="1"/>
    <col min="4093" max="4093" width="10.21875" style="1" customWidth="1"/>
    <col min="4094" max="4094" width="10.6640625" style="1" customWidth="1"/>
    <col min="4095" max="4095" width="17.77734375" style="1" customWidth="1"/>
    <col min="4096" max="4096" width="16" style="1" customWidth="1"/>
    <col min="4097" max="4097" width="14.44140625" style="1" customWidth="1"/>
    <col min="4098" max="4110" width="11.6640625" style="1" customWidth="1"/>
    <col min="4111" max="4348" width="9.109375" style="1"/>
    <col min="4349" max="4349" width="10.21875" style="1" customWidth="1"/>
    <col min="4350" max="4350" width="10.6640625" style="1" customWidth="1"/>
    <col min="4351" max="4351" width="17.77734375" style="1" customWidth="1"/>
    <col min="4352" max="4352" width="16" style="1" customWidth="1"/>
    <col min="4353" max="4353" width="14.44140625" style="1" customWidth="1"/>
    <col min="4354" max="4366" width="11.6640625" style="1" customWidth="1"/>
    <col min="4367" max="4604" width="9.109375" style="1"/>
    <col min="4605" max="4605" width="10.21875" style="1" customWidth="1"/>
    <col min="4606" max="4606" width="10.6640625" style="1" customWidth="1"/>
    <col min="4607" max="4607" width="17.77734375" style="1" customWidth="1"/>
    <col min="4608" max="4608" width="16" style="1" customWidth="1"/>
    <col min="4609" max="4609" width="14.44140625" style="1" customWidth="1"/>
    <col min="4610" max="4622" width="11.6640625" style="1" customWidth="1"/>
    <col min="4623" max="4860" width="9.109375" style="1"/>
    <col min="4861" max="4861" width="10.21875" style="1" customWidth="1"/>
    <col min="4862" max="4862" width="10.6640625" style="1" customWidth="1"/>
    <col min="4863" max="4863" width="17.77734375" style="1" customWidth="1"/>
    <col min="4864" max="4864" width="16" style="1" customWidth="1"/>
    <col min="4865" max="4865" width="14.44140625" style="1" customWidth="1"/>
    <col min="4866" max="4878" width="11.6640625" style="1" customWidth="1"/>
    <col min="4879" max="5116" width="9.109375" style="1"/>
    <col min="5117" max="5117" width="10.21875" style="1" customWidth="1"/>
    <col min="5118" max="5118" width="10.6640625" style="1" customWidth="1"/>
    <col min="5119" max="5119" width="17.77734375" style="1" customWidth="1"/>
    <col min="5120" max="5120" width="16" style="1" customWidth="1"/>
    <col min="5121" max="5121" width="14.44140625" style="1" customWidth="1"/>
    <col min="5122" max="5134" width="11.6640625" style="1" customWidth="1"/>
    <col min="5135" max="5372" width="9.109375" style="1"/>
    <col min="5373" max="5373" width="10.21875" style="1" customWidth="1"/>
    <col min="5374" max="5374" width="10.6640625" style="1" customWidth="1"/>
    <col min="5375" max="5375" width="17.77734375" style="1" customWidth="1"/>
    <col min="5376" max="5376" width="16" style="1" customWidth="1"/>
    <col min="5377" max="5377" width="14.44140625" style="1" customWidth="1"/>
    <col min="5378" max="5390" width="11.6640625" style="1" customWidth="1"/>
    <col min="5391" max="5628" width="9.109375" style="1"/>
    <col min="5629" max="5629" width="10.21875" style="1" customWidth="1"/>
    <col min="5630" max="5630" width="10.6640625" style="1" customWidth="1"/>
    <col min="5631" max="5631" width="17.77734375" style="1" customWidth="1"/>
    <col min="5632" max="5632" width="16" style="1" customWidth="1"/>
    <col min="5633" max="5633" width="14.44140625" style="1" customWidth="1"/>
    <col min="5634" max="5646" width="11.6640625" style="1" customWidth="1"/>
    <col min="5647" max="5884" width="9.109375" style="1"/>
    <col min="5885" max="5885" width="10.21875" style="1" customWidth="1"/>
    <col min="5886" max="5886" width="10.6640625" style="1" customWidth="1"/>
    <col min="5887" max="5887" width="17.77734375" style="1" customWidth="1"/>
    <col min="5888" max="5888" width="16" style="1" customWidth="1"/>
    <col min="5889" max="5889" width="14.44140625" style="1" customWidth="1"/>
    <col min="5890" max="5902" width="11.6640625" style="1" customWidth="1"/>
    <col min="5903" max="6140" width="9.109375" style="1"/>
    <col min="6141" max="6141" width="10.21875" style="1" customWidth="1"/>
    <col min="6142" max="6142" width="10.6640625" style="1" customWidth="1"/>
    <col min="6143" max="6143" width="17.77734375" style="1" customWidth="1"/>
    <col min="6144" max="6144" width="16" style="1" customWidth="1"/>
    <col min="6145" max="6145" width="14.44140625" style="1" customWidth="1"/>
    <col min="6146" max="6158" width="11.6640625" style="1" customWidth="1"/>
    <col min="6159" max="6396" width="9.109375" style="1"/>
    <col min="6397" max="6397" width="10.21875" style="1" customWidth="1"/>
    <col min="6398" max="6398" width="10.6640625" style="1" customWidth="1"/>
    <col min="6399" max="6399" width="17.77734375" style="1" customWidth="1"/>
    <col min="6400" max="6400" width="16" style="1" customWidth="1"/>
    <col min="6401" max="6401" width="14.44140625" style="1" customWidth="1"/>
    <col min="6402" max="6414" width="11.6640625" style="1" customWidth="1"/>
    <col min="6415" max="6652" width="9.109375" style="1"/>
    <col min="6653" max="6653" width="10.21875" style="1" customWidth="1"/>
    <col min="6654" max="6654" width="10.6640625" style="1" customWidth="1"/>
    <col min="6655" max="6655" width="17.77734375" style="1" customWidth="1"/>
    <col min="6656" max="6656" width="16" style="1" customWidth="1"/>
    <col min="6657" max="6657" width="14.44140625" style="1" customWidth="1"/>
    <col min="6658" max="6670" width="11.6640625" style="1" customWidth="1"/>
    <col min="6671" max="6908" width="9.109375" style="1"/>
    <col min="6909" max="6909" width="10.21875" style="1" customWidth="1"/>
    <col min="6910" max="6910" width="10.6640625" style="1" customWidth="1"/>
    <col min="6911" max="6911" width="17.77734375" style="1" customWidth="1"/>
    <col min="6912" max="6912" width="16" style="1" customWidth="1"/>
    <col min="6913" max="6913" width="14.44140625" style="1" customWidth="1"/>
    <col min="6914" max="6926" width="11.6640625" style="1" customWidth="1"/>
    <col min="6927" max="7164" width="9.109375" style="1"/>
    <col min="7165" max="7165" width="10.21875" style="1" customWidth="1"/>
    <col min="7166" max="7166" width="10.6640625" style="1" customWidth="1"/>
    <col min="7167" max="7167" width="17.77734375" style="1" customWidth="1"/>
    <col min="7168" max="7168" width="16" style="1" customWidth="1"/>
    <col min="7169" max="7169" width="14.44140625" style="1" customWidth="1"/>
    <col min="7170" max="7182" width="11.6640625" style="1" customWidth="1"/>
    <col min="7183" max="7420" width="9.109375" style="1"/>
    <col min="7421" max="7421" width="10.21875" style="1" customWidth="1"/>
    <col min="7422" max="7422" width="10.6640625" style="1" customWidth="1"/>
    <col min="7423" max="7423" width="17.77734375" style="1" customWidth="1"/>
    <col min="7424" max="7424" width="16" style="1" customWidth="1"/>
    <col min="7425" max="7425" width="14.44140625" style="1" customWidth="1"/>
    <col min="7426" max="7438" width="11.6640625" style="1" customWidth="1"/>
    <col min="7439" max="7676" width="9.109375" style="1"/>
    <col min="7677" max="7677" width="10.21875" style="1" customWidth="1"/>
    <col min="7678" max="7678" width="10.6640625" style="1" customWidth="1"/>
    <col min="7679" max="7679" width="17.77734375" style="1" customWidth="1"/>
    <col min="7680" max="7680" width="16" style="1" customWidth="1"/>
    <col min="7681" max="7681" width="14.44140625" style="1" customWidth="1"/>
    <col min="7682" max="7694" width="11.6640625" style="1" customWidth="1"/>
    <col min="7695" max="7932" width="9.109375" style="1"/>
    <col min="7933" max="7933" width="10.21875" style="1" customWidth="1"/>
    <col min="7934" max="7934" width="10.6640625" style="1" customWidth="1"/>
    <col min="7935" max="7935" width="17.77734375" style="1" customWidth="1"/>
    <col min="7936" max="7936" width="16" style="1" customWidth="1"/>
    <col min="7937" max="7937" width="14.44140625" style="1" customWidth="1"/>
    <col min="7938" max="7950" width="11.6640625" style="1" customWidth="1"/>
    <col min="7951" max="8188" width="9.109375" style="1"/>
    <col min="8189" max="8189" width="10.21875" style="1" customWidth="1"/>
    <col min="8190" max="8190" width="10.6640625" style="1" customWidth="1"/>
    <col min="8191" max="8191" width="17.77734375" style="1" customWidth="1"/>
    <col min="8192" max="8192" width="16" style="1" customWidth="1"/>
    <col min="8193" max="8193" width="14.44140625" style="1" customWidth="1"/>
    <col min="8194" max="8206" width="11.6640625" style="1" customWidth="1"/>
    <col min="8207" max="8444" width="9.109375" style="1"/>
    <col min="8445" max="8445" width="10.21875" style="1" customWidth="1"/>
    <col min="8446" max="8446" width="10.6640625" style="1" customWidth="1"/>
    <col min="8447" max="8447" width="17.77734375" style="1" customWidth="1"/>
    <col min="8448" max="8448" width="16" style="1" customWidth="1"/>
    <col min="8449" max="8449" width="14.44140625" style="1" customWidth="1"/>
    <col min="8450" max="8462" width="11.6640625" style="1" customWidth="1"/>
    <col min="8463" max="8700" width="9.109375" style="1"/>
    <col min="8701" max="8701" width="10.21875" style="1" customWidth="1"/>
    <col min="8702" max="8702" width="10.6640625" style="1" customWidth="1"/>
    <col min="8703" max="8703" width="17.77734375" style="1" customWidth="1"/>
    <col min="8704" max="8704" width="16" style="1" customWidth="1"/>
    <col min="8705" max="8705" width="14.44140625" style="1" customWidth="1"/>
    <col min="8706" max="8718" width="11.6640625" style="1" customWidth="1"/>
    <col min="8719" max="8956" width="9.109375" style="1"/>
    <col min="8957" max="8957" width="10.21875" style="1" customWidth="1"/>
    <col min="8958" max="8958" width="10.6640625" style="1" customWidth="1"/>
    <col min="8959" max="8959" width="17.77734375" style="1" customWidth="1"/>
    <col min="8960" max="8960" width="16" style="1" customWidth="1"/>
    <col min="8961" max="8961" width="14.44140625" style="1" customWidth="1"/>
    <col min="8962" max="8974" width="11.6640625" style="1" customWidth="1"/>
    <col min="8975" max="9212" width="9.109375" style="1"/>
    <col min="9213" max="9213" width="10.21875" style="1" customWidth="1"/>
    <col min="9214" max="9214" width="10.6640625" style="1" customWidth="1"/>
    <col min="9215" max="9215" width="17.77734375" style="1" customWidth="1"/>
    <col min="9216" max="9216" width="16" style="1" customWidth="1"/>
    <col min="9217" max="9217" width="14.44140625" style="1" customWidth="1"/>
    <col min="9218" max="9230" width="11.6640625" style="1" customWidth="1"/>
    <col min="9231" max="9468" width="9.109375" style="1"/>
    <col min="9469" max="9469" width="10.21875" style="1" customWidth="1"/>
    <col min="9470" max="9470" width="10.6640625" style="1" customWidth="1"/>
    <col min="9471" max="9471" width="17.77734375" style="1" customWidth="1"/>
    <col min="9472" max="9472" width="16" style="1" customWidth="1"/>
    <col min="9473" max="9473" width="14.44140625" style="1" customWidth="1"/>
    <col min="9474" max="9486" width="11.6640625" style="1" customWidth="1"/>
    <col min="9487" max="9724" width="9.109375" style="1"/>
    <col min="9725" max="9725" width="10.21875" style="1" customWidth="1"/>
    <col min="9726" max="9726" width="10.6640625" style="1" customWidth="1"/>
    <col min="9727" max="9727" width="17.77734375" style="1" customWidth="1"/>
    <col min="9728" max="9728" width="16" style="1" customWidth="1"/>
    <col min="9729" max="9729" width="14.44140625" style="1" customWidth="1"/>
    <col min="9730" max="9742" width="11.6640625" style="1" customWidth="1"/>
    <col min="9743" max="9980" width="9.109375" style="1"/>
    <col min="9981" max="9981" width="10.21875" style="1" customWidth="1"/>
    <col min="9982" max="9982" width="10.6640625" style="1" customWidth="1"/>
    <col min="9983" max="9983" width="17.77734375" style="1" customWidth="1"/>
    <col min="9984" max="9984" width="16" style="1" customWidth="1"/>
    <col min="9985" max="9985" width="14.44140625" style="1" customWidth="1"/>
    <col min="9986" max="9998" width="11.6640625" style="1" customWidth="1"/>
    <col min="9999" max="10236" width="9.109375" style="1"/>
    <col min="10237" max="10237" width="10.21875" style="1" customWidth="1"/>
    <col min="10238" max="10238" width="10.6640625" style="1" customWidth="1"/>
    <col min="10239" max="10239" width="17.77734375" style="1" customWidth="1"/>
    <col min="10240" max="10240" width="16" style="1" customWidth="1"/>
    <col min="10241" max="10241" width="14.44140625" style="1" customWidth="1"/>
    <col min="10242" max="10254" width="11.6640625" style="1" customWidth="1"/>
    <col min="10255" max="10492" width="9.109375" style="1"/>
    <col min="10493" max="10493" width="10.21875" style="1" customWidth="1"/>
    <col min="10494" max="10494" width="10.6640625" style="1" customWidth="1"/>
    <col min="10495" max="10495" width="17.77734375" style="1" customWidth="1"/>
    <col min="10496" max="10496" width="16" style="1" customWidth="1"/>
    <col min="10497" max="10497" width="14.44140625" style="1" customWidth="1"/>
    <col min="10498" max="10510" width="11.6640625" style="1" customWidth="1"/>
    <col min="10511" max="10748" width="9.109375" style="1"/>
    <col min="10749" max="10749" width="10.21875" style="1" customWidth="1"/>
    <col min="10750" max="10750" width="10.6640625" style="1" customWidth="1"/>
    <col min="10751" max="10751" width="17.77734375" style="1" customWidth="1"/>
    <col min="10752" max="10752" width="16" style="1" customWidth="1"/>
    <col min="10753" max="10753" width="14.44140625" style="1" customWidth="1"/>
    <col min="10754" max="10766" width="11.6640625" style="1" customWidth="1"/>
    <col min="10767" max="11004" width="9.109375" style="1"/>
    <col min="11005" max="11005" width="10.21875" style="1" customWidth="1"/>
    <col min="11006" max="11006" width="10.6640625" style="1" customWidth="1"/>
    <col min="11007" max="11007" width="17.77734375" style="1" customWidth="1"/>
    <col min="11008" max="11008" width="16" style="1" customWidth="1"/>
    <col min="11009" max="11009" width="14.44140625" style="1" customWidth="1"/>
    <col min="11010" max="11022" width="11.6640625" style="1" customWidth="1"/>
    <col min="11023" max="11260" width="9.109375" style="1"/>
    <col min="11261" max="11261" width="10.21875" style="1" customWidth="1"/>
    <col min="11262" max="11262" width="10.6640625" style="1" customWidth="1"/>
    <col min="11263" max="11263" width="17.77734375" style="1" customWidth="1"/>
    <col min="11264" max="11264" width="16" style="1" customWidth="1"/>
    <col min="11265" max="11265" width="14.44140625" style="1" customWidth="1"/>
    <col min="11266" max="11278" width="11.6640625" style="1" customWidth="1"/>
    <col min="11279" max="11516" width="9.109375" style="1"/>
    <col min="11517" max="11517" width="10.21875" style="1" customWidth="1"/>
    <col min="11518" max="11518" width="10.6640625" style="1" customWidth="1"/>
    <col min="11519" max="11519" width="17.77734375" style="1" customWidth="1"/>
    <col min="11520" max="11520" width="16" style="1" customWidth="1"/>
    <col min="11521" max="11521" width="14.44140625" style="1" customWidth="1"/>
    <col min="11522" max="11534" width="11.6640625" style="1" customWidth="1"/>
    <col min="11535" max="11772" width="9.109375" style="1"/>
    <col min="11773" max="11773" width="10.21875" style="1" customWidth="1"/>
    <col min="11774" max="11774" width="10.6640625" style="1" customWidth="1"/>
    <col min="11775" max="11775" width="17.77734375" style="1" customWidth="1"/>
    <col min="11776" max="11776" width="16" style="1" customWidth="1"/>
    <col min="11777" max="11777" width="14.44140625" style="1" customWidth="1"/>
    <col min="11778" max="11790" width="11.6640625" style="1" customWidth="1"/>
    <col min="11791" max="12028" width="9.109375" style="1"/>
    <col min="12029" max="12029" width="10.21875" style="1" customWidth="1"/>
    <col min="12030" max="12030" width="10.6640625" style="1" customWidth="1"/>
    <col min="12031" max="12031" width="17.77734375" style="1" customWidth="1"/>
    <col min="12032" max="12032" width="16" style="1" customWidth="1"/>
    <col min="12033" max="12033" width="14.44140625" style="1" customWidth="1"/>
    <col min="12034" max="12046" width="11.6640625" style="1" customWidth="1"/>
    <col min="12047" max="12284" width="9.109375" style="1"/>
    <col min="12285" max="12285" width="10.21875" style="1" customWidth="1"/>
    <col min="12286" max="12286" width="10.6640625" style="1" customWidth="1"/>
    <col min="12287" max="12287" width="17.77734375" style="1" customWidth="1"/>
    <col min="12288" max="12288" width="16" style="1" customWidth="1"/>
    <col min="12289" max="12289" width="14.44140625" style="1" customWidth="1"/>
    <col min="12290" max="12302" width="11.6640625" style="1" customWidth="1"/>
    <col min="12303" max="12540" width="9.109375" style="1"/>
    <col min="12541" max="12541" width="10.21875" style="1" customWidth="1"/>
    <col min="12542" max="12542" width="10.6640625" style="1" customWidth="1"/>
    <col min="12543" max="12543" width="17.77734375" style="1" customWidth="1"/>
    <col min="12544" max="12544" width="16" style="1" customWidth="1"/>
    <col min="12545" max="12545" width="14.44140625" style="1" customWidth="1"/>
    <col min="12546" max="12558" width="11.6640625" style="1" customWidth="1"/>
    <col min="12559" max="12796" width="9.109375" style="1"/>
    <col min="12797" max="12797" width="10.21875" style="1" customWidth="1"/>
    <col min="12798" max="12798" width="10.6640625" style="1" customWidth="1"/>
    <col min="12799" max="12799" width="17.77734375" style="1" customWidth="1"/>
    <col min="12800" max="12800" width="16" style="1" customWidth="1"/>
    <col min="12801" max="12801" width="14.44140625" style="1" customWidth="1"/>
    <col min="12802" max="12814" width="11.6640625" style="1" customWidth="1"/>
    <col min="12815" max="13052" width="9.109375" style="1"/>
    <col min="13053" max="13053" width="10.21875" style="1" customWidth="1"/>
    <col min="13054" max="13054" width="10.6640625" style="1" customWidth="1"/>
    <col min="13055" max="13055" width="17.77734375" style="1" customWidth="1"/>
    <col min="13056" max="13056" width="16" style="1" customWidth="1"/>
    <col min="13057" max="13057" width="14.44140625" style="1" customWidth="1"/>
    <col min="13058" max="13070" width="11.6640625" style="1" customWidth="1"/>
    <col min="13071" max="13308" width="9.109375" style="1"/>
    <col min="13309" max="13309" width="10.21875" style="1" customWidth="1"/>
    <col min="13310" max="13310" width="10.6640625" style="1" customWidth="1"/>
    <col min="13311" max="13311" width="17.77734375" style="1" customWidth="1"/>
    <col min="13312" max="13312" width="16" style="1" customWidth="1"/>
    <col min="13313" max="13313" width="14.44140625" style="1" customWidth="1"/>
    <col min="13314" max="13326" width="11.6640625" style="1" customWidth="1"/>
    <col min="13327" max="13564" width="9.109375" style="1"/>
    <col min="13565" max="13565" width="10.21875" style="1" customWidth="1"/>
    <col min="13566" max="13566" width="10.6640625" style="1" customWidth="1"/>
    <col min="13567" max="13567" width="17.77734375" style="1" customWidth="1"/>
    <col min="13568" max="13568" width="16" style="1" customWidth="1"/>
    <col min="13569" max="13569" width="14.44140625" style="1" customWidth="1"/>
    <col min="13570" max="13582" width="11.6640625" style="1" customWidth="1"/>
    <col min="13583" max="13820" width="9.109375" style="1"/>
    <col min="13821" max="13821" width="10.21875" style="1" customWidth="1"/>
    <col min="13822" max="13822" width="10.6640625" style="1" customWidth="1"/>
    <col min="13823" max="13823" width="17.77734375" style="1" customWidth="1"/>
    <col min="13824" max="13824" width="16" style="1" customWidth="1"/>
    <col min="13825" max="13825" width="14.44140625" style="1" customWidth="1"/>
    <col min="13826" max="13838" width="11.6640625" style="1" customWidth="1"/>
    <col min="13839" max="14076" width="9.109375" style="1"/>
    <col min="14077" max="14077" width="10.21875" style="1" customWidth="1"/>
    <col min="14078" max="14078" width="10.6640625" style="1" customWidth="1"/>
    <col min="14079" max="14079" width="17.77734375" style="1" customWidth="1"/>
    <col min="14080" max="14080" width="16" style="1" customWidth="1"/>
    <col min="14081" max="14081" width="14.44140625" style="1" customWidth="1"/>
    <col min="14082" max="14094" width="11.6640625" style="1" customWidth="1"/>
    <col min="14095" max="14332" width="9.109375" style="1"/>
    <col min="14333" max="14333" width="10.21875" style="1" customWidth="1"/>
    <col min="14334" max="14334" width="10.6640625" style="1" customWidth="1"/>
    <col min="14335" max="14335" width="17.77734375" style="1" customWidth="1"/>
    <col min="14336" max="14336" width="16" style="1" customWidth="1"/>
    <col min="14337" max="14337" width="14.44140625" style="1" customWidth="1"/>
    <col min="14338" max="14350" width="11.6640625" style="1" customWidth="1"/>
    <col min="14351" max="14588" width="9.109375" style="1"/>
    <col min="14589" max="14589" width="10.21875" style="1" customWidth="1"/>
    <col min="14590" max="14590" width="10.6640625" style="1" customWidth="1"/>
    <col min="14591" max="14591" width="17.77734375" style="1" customWidth="1"/>
    <col min="14592" max="14592" width="16" style="1" customWidth="1"/>
    <col min="14593" max="14593" width="14.44140625" style="1" customWidth="1"/>
    <col min="14594" max="14606" width="11.6640625" style="1" customWidth="1"/>
    <col min="14607" max="14844" width="9.109375" style="1"/>
    <col min="14845" max="14845" width="10.21875" style="1" customWidth="1"/>
    <col min="14846" max="14846" width="10.6640625" style="1" customWidth="1"/>
    <col min="14847" max="14847" width="17.77734375" style="1" customWidth="1"/>
    <col min="14848" max="14848" width="16" style="1" customWidth="1"/>
    <col min="14849" max="14849" width="14.44140625" style="1" customWidth="1"/>
    <col min="14850" max="14862" width="11.6640625" style="1" customWidth="1"/>
    <col min="14863" max="15100" width="9.109375" style="1"/>
    <col min="15101" max="15101" width="10.21875" style="1" customWidth="1"/>
    <col min="15102" max="15102" width="10.6640625" style="1" customWidth="1"/>
    <col min="15103" max="15103" width="17.77734375" style="1" customWidth="1"/>
    <col min="15104" max="15104" width="16" style="1" customWidth="1"/>
    <col min="15105" max="15105" width="14.44140625" style="1" customWidth="1"/>
    <col min="15106" max="15118" width="11.6640625" style="1" customWidth="1"/>
    <col min="15119" max="15356" width="9.109375" style="1"/>
    <col min="15357" max="15357" width="10.21875" style="1" customWidth="1"/>
    <col min="15358" max="15358" width="10.6640625" style="1" customWidth="1"/>
    <col min="15359" max="15359" width="17.77734375" style="1" customWidth="1"/>
    <col min="15360" max="15360" width="16" style="1" customWidth="1"/>
    <col min="15361" max="15361" width="14.44140625" style="1" customWidth="1"/>
    <col min="15362" max="15374" width="11.6640625" style="1" customWidth="1"/>
    <col min="15375" max="15612" width="9.109375" style="1"/>
    <col min="15613" max="15613" width="10.21875" style="1" customWidth="1"/>
    <col min="15614" max="15614" width="10.6640625" style="1" customWidth="1"/>
    <col min="15615" max="15615" width="17.77734375" style="1" customWidth="1"/>
    <col min="15616" max="15616" width="16" style="1" customWidth="1"/>
    <col min="15617" max="15617" width="14.44140625" style="1" customWidth="1"/>
    <col min="15618" max="15630" width="11.6640625" style="1" customWidth="1"/>
    <col min="15631" max="15868" width="9.109375" style="1"/>
    <col min="15869" max="15869" width="10.21875" style="1" customWidth="1"/>
    <col min="15870" max="15870" width="10.6640625" style="1" customWidth="1"/>
    <col min="15871" max="15871" width="17.77734375" style="1" customWidth="1"/>
    <col min="15872" max="15872" width="16" style="1" customWidth="1"/>
    <col min="15873" max="15873" width="14.44140625" style="1" customWidth="1"/>
    <col min="15874" max="15886" width="11.6640625" style="1" customWidth="1"/>
    <col min="15887" max="16124" width="9.109375" style="1"/>
    <col min="16125" max="16125" width="10.21875" style="1" customWidth="1"/>
    <col min="16126" max="16126" width="10.6640625" style="1" customWidth="1"/>
    <col min="16127" max="16127" width="17.77734375" style="1" customWidth="1"/>
    <col min="16128" max="16128" width="16" style="1" customWidth="1"/>
    <col min="16129" max="16129" width="14.44140625" style="1" customWidth="1"/>
    <col min="16130" max="16142" width="11.6640625" style="1" customWidth="1"/>
    <col min="16143" max="16384" width="9.109375" style="1"/>
  </cols>
  <sheetData>
    <row r="1" spans="1:10" s="211" customFormat="1" ht="24" customHeight="1" thickBot="1">
      <c r="A1" s="210" t="s">
        <v>70</v>
      </c>
      <c r="B1" s="210"/>
      <c r="C1" s="210"/>
      <c r="D1" s="210"/>
      <c r="E1" s="210"/>
      <c r="F1" s="210"/>
      <c r="G1" s="210"/>
      <c r="H1" s="210"/>
      <c r="I1" s="210"/>
      <c r="J1" s="210"/>
    </row>
    <row r="2" spans="1:10" ht="90.6" customHeight="1" thickBot="1">
      <c r="A2" s="13" t="s">
        <v>71</v>
      </c>
      <c r="B2" s="41" t="s">
        <v>72</v>
      </c>
      <c r="C2" s="41" t="s">
        <v>73</v>
      </c>
      <c r="D2" s="41" t="s">
        <v>74</v>
      </c>
      <c r="E2" s="41" t="s">
        <v>75</v>
      </c>
      <c r="F2" s="41" t="s">
        <v>76</v>
      </c>
      <c r="G2" s="41" t="s">
        <v>77</v>
      </c>
      <c r="H2" s="41" t="s">
        <v>78</v>
      </c>
      <c r="I2" s="41" t="s">
        <v>79</v>
      </c>
    </row>
    <row r="3" spans="1:10" ht="14.4" hidden="1" customHeight="1" outlineLevel="1">
      <c r="A3" s="115">
        <v>39629</v>
      </c>
      <c r="B3" s="116">
        <v>394</v>
      </c>
      <c r="C3" s="127" t="s">
        <v>0</v>
      </c>
      <c r="D3" s="121" t="s">
        <v>0</v>
      </c>
      <c r="E3" s="117">
        <v>1103</v>
      </c>
      <c r="F3" s="118">
        <v>2.7994923857868019</v>
      </c>
      <c r="G3" s="119">
        <v>1086</v>
      </c>
      <c r="H3" s="119">
        <v>81</v>
      </c>
      <c r="I3" s="119" t="s">
        <v>0</v>
      </c>
    </row>
    <row r="4" spans="1:10" ht="14.4" hidden="1" customHeight="1" outlineLevel="1" collapsed="1">
      <c r="A4" s="120">
        <v>39994</v>
      </c>
      <c r="B4" s="121">
        <v>397</v>
      </c>
      <c r="C4" s="127">
        <v>375</v>
      </c>
      <c r="D4" s="121">
        <v>22</v>
      </c>
      <c r="E4" s="122">
        <v>1258</v>
      </c>
      <c r="F4" s="123">
        <v>3.168765743073048</v>
      </c>
      <c r="G4" s="124">
        <v>727</v>
      </c>
      <c r="H4" s="124">
        <v>93</v>
      </c>
      <c r="I4" s="124" t="s">
        <v>0</v>
      </c>
    </row>
    <row r="5" spans="1:10" ht="14.4" hidden="1" customHeight="1" outlineLevel="1">
      <c r="A5" s="120">
        <v>40359</v>
      </c>
      <c r="B5" s="121">
        <v>357</v>
      </c>
      <c r="C5" s="127">
        <v>336</v>
      </c>
      <c r="D5" s="121">
        <v>21</v>
      </c>
      <c r="E5" s="122">
        <v>1242</v>
      </c>
      <c r="F5" s="123">
        <v>3.4789915966386555</v>
      </c>
      <c r="G5" s="124">
        <v>1050</v>
      </c>
      <c r="H5" s="124">
        <v>95</v>
      </c>
      <c r="I5" s="124">
        <v>1</v>
      </c>
    </row>
    <row r="6" spans="1:10" ht="14.4" hidden="1" customHeight="1" outlineLevel="1">
      <c r="A6" s="120">
        <v>40724</v>
      </c>
      <c r="B6" s="121">
        <v>347</v>
      </c>
      <c r="C6" s="127">
        <v>329</v>
      </c>
      <c r="D6" s="121">
        <v>18</v>
      </c>
      <c r="E6" s="122">
        <v>1375</v>
      </c>
      <c r="F6" s="123">
        <v>3.9625360230547551</v>
      </c>
      <c r="G6" s="124">
        <v>1178</v>
      </c>
      <c r="H6" s="124">
        <v>92</v>
      </c>
      <c r="I6" s="124">
        <v>2</v>
      </c>
    </row>
    <row r="7" spans="1:10" ht="14.4" hidden="1" customHeight="1" outlineLevel="1">
      <c r="A7" s="120">
        <v>41090</v>
      </c>
      <c r="B7" s="121">
        <v>340</v>
      </c>
      <c r="C7" s="127">
        <v>324</v>
      </c>
      <c r="D7" s="121">
        <v>16</v>
      </c>
      <c r="E7" s="122">
        <v>1497.0000000000002</v>
      </c>
      <c r="F7" s="123">
        <v>4.4029411764705886</v>
      </c>
      <c r="G7" s="124">
        <v>1179</v>
      </c>
      <c r="H7" s="124">
        <v>85</v>
      </c>
      <c r="I7" s="124">
        <v>6</v>
      </c>
    </row>
    <row r="8" spans="1:10" ht="14.4" hidden="1" customHeight="1" outlineLevel="1">
      <c r="A8" s="120">
        <v>41455</v>
      </c>
      <c r="B8" s="121">
        <v>345</v>
      </c>
      <c r="C8" s="127">
        <v>325</v>
      </c>
      <c r="D8" s="121">
        <v>20</v>
      </c>
      <c r="E8" s="122">
        <v>1580</v>
      </c>
      <c r="F8" s="123">
        <v>4.5797101449275361</v>
      </c>
      <c r="G8" s="124">
        <v>1204</v>
      </c>
      <c r="H8" s="124">
        <v>78</v>
      </c>
      <c r="I8" s="124">
        <v>7</v>
      </c>
    </row>
    <row r="9" spans="1:10" ht="14.4" hidden="1" customHeight="1" outlineLevel="1">
      <c r="A9" s="120">
        <v>41820</v>
      </c>
      <c r="B9" s="121">
        <v>340</v>
      </c>
      <c r="C9" s="127">
        <v>322</v>
      </c>
      <c r="D9" s="121">
        <v>18</v>
      </c>
      <c r="E9" s="122">
        <v>1591</v>
      </c>
      <c r="F9" s="123">
        <v>4.6794117647058826</v>
      </c>
      <c r="G9" s="124">
        <v>1233</v>
      </c>
      <c r="H9" s="124">
        <v>75</v>
      </c>
      <c r="I9" s="124">
        <v>7</v>
      </c>
    </row>
    <row r="10" spans="1:10" ht="14.4" hidden="1" customHeight="1" outlineLevel="1">
      <c r="A10" s="120">
        <v>42185</v>
      </c>
      <c r="B10" s="121">
        <v>326</v>
      </c>
      <c r="C10" s="127">
        <v>309</v>
      </c>
      <c r="D10" s="121">
        <v>17</v>
      </c>
      <c r="E10" s="122">
        <v>1556</v>
      </c>
      <c r="F10" s="123">
        <v>4.7730061349693251</v>
      </c>
      <c r="G10" s="124">
        <v>1171</v>
      </c>
      <c r="H10" s="124">
        <v>70</v>
      </c>
      <c r="I10" s="124">
        <v>6</v>
      </c>
    </row>
    <row r="11" spans="1:10" hidden="1" outlineLevel="1">
      <c r="A11" s="125">
        <v>42551</v>
      </c>
      <c r="B11" s="121">
        <v>304</v>
      </c>
      <c r="C11" s="127">
        <v>291</v>
      </c>
      <c r="D11" s="121">
        <v>13</v>
      </c>
      <c r="E11" s="122">
        <v>1572.0000000000002</v>
      </c>
      <c r="F11" s="123">
        <v>5.1710526315789478</v>
      </c>
      <c r="G11" s="124">
        <v>1134</v>
      </c>
      <c r="H11" s="124">
        <v>65</v>
      </c>
      <c r="I11" s="124">
        <v>7</v>
      </c>
    </row>
    <row r="12" spans="1:10" s="17" customFormat="1" ht="14.4" customHeight="1" collapsed="1">
      <c r="A12" s="193" t="s">
        <v>8</v>
      </c>
      <c r="B12" s="121">
        <v>299</v>
      </c>
      <c r="C12" s="121">
        <v>287</v>
      </c>
      <c r="D12" s="121">
        <v>12</v>
      </c>
      <c r="E12" s="121">
        <v>1661</v>
      </c>
      <c r="F12" s="123">
        <v>5.5551839464882944</v>
      </c>
      <c r="G12" s="124">
        <v>1157</v>
      </c>
      <c r="H12" s="194">
        <v>58</v>
      </c>
      <c r="I12" s="124">
        <v>6</v>
      </c>
    </row>
    <row r="13" spans="1:10" ht="14.4" customHeight="1" outlineLevel="1">
      <c r="A13" s="126" t="s">
        <v>9</v>
      </c>
      <c r="B13" s="127">
        <v>300</v>
      </c>
      <c r="C13" s="127">
        <v>287</v>
      </c>
      <c r="D13" s="127">
        <v>13</v>
      </c>
      <c r="E13" s="127">
        <v>1676</v>
      </c>
      <c r="F13" s="128">
        <v>5.5866666666666669</v>
      </c>
      <c r="G13" s="129">
        <v>1153</v>
      </c>
      <c r="H13" s="195">
        <v>58</v>
      </c>
      <c r="I13" s="129">
        <v>6</v>
      </c>
    </row>
    <row r="14" spans="1:10" ht="14.4" customHeight="1" outlineLevel="1">
      <c r="A14" s="126" t="s">
        <v>10</v>
      </c>
      <c r="B14" s="127">
        <v>296</v>
      </c>
      <c r="C14" s="127">
        <v>284</v>
      </c>
      <c r="D14" s="127">
        <v>12</v>
      </c>
      <c r="E14" s="130">
        <v>1701</v>
      </c>
      <c r="F14" s="128">
        <v>5.7466216216216219</v>
      </c>
      <c r="G14" s="129">
        <v>1160</v>
      </c>
      <c r="H14" s="195">
        <v>58</v>
      </c>
      <c r="I14" s="129">
        <v>6</v>
      </c>
    </row>
    <row r="15" spans="1:10" ht="14.4" customHeight="1" outlineLevel="1">
      <c r="A15" s="126" t="s">
        <v>11</v>
      </c>
      <c r="B15" s="127">
        <v>296</v>
      </c>
      <c r="C15" s="127">
        <v>284</v>
      </c>
      <c r="D15" s="127">
        <v>12</v>
      </c>
      <c r="E15" s="130">
        <v>1713</v>
      </c>
      <c r="F15" s="128">
        <v>5.7871621621621623</v>
      </c>
      <c r="G15" s="129">
        <v>1166</v>
      </c>
      <c r="H15" s="195">
        <v>58</v>
      </c>
      <c r="I15" s="129">
        <v>6</v>
      </c>
    </row>
    <row r="16" spans="1:10" s="17" customFormat="1" ht="14.4" customHeight="1" thickBot="1">
      <c r="A16" s="131" t="s">
        <v>14</v>
      </c>
      <c r="B16" s="132">
        <v>291</v>
      </c>
      <c r="C16" s="132">
        <v>278</v>
      </c>
      <c r="D16" s="132">
        <v>13</v>
      </c>
      <c r="E16" s="132">
        <v>1729</v>
      </c>
      <c r="F16" s="133">
        <v>5.9415807560137459</v>
      </c>
      <c r="G16" s="134">
        <v>1203</v>
      </c>
      <c r="H16" s="134">
        <v>58</v>
      </c>
      <c r="I16" s="134">
        <v>4</v>
      </c>
    </row>
    <row r="17" spans="1:9" s="114" customFormat="1" ht="27.6" customHeight="1">
      <c r="A17" s="212" t="s">
        <v>80</v>
      </c>
      <c r="B17" s="212"/>
      <c r="C17" s="212"/>
      <c r="D17" s="212"/>
      <c r="E17" s="212"/>
      <c r="F17" s="212"/>
      <c r="G17" s="212"/>
      <c r="H17" s="212"/>
      <c r="I17" s="212"/>
    </row>
    <row r="18" spans="1:9" s="114" customFormat="1" ht="25.8" customHeight="1">
      <c r="A18" s="213" t="s">
        <v>81</v>
      </c>
      <c r="B18" s="213"/>
      <c r="C18" s="213"/>
      <c r="D18" s="213"/>
      <c r="E18" s="213"/>
      <c r="F18" s="213"/>
      <c r="G18" s="213"/>
      <c r="H18" s="213"/>
      <c r="I18" s="213"/>
    </row>
    <row r="19" spans="1:9" s="114" customFormat="1" ht="15" customHeight="1">
      <c r="A19" s="49" t="s">
        <v>82</v>
      </c>
      <c r="B19" s="218" t="s">
        <v>1</v>
      </c>
    </row>
    <row r="20" spans="1:9" s="114" customFormat="1" ht="15" customHeight="1">
      <c r="A20" s="49" t="s">
        <v>83</v>
      </c>
      <c r="B20" s="218" t="s">
        <v>2</v>
      </c>
    </row>
    <row r="22" spans="1:9">
      <c r="A22" s="1"/>
    </row>
    <row r="23" spans="1:9">
      <c r="A23" s="1"/>
    </row>
    <row r="24" spans="1:9">
      <c r="A24" s="1"/>
    </row>
    <row r="25" spans="1:9">
      <c r="A25" s="1"/>
    </row>
    <row r="26" spans="1:9">
      <c r="A26" s="1"/>
    </row>
    <row r="27" spans="1:9">
      <c r="A27" s="1"/>
    </row>
    <row r="28" spans="1:9">
      <c r="A28" s="1"/>
    </row>
    <row r="29" spans="1:9">
      <c r="A29" s="1"/>
    </row>
    <row r="30" spans="1:9">
      <c r="A30" s="1"/>
    </row>
  </sheetData>
  <mergeCells count="3">
    <mergeCell ref="A1:XFD1"/>
    <mergeCell ref="A17:I17"/>
    <mergeCell ref="A18:I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3"/>
  <sheetViews>
    <sheetView zoomScale="70" zoomScaleNormal="70" workbookViewId="0">
      <selection sqref="A1:XFD1"/>
    </sheetView>
  </sheetViews>
  <sheetFormatPr defaultColWidth="9.109375" defaultRowHeight="13.2" outlineLevelRow="1"/>
  <cols>
    <col min="1" max="1" width="26.21875" style="4" customWidth="1"/>
    <col min="2" max="5" width="15.21875" style="4" customWidth="1"/>
    <col min="6" max="6" width="15" style="4" customWidth="1"/>
    <col min="7" max="8" width="13.109375" style="4" customWidth="1"/>
    <col min="9" max="13" width="12.109375" style="4" customWidth="1"/>
    <col min="14" max="14" width="12.6640625" style="4" bestFit="1" customWidth="1"/>
    <col min="15" max="16" width="9.109375" style="4"/>
    <col min="17" max="17" width="12.109375" style="4" bestFit="1" customWidth="1"/>
    <col min="18" max="18" width="11.5546875" style="4" bestFit="1" customWidth="1"/>
    <col min="19" max="19" width="11.6640625" style="4" bestFit="1" customWidth="1"/>
    <col min="20" max="21" width="11.5546875" style="4" bestFit="1" customWidth="1"/>
    <col min="22" max="16384" width="9.109375" style="4"/>
  </cols>
  <sheetData>
    <row r="1" spans="1:39" s="214" customFormat="1" ht="24.6" customHeight="1">
      <c r="A1" s="214" t="s">
        <v>84</v>
      </c>
    </row>
    <row r="2" spans="1:39" ht="16.2" outlineLevel="1" thickBot="1">
      <c r="A2" s="154"/>
      <c r="B2" s="154"/>
      <c r="C2" s="154"/>
      <c r="D2" s="154"/>
      <c r="E2" s="42" t="s">
        <v>87</v>
      </c>
      <c r="F2" s="30"/>
      <c r="G2" s="30"/>
      <c r="H2" s="154"/>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9" ht="44.4" customHeight="1" outlineLevel="1" thickBot="1">
      <c r="A3" s="7" t="s">
        <v>92</v>
      </c>
      <c r="B3" s="155">
        <v>42916</v>
      </c>
      <c r="C3" s="155">
        <v>43100</v>
      </c>
      <c r="D3" s="155">
        <v>43190</v>
      </c>
      <c r="E3" s="25" t="s">
        <v>14</v>
      </c>
      <c r="F3" s="19" t="s">
        <v>89</v>
      </c>
      <c r="G3" s="19" t="s">
        <v>90</v>
      </c>
      <c r="H3" s="19" t="s">
        <v>91</v>
      </c>
      <c r="I3" s="3"/>
      <c r="J3" s="3"/>
      <c r="K3" s="3"/>
      <c r="L3" s="3"/>
      <c r="M3" s="3"/>
      <c r="N3" s="3"/>
      <c r="O3" s="3"/>
      <c r="P3" s="3"/>
      <c r="Q3" s="3"/>
      <c r="R3" s="3"/>
      <c r="S3" s="3"/>
      <c r="T3" s="3"/>
      <c r="U3" s="3"/>
      <c r="V3" s="3"/>
      <c r="W3" s="3"/>
      <c r="X3" s="3"/>
      <c r="Y3" s="3"/>
      <c r="Z3" s="3"/>
      <c r="AA3" s="3"/>
      <c r="AB3" s="3"/>
      <c r="AC3" s="3"/>
      <c r="AD3" s="3"/>
      <c r="AE3" s="3"/>
      <c r="AF3" s="3"/>
    </row>
    <row r="4" spans="1:39" ht="18.75" customHeight="1" outlineLevel="1">
      <c r="A4" s="184" t="s">
        <v>93</v>
      </c>
      <c r="B4" s="196">
        <v>242027.45306396711</v>
      </c>
      <c r="C4" s="196">
        <v>263479.38235357398</v>
      </c>
      <c r="D4" s="197">
        <v>261188.73690439787</v>
      </c>
      <c r="E4" s="197">
        <v>266234.14326493035</v>
      </c>
      <c r="F4" s="189">
        <f>E4/D4-1</f>
        <v>1.9317090087155098E-2</v>
      </c>
      <c r="G4" s="189">
        <f>E4/C4-1</f>
        <v>1.0455318692297766E-2</v>
      </c>
      <c r="H4" s="189">
        <f>E4/B4-1</f>
        <v>0.10001629936817746</v>
      </c>
      <c r="I4" s="3"/>
      <c r="J4" s="3"/>
      <c r="K4" s="3"/>
      <c r="L4" s="3"/>
      <c r="M4" s="3"/>
      <c r="N4" s="3"/>
      <c r="O4" s="3"/>
      <c r="P4" s="3"/>
      <c r="Q4" s="3"/>
      <c r="R4" s="3"/>
      <c r="S4" s="3"/>
      <c r="T4" s="3"/>
      <c r="U4" s="3"/>
      <c r="V4" s="3"/>
      <c r="W4" s="3"/>
      <c r="X4" s="3"/>
      <c r="Y4" s="3"/>
      <c r="Z4" s="3"/>
      <c r="AA4" s="3"/>
      <c r="AB4" s="3"/>
      <c r="AC4" s="3"/>
      <c r="AD4" s="3"/>
      <c r="AE4" s="3"/>
      <c r="AF4" s="3"/>
    </row>
    <row r="5" spans="1:39" s="154" customFormat="1" ht="18.75" customHeight="1" outlineLevel="1">
      <c r="A5" s="183" t="s">
        <v>94</v>
      </c>
      <c r="B5" s="198">
        <v>64.569651749900004</v>
      </c>
      <c r="C5" s="198">
        <v>75.121017229900019</v>
      </c>
      <c r="D5" s="199">
        <v>83.213722434499999</v>
      </c>
      <c r="E5" s="199">
        <v>84.079655589999973</v>
      </c>
      <c r="F5" s="31">
        <f t="shared" ref="F5:F6" si="0">E5/D5-1</f>
        <v>1.0406134110652054E-2</v>
      </c>
      <c r="G5" s="31">
        <f t="shared" ref="G5:G6" si="1">E5/C5-1</f>
        <v>0.1192560842551289</v>
      </c>
      <c r="H5" s="31">
        <f t="shared" ref="H5:H6" si="2">E5/B5-1</f>
        <v>0.30215439159667112</v>
      </c>
      <c r="I5" s="3"/>
      <c r="J5" s="3"/>
      <c r="K5" s="3"/>
      <c r="L5" s="3"/>
      <c r="M5" s="3"/>
      <c r="N5" s="3"/>
      <c r="O5" s="3"/>
      <c r="P5" s="3"/>
      <c r="Q5" s="3"/>
      <c r="R5" s="3"/>
      <c r="S5" s="3"/>
      <c r="T5" s="3"/>
      <c r="U5" s="3"/>
      <c r="V5" s="3"/>
      <c r="W5" s="3"/>
      <c r="X5" s="3"/>
      <c r="Y5" s="3"/>
      <c r="Z5" s="3"/>
      <c r="AA5" s="3"/>
      <c r="AB5" s="3"/>
      <c r="AC5" s="3"/>
      <c r="AD5" s="3"/>
      <c r="AE5" s="3"/>
      <c r="AF5" s="3"/>
    </row>
    <row r="6" spans="1:39" s="154" customFormat="1" ht="18.75" customHeight="1" outlineLevel="1">
      <c r="A6" s="183" t="s">
        <v>95</v>
      </c>
      <c r="B6" s="198">
        <v>234376.57526222963</v>
      </c>
      <c r="C6" s="198">
        <v>254957.86264659188</v>
      </c>
      <c r="D6" s="199">
        <v>252508.21654045035</v>
      </c>
      <c r="E6" s="199">
        <v>257881.45867737904</v>
      </c>
      <c r="F6" s="31">
        <f t="shared" si="0"/>
        <v>2.1279474428777423E-2</v>
      </c>
      <c r="G6" s="31">
        <f t="shared" si="1"/>
        <v>1.1466977328876027E-2</v>
      </c>
      <c r="H6" s="31">
        <f t="shared" si="2"/>
        <v>0.10028682853161075</v>
      </c>
      <c r="I6" s="3"/>
      <c r="J6" s="3"/>
      <c r="K6" s="3"/>
      <c r="L6" s="3"/>
      <c r="M6" s="3"/>
      <c r="N6" s="3"/>
      <c r="O6" s="3"/>
      <c r="P6" s="3"/>
      <c r="Q6" s="3"/>
      <c r="R6" s="3"/>
      <c r="S6" s="3"/>
      <c r="T6" s="3"/>
      <c r="U6" s="3"/>
      <c r="V6" s="3"/>
      <c r="W6" s="3"/>
      <c r="X6" s="3"/>
      <c r="Y6" s="3"/>
      <c r="Z6" s="3"/>
      <c r="AA6" s="3"/>
      <c r="AB6" s="3"/>
      <c r="AC6" s="3"/>
      <c r="AD6" s="3"/>
      <c r="AE6" s="3"/>
      <c r="AF6" s="3"/>
    </row>
    <row r="7" spans="1:39" ht="18.75" customHeight="1" outlineLevel="1">
      <c r="A7" s="185" t="s">
        <v>96</v>
      </c>
      <c r="B7" s="201">
        <v>1111.8007173338001</v>
      </c>
      <c r="C7" s="201">
        <v>1193.9790899675002</v>
      </c>
      <c r="D7" s="202">
        <v>1216.5511660492</v>
      </c>
      <c r="E7" s="202">
        <v>1264.6039567880002</v>
      </c>
      <c r="F7" s="203">
        <f>E7/D7-1</f>
        <v>3.9499194180918629E-2</v>
      </c>
      <c r="G7" s="203">
        <f>E7/C7-1</f>
        <v>5.9150840591707832E-2</v>
      </c>
      <c r="H7" s="203">
        <f>E7/B7-1</f>
        <v>0.13743761545741418</v>
      </c>
      <c r="I7" s="3"/>
      <c r="J7" s="3"/>
      <c r="K7" s="3"/>
      <c r="L7" s="3"/>
      <c r="M7" s="3"/>
      <c r="N7" s="3"/>
      <c r="O7" s="3"/>
      <c r="P7" s="3"/>
      <c r="Q7" s="3"/>
      <c r="R7" s="3"/>
      <c r="S7" s="3"/>
      <c r="T7" s="3"/>
      <c r="U7" s="3"/>
      <c r="V7" s="3"/>
      <c r="W7" s="3"/>
      <c r="X7" s="3"/>
      <c r="Y7" s="3"/>
      <c r="Z7" s="3"/>
      <c r="AA7" s="3"/>
      <c r="AB7" s="3"/>
      <c r="AC7" s="3"/>
      <c r="AD7" s="3"/>
      <c r="AE7" s="3"/>
      <c r="AF7" s="3"/>
    </row>
    <row r="8" spans="1:39" ht="18.75" customHeight="1" outlineLevel="1">
      <c r="A8" s="186" t="s">
        <v>97</v>
      </c>
      <c r="B8" s="201">
        <v>83.31352511</v>
      </c>
      <c r="C8" s="201">
        <v>123.5640004</v>
      </c>
      <c r="D8" s="202">
        <v>106.5540896</v>
      </c>
      <c r="E8" s="202">
        <v>107.58750822</v>
      </c>
      <c r="F8" s="203">
        <f>E8/D8-1</f>
        <v>9.6985354938456947E-3</v>
      </c>
      <c r="G8" s="203">
        <f>E8/C8-1</f>
        <v>-0.12929730445988374</v>
      </c>
      <c r="H8" s="203">
        <f>E8/B8-1</f>
        <v>0.29135705250678967</v>
      </c>
      <c r="I8" s="3"/>
      <c r="J8" s="3"/>
      <c r="K8" s="3"/>
      <c r="L8" s="3"/>
      <c r="M8" s="3"/>
      <c r="N8" s="3"/>
      <c r="O8" s="3"/>
      <c r="P8" s="3"/>
      <c r="Q8" s="3"/>
      <c r="R8" s="3"/>
      <c r="S8" s="3"/>
      <c r="T8" s="3"/>
      <c r="U8" s="3"/>
      <c r="V8" s="3"/>
      <c r="W8" s="3"/>
      <c r="X8" s="3"/>
      <c r="Y8" s="3"/>
      <c r="Z8" s="3"/>
      <c r="AA8" s="3"/>
      <c r="AB8" s="3"/>
      <c r="AC8" s="3"/>
      <c r="AD8" s="3"/>
      <c r="AE8" s="3"/>
      <c r="AF8" s="3"/>
    </row>
    <row r="9" spans="1:39" ht="18.75" customHeight="1" outlineLevel="1" thickBot="1">
      <c r="A9" s="8" t="s">
        <v>98</v>
      </c>
      <c r="B9" s="200">
        <f>SUM(B4,B7:B8)</f>
        <v>243222.5673064109</v>
      </c>
      <c r="C9" s="200">
        <f>SUM(C4,C7:C8)</f>
        <v>264796.92544394149</v>
      </c>
      <c r="D9" s="200">
        <f>SUM(D4,D7:D8)</f>
        <v>262511.84216004703</v>
      </c>
      <c r="E9" s="200">
        <f>SUM(E4,E7:E8)</f>
        <v>267606.33472993836</v>
      </c>
      <c r="F9" s="32">
        <f>E9/D9-1</f>
        <v>1.94067152474795E-2</v>
      </c>
      <c r="G9" s="32">
        <f>E9/C9-1</f>
        <v>1.0609674871741026E-2</v>
      </c>
      <c r="H9" s="33">
        <f>E9/B9-1</f>
        <v>0.10025289878964605</v>
      </c>
      <c r="I9" s="3"/>
      <c r="J9" s="3"/>
      <c r="K9" s="3"/>
      <c r="L9" s="3"/>
      <c r="M9" s="3"/>
      <c r="N9" s="3"/>
      <c r="O9" s="3"/>
      <c r="P9" s="3"/>
      <c r="Q9" s="3"/>
      <c r="R9" s="3"/>
      <c r="S9" s="3"/>
      <c r="T9" s="3"/>
      <c r="U9" s="3"/>
      <c r="V9" s="3"/>
      <c r="W9" s="3"/>
      <c r="X9" s="3"/>
      <c r="Y9" s="3"/>
      <c r="Z9" s="3"/>
      <c r="AA9" s="3"/>
      <c r="AB9" s="3"/>
      <c r="AC9" s="3"/>
      <c r="AD9" s="3"/>
      <c r="AE9" s="3"/>
      <c r="AF9" s="3"/>
    </row>
    <row r="10" spans="1:39" ht="27" customHeight="1" outlineLevel="1">
      <c r="A10" s="216" t="s">
        <v>99</v>
      </c>
      <c r="B10" s="216"/>
      <c r="C10" s="216"/>
      <c r="D10" s="216"/>
      <c r="E10" s="216"/>
      <c r="F10" s="216"/>
      <c r="G10" s="216"/>
      <c r="H10" s="216"/>
      <c r="I10" s="3"/>
      <c r="J10" s="3"/>
      <c r="K10" s="3"/>
      <c r="L10" s="3"/>
      <c r="M10" s="3"/>
      <c r="N10" s="3"/>
      <c r="O10" s="3"/>
      <c r="P10" s="3"/>
      <c r="Q10" s="3"/>
      <c r="R10" s="3"/>
      <c r="S10" s="3"/>
      <c r="T10" s="3"/>
      <c r="U10" s="3"/>
      <c r="V10" s="3"/>
      <c r="W10" s="3"/>
      <c r="X10" s="3"/>
      <c r="Y10" s="3"/>
      <c r="Z10" s="3"/>
      <c r="AA10" s="3"/>
    </row>
    <row r="11" spans="1:39" ht="18.75" customHeight="1">
      <c r="A11" s="154"/>
      <c r="B11" s="154"/>
      <c r="C11" s="10"/>
      <c r="D11" s="154"/>
      <c r="E11" s="154"/>
      <c r="F11" s="154"/>
      <c r="G11" s="154"/>
      <c r="H11" s="154"/>
      <c r="M11" s="3"/>
      <c r="N11" s="3"/>
      <c r="O11" s="3"/>
      <c r="P11" s="3"/>
      <c r="Q11" s="3"/>
      <c r="R11" s="3"/>
      <c r="S11" s="3"/>
      <c r="T11" s="3"/>
      <c r="U11" s="3"/>
      <c r="V11" s="3"/>
      <c r="W11" s="3"/>
      <c r="X11" s="3"/>
      <c r="Y11" s="3"/>
      <c r="Z11" s="3"/>
      <c r="AA11" s="3"/>
      <c r="AB11" s="3"/>
      <c r="AC11" s="3"/>
      <c r="AD11" s="3"/>
      <c r="AE11" s="3"/>
      <c r="AF11" s="3"/>
      <c r="AG11" s="3"/>
      <c r="AH11" s="3"/>
      <c r="AI11" s="3"/>
      <c r="AJ11" s="3"/>
    </row>
    <row r="12" spans="1:39" s="215" customFormat="1" ht="24.6" customHeight="1">
      <c r="A12" s="215" t="s">
        <v>85</v>
      </c>
    </row>
    <row r="13" spans="1:39" ht="18.75" customHeight="1" outlineLevel="1" thickBot="1">
      <c r="C13" s="154"/>
      <c r="D13" s="30"/>
      <c r="E13" s="42" t="s">
        <v>87</v>
      </c>
      <c r="F13" s="30"/>
      <c r="G13" s="30"/>
      <c r="H13" s="30"/>
      <c r="J13" s="5"/>
      <c r="K13" s="9"/>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46.8" customHeight="1" outlineLevel="1" thickBot="1">
      <c r="A14" s="7" t="s">
        <v>88</v>
      </c>
      <c r="B14" s="155">
        <v>42916</v>
      </c>
      <c r="C14" s="155">
        <v>43100</v>
      </c>
      <c r="D14" s="155">
        <v>43190</v>
      </c>
      <c r="E14" s="25" t="s">
        <v>14</v>
      </c>
      <c r="F14" s="19" t="s">
        <v>89</v>
      </c>
      <c r="G14" s="19" t="s">
        <v>90</v>
      </c>
      <c r="H14" s="19" t="s">
        <v>91</v>
      </c>
      <c r="I14" s="9"/>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9" s="154" customFormat="1" ht="18.75" customHeight="1" outlineLevel="1">
      <c r="A15" s="184" t="s">
        <v>93</v>
      </c>
      <c r="B15" s="187">
        <v>199086.63729823037</v>
      </c>
      <c r="C15" s="187">
        <v>213441.27863923399</v>
      </c>
      <c r="D15" s="188">
        <v>209227.50510529825</v>
      </c>
      <c r="E15" s="188">
        <v>212286.27287920605</v>
      </c>
      <c r="F15" s="189">
        <v>1.4619338754569666E-2</v>
      </c>
      <c r="G15" s="189">
        <v>-5.4113513908440325E-3</v>
      </c>
      <c r="H15" s="189">
        <v>6.6300962033944533E-2</v>
      </c>
      <c r="I15" s="3"/>
      <c r="J15" s="3"/>
      <c r="K15" s="3"/>
      <c r="L15" s="3"/>
      <c r="M15" s="3"/>
      <c r="N15" s="3"/>
      <c r="O15" s="3"/>
      <c r="P15" s="3"/>
      <c r="Q15" s="3"/>
      <c r="R15" s="3"/>
      <c r="S15" s="3"/>
      <c r="T15" s="3"/>
      <c r="U15" s="3"/>
      <c r="V15" s="3"/>
      <c r="W15" s="3"/>
      <c r="X15" s="3"/>
      <c r="Y15" s="3"/>
      <c r="Z15" s="3"/>
      <c r="AA15" s="3"/>
      <c r="AB15" s="3"/>
      <c r="AC15" s="3"/>
      <c r="AD15" s="3"/>
      <c r="AE15" s="3"/>
      <c r="AF15" s="3"/>
    </row>
    <row r="16" spans="1:39" ht="18.600000000000001" customHeight="1" outlineLevel="1">
      <c r="A16" s="183" t="s">
        <v>100</v>
      </c>
      <c r="B16" s="182">
        <v>63.982778532899985</v>
      </c>
      <c r="C16" s="182">
        <v>74.82429419990001</v>
      </c>
      <c r="D16" s="182">
        <v>82.855527954499991</v>
      </c>
      <c r="E16" s="182">
        <v>83.818719649999991</v>
      </c>
      <c r="F16" s="27">
        <v>1.1624953932209969E-2</v>
      </c>
      <c r="G16" s="157">
        <v>0.12020728756987054</v>
      </c>
      <c r="H16" s="27">
        <v>0.31002000181815093</v>
      </c>
      <c r="I16" s="9"/>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39" ht="18.600000000000001" customHeight="1" outlineLevel="1" thickBot="1">
      <c r="A17" s="190" t="s">
        <v>95</v>
      </c>
      <c r="B17" s="26">
        <v>191590.39101877989</v>
      </c>
      <c r="C17" s="156">
        <v>205184.64940475189</v>
      </c>
      <c r="D17" s="26">
        <v>200917.59357857073</v>
      </c>
      <c r="E17" s="26">
        <v>204184.74341261474</v>
      </c>
      <c r="F17" s="43">
        <v>1.6261143565639902E-2</v>
      </c>
      <c r="G17" s="158">
        <v>-4.8732007732446014E-3</v>
      </c>
      <c r="H17" s="43">
        <v>6.5735824885916783E-2</v>
      </c>
      <c r="I17" s="3"/>
      <c r="J17" s="3"/>
      <c r="K17" s="3"/>
      <c r="L17" s="3"/>
      <c r="M17" s="3"/>
      <c r="N17" s="3"/>
      <c r="O17" s="3"/>
      <c r="P17" s="3"/>
      <c r="Q17" s="3"/>
      <c r="R17" s="3"/>
      <c r="S17" s="3"/>
      <c r="T17" s="3"/>
      <c r="U17" s="3"/>
      <c r="V17" s="3"/>
      <c r="W17" s="3"/>
      <c r="X17" s="3"/>
      <c r="Y17" s="3"/>
      <c r="Z17" s="3"/>
      <c r="AA17" s="3"/>
      <c r="AB17" s="3"/>
    </row>
    <row r="18" spans="1:39" ht="30" customHeight="1" outlineLevel="1">
      <c r="A18" s="216" t="s">
        <v>99</v>
      </c>
      <c r="B18" s="216"/>
      <c r="C18" s="216"/>
      <c r="D18" s="216"/>
      <c r="E18" s="216"/>
      <c r="F18" s="216"/>
      <c r="G18" s="216"/>
      <c r="H18" s="216"/>
    </row>
    <row r="19" spans="1:39" s="29" customFormat="1" ht="13.8" customHeight="1"/>
    <row r="20" spans="1:39" s="205" customFormat="1" ht="24.6" customHeight="1" thickBot="1">
      <c r="A20" s="204" t="s">
        <v>86</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row>
    <row r="21" spans="1:39" s="192" customFormat="1" ht="42" customHeight="1" thickBot="1">
      <c r="A21" s="7" t="s">
        <v>110</v>
      </c>
      <c r="B21" s="19" t="s">
        <v>101</v>
      </c>
      <c r="C21" s="19" t="s">
        <v>109</v>
      </c>
    </row>
    <row r="22" spans="1:39" s="11" customFormat="1" ht="15" customHeight="1" outlineLevel="1">
      <c r="A22" s="191" t="s">
        <v>102</v>
      </c>
      <c r="B22" s="136">
        <v>903.57120462</v>
      </c>
      <c r="C22" s="136">
        <v>18</v>
      </c>
      <c r="D22" s="16"/>
      <c r="E22" s="16"/>
    </row>
    <row r="23" spans="1:39" s="11" customFormat="1" ht="15" customHeight="1" outlineLevel="1">
      <c r="A23" s="135" t="s">
        <v>103</v>
      </c>
      <c r="B23" s="137">
        <v>2536.48863738</v>
      </c>
      <c r="C23" s="137">
        <v>18</v>
      </c>
      <c r="D23" s="16"/>
      <c r="E23" s="16"/>
    </row>
    <row r="24" spans="1:39" s="11" customFormat="1" ht="15" customHeight="1" outlineLevel="1">
      <c r="A24" s="135" t="s">
        <v>104</v>
      </c>
      <c r="B24" s="137">
        <v>162.52225512999996</v>
      </c>
      <c r="C24" s="137">
        <v>17</v>
      </c>
      <c r="D24" s="16"/>
      <c r="E24" s="16"/>
    </row>
    <row r="25" spans="1:39" s="11" customFormat="1" ht="15" customHeight="1" outlineLevel="1">
      <c r="A25" s="135" t="s">
        <v>105</v>
      </c>
      <c r="B25" s="137">
        <v>2145.2143816950002</v>
      </c>
      <c r="C25" s="137">
        <v>17</v>
      </c>
      <c r="D25" s="16"/>
      <c r="E25" s="16"/>
    </row>
    <row r="26" spans="1:39" s="11" customFormat="1" ht="15" customHeight="1" outlineLevel="1" thickBot="1">
      <c r="A26" s="138" t="s">
        <v>106</v>
      </c>
      <c r="B26" s="139">
        <v>2770.1060579999998</v>
      </c>
      <c r="C26" s="139">
        <v>17</v>
      </c>
      <c r="D26" s="16"/>
      <c r="E26" s="16"/>
    </row>
    <row r="27" spans="1:39" s="11" customFormat="1" ht="13.8" outlineLevel="1" thickBot="1">
      <c r="A27" s="140" t="s">
        <v>107</v>
      </c>
      <c r="B27" s="141">
        <f>SUM(B23:B26)</f>
        <v>7614.3313322049999</v>
      </c>
      <c r="C27" s="142">
        <f>AVERAGE(C23:C26)</f>
        <v>17.25</v>
      </c>
      <c r="D27" s="16"/>
    </row>
    <row r="28" spans="1:39" s="11" customFormat="1">
      <c r="A28" s="143" t="s">
        <v>108</v>
      </c>
      <c r="B28" s="144">
        <f>SUM(B22:B25)</f>
        <v>5747.7964788250001</v>
      </c>
      <c r="C28" s="144">
        <v>17</v>
      </c>
      <c r="D28" s="16"/>
    </row>
    <row r="29" spans="1:39" s="11" customFormat="1">
      <c r="A29" s="16"/>
      <c r="B29" s="16"/>
      <c r="C29" s="16"/>
      <c r="D29" s="16"/>
    </row>
    <row r="30" spans="1:39" s="11" customFormat="1">
      <c r="A30" s="20" t="s">
        <v>12</v>
      </c>
      <c r="B30" s="16"/>
      <c r="C30" s="16"/>
      <c r="D30" s="16"/>
      <c r="E30" s="16"/>
    </row>
    <row r="31" spans="1:39" s="11" customFormat="1">
      <c r="A31" s="20" t="s">
        <v>13</v>
      </c>
      <c r="B31" s="16"/>
      <c r="C31" s="16"/>
      <c r="D31" s="16"/>
      <c r="E31" s="16"/>
    </row>
    <row r="32" spans="1:39" s="11" customFormat="1">
      <c r="A32" s="16"/>
      <c r="B32" s="16"/>
      <c r="C32" s="16"/>
      <c r="D32" s="16"/>
      <c r="E32" s="16"/>
    </row>
    <row r="33" spans="1:5" s="11" customFormat="1">
      <c r="A33" s="16"/>
      <c r="B33" s="16"/>
      <c r="C33" s="16"/>
      <c r="D33" s="16"/>
      <c r="E33" s="16"/>
    </row>
  </sheetData>
  <mergeCells count="5">
    <mergeCell ref="A1:XFD1"/>
    <mergeCell ref="A12:XFD12"/>
    <mergeCell ref="A18:H18"/>
    <mergeCell ref="A10:H10"/>
    <mergeCell ref="A20:XFD20"/>
  </mergeCells>
  <phoneticPr fontId="24" type="noConversion"/>
  <pageMargins left="0.75" right="0.75" top="1" bottom="1" header="0.5" footer="0.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Stock Market Indexes_World &amp; UA</vt:lpstr>
      <vt:lpstr>Ukrainian Stock Market</vt:lpstr>
      <vt:lpstr>AMC&amp;CII-NPF-IC under management</vt:lpstr>
      <vt:lpstr>Assets-NAV-Net Capital Flow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2018-09-28T13:08:10Z</dcterms:modified>
</cp:coreProperties>
</file>