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1800" tabRatio="904"/>
  </bookViews>
  <sheets>
    <sheet name="NAV" sheetId="12" r:id="rId1"/>
    <sheet name="NPF Asset Structure" sheetId="26" r:id="rId2"/>
    <sheet name="ROR" sheetId="21" r:id="rId3"/>
    <sheet name="ROR(Chart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52511"/>
</workbook>
</file>

<file path=xl/calcChain.xml><?xml version="1.0" encoding="utf-8"?>
<calcChain xmlns="http://schemas.openxmlformats.org/spreadsheetml/2006/main">
  <c r="G59" i="12"/>
  <c r="F59"/>
  <c r="P59" i="26"/>
  <c r="E59"/>
  <c r="Q59"/>
  <c r="N59"/>
  <c r="L59"/>
  <c r="J59"/>
  <c r="H59"/>
  <c r="I59"/>
  <c r="F59"/>
  <c r="G59"/>
  <c r="E59" i="12"/>
  <c r="M60" i="21"/>
  <c r="K60"/>
  <c r="I60"/>
  <c r="H60"/>
  <c r="G60"/>
  <c r="O59" i="26"/>
  <c r="K59"/>
  <c r="M59"/>
</calcChain>
</file>

<file path=xl/sharedStrings.xml><?xml version="1.0" encoding="utf-8"?>
<sst xmlns="http://schemas.openxmlformats.org/spreadsheetml/2006/main" count="708" uniqueCount="221">
  <si>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</si>
  <si>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</si>
  <si>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</si>
  <si>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</si>
  <si>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</si>
  <si>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</si>
  <si>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</si>
  <si>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</si>
  <si>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</si>
  <si>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</si>
  <si>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</si>
  <si>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</si>
  <si>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</si>
  <si>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</si>
  <si>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</si>
  <si>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</si>
  <si>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</si>
  <si>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</si>
  <si>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</si>
  <si>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</si>
  <si>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</si>
  <si>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</si>
  <si>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</si>
  <si>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</si>
  <si>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</si>
  <si>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</si>
  <si>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</si>
  <si>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</si>
  <si>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</si>
  <si>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</si>
  <si>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</si>
  <si>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</si>
  <si>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</si>
  <si>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</si>
  <si>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</si>
  <si>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</si>
  <si>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</si>
  <si>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</si>
  <si>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</si>
  <si>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</si>
  <si>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</si>
  <si>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</si>
  <si>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</si>
  <si>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</si>
  <si>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</si>
  <si>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</si>
  <si>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</si>
  <si>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</si>
  <si>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</si>
  <si>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</si>
  <si>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</si>
  <si>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</si>
  <si>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</si>
  <si>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</si>
  <si>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</si>
  <si>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</si>
  <si>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</si>
  <si>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</si>
  <si>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</si>
  <si>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</si>
  <si>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</si>
  <si>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</si>
  <si>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</si>
  <si>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н.д.</t>
  </si>
  <si>
    <t>NPF. Ranking by NAV at the end of the month</t>
  </si>
  <si>
    <t>Rank</t>
  </si>
  <si>
    <t>Type</t>
  </si>
  <si>
    <t>Fund</t>
  </si>
  <si>
    <t>NAV at the end of the month, UAH</t>
  </si>
  <si>
    <t>NAV at the beginning of the month, UAH</t>
  </si>
  <si>
    <t>Change of NAV for the month, UAH</t>
  </si>
  <si>
    <t>Change of NAV for the month,%</t>
  </si>
  <si>
    <t>open</t>
  </si>
  <si>
    <t>corporate</t>
  </si>
  <si>
    <t>professional</t>
  </si>
  <si>
    <t>Total</t>
  </si>
  <si>
    <t>Open pension fund "ОТP Pensiia"</t>
  </si>
  <si>
    <t>Professional pension fund of the Independent branch professional union of power engineers of Ukraine</t>
  </si>
  <si>
    <t>NPF Asset Structure at the End of the Month</t>
  </si>
  <si>
    <t>Average</t>
  </si>
  <si>
    <t>no data</t>
  </si>
  <si>
    <t>NPF average rates of return</t>
  </si>
  <si>
    <t>"Gold" deposit</t>
  </si>
  <si>
    <t>EUR deposit</t>
  </si>
  <si>
    <t>USD deposit</t>
  </si>
  <si>
    <t>UAH deposit (annual)</t>
  </si>
  <si>
    <t>Open non-state pension fund "NIКА"</t>
  </si>
  <si>
    <t>Non-entrepreneurial society "Open non-state pension fund "АRТА"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</si>
  <si>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</si>
  <si>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</si>
  <si>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</si>
  <si>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</si>
  <si>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</si>
  <si>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</si>
  <si>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>No.</t>
  </si>
  <si>
    <t>USR Number</t>
  </si>
  <si>
    <t>Date of registration of NPF as a financial institution</t>
  </si>
  <si>
    <t>Funds’ rate of return</t>
  </si>
  <si>
    <t>1 month</t>
  </si>
  <si>
    <t>3 month</t>
  </si>
  <si>
    <t>6 month</t>
  </si>
  <si>
    <t>1 year</t>
  </si>
  <si>
    <t>YTD</t>
  </si>
  <si>
    <t>UNV change for the month, %</t>
  </si>
  <si>
    <t>NES "HIRNYCHO-METALURHIINYI PROFESIINYI PENSIINYI FOND"</t>
  </si>
  <si>
    <t>NES "ONPF "VSI"</t>
  </si>
  <si>
    <t>NES "ONPF "ZOLOTYI VIK"</t>
  </si>
  <si>
    <t>NES " ONPF "VZAIEMODOPOMOGA"</t>
  </si>
  <si>
    <t>NES "ONPF "АRТА"</t>
  </si>
  <si>
    <t>NES " ONPF "NADIIA"</t>
  </si>
  <si>
    <t>NES "ONPF "YEVROPA"</t>
  </si>
  <si>
    <t>OPF "PRYVATFOND"</t>
  </si>
  <si>
    <t>NPFs' rates of return (UNV change)</t>
  </si>
  <si>
    <r>
      <t>Open pension fund</t>
    </r>
    <r>
      <rPr>
        <sz val="10"/>
        <color indexed="8"/>
        <rFont val="Arial"/>
        <charset val="204"/>
      </rPr>
      <t xml:space="preserve"> "PRYVATFOND"</t>
    </r>
  </si>
  <si>
    <t>Non-entrepreneurial society "Open non-state pension fund "YEVROPA"</t>
  </si>
  <si>
    <t>Non-entrepreneurial society " Open non-state pension fund "VZAIEMODOPOMOGA"</t>
  </si>
  <si>
    <t>Open non-state pension fund "RESERV"</t>
  </si>
  <si>
    <t>Non-entrepreneurial society оpen non-state pension fund "DNISTER"</t>
  </si>
  <si>
    <t>Corporate non-state pension fund "UKRAINSKA PENSIINA FUNDATSIIA"</t>
  </si>
  <si>
    <t>Non-entrepreneurial society "HIRNYCHO-METALURHIINYI PROFESIINYI PENSIINYI FOND"</t>
  </si>
  <si>
    <t>Non-entrepreneurial society "Open non-state pension fund "ZOLOTYI VIK"</t>
  </si>
  <si>
    <t>Open non-state pension fund "VSEUKRAINSKYI PENSIINYI FOND"</t>
  </si>
  <si>
    <t>Open non-state pension fund "КREMIN"</t>
  </si>
  <si>
    <t>Open non-state pension fund "HARANT-PENSIIA"</t>
  </si>
  <si>
    <t>Open non-state pension fund "SOTSIALNA PIDTRYMKA"</t>
  </si>
  <si>
    <t>Open non-state pension fund "POKROVA"</t>
  </si>
  <si>
    <t>Open non-state pension fund "UKRAINA"</t>
  </si>
  <si>
    <t>Corporate non-state pension fund of Chamber of Commerce and Industry of Ukraine</t>
  </si>
  <si>
    <t>Non-entrepreneurial society "Open non-state pension fund "VSI"</t>
  </si>
  <si>
    <t>Non-state pension fund "Open pension fund "FRIFLAIT"</t>
  </si>
  <si>
    <t>Open pension fund "ОТP PENSIIA"</t>
  </si>
  <si>
    <t>Non-entrepreneurial society "Open pension fund "DYNASTIIA"</t>
  </si>
  <si>
    <t>Open pension fund "FARMATSEVTYCHNYI"</t>
  </si>
  <si>
    <t>Open non-state pension fund "ЕMERYT-UKRAINA"</t>
  </si>
  <si>
    <t>Non-entrepreneurial society "Open pension fund "SOTSIALNYI STANDART"</t>
  </si>
  <si>
    <t>Professional non-state pension fund "МAHISTRAL"</t>
  </si>
  <si>
    <t>Open non-state pension fund "LAURUS"</t>
  </si>
  <si>
    <t>Non-entrepreneurial society "Open pension fund "SOTSIALNA PERSPEKTYVA"</t>
  </si>
  <si>
    <t>Non-profit organization "Open pension fund "SOTSIALNI HARANTII"</t>
  </si>
  <si>
    <r>
      <t>Non-profit organization "Open pension fund "</t>
    </r>
    <r>
      <rPr>
        <sz val="10"/>
        <color indexed="8"/>
        <rFont val="Arial"/>
        <family val="2"/>
        <charset val="204"/>
      </rPr>
      <t>SOTSIALNI HARANTII</t>
    </r>
    <r>
      <rPr>
        <sz val="11"/>
        <color indexed="8"/>
        <rFont val="Arial"/>
        <family val="2"/>
        <charset val="204"/>
      </rPr>
      <t>"</t>
    </r>
  </si>
  <si>
    <t>Open non-state pension fund «STOLYCHNYI RESERV»</t>
  </si>
  <si>
    <t>Non-entrepreneurial society "Open non-state pension fund "RESERV  RIVNENSHCHYNY"</t>
  </si>
  <si>
    <t>Non-entrepreneurial society "Open non-state pension fund "NADIIA"</t>
  </si>
  <si>
    <t>Open pension fund "PENSIINYI KAPITAL"</t>
  </si>
  <si>
    <t>Open non-state pension fund "NADIINA PERSPEKTYVA"</t>
  </si>
  <si>
    <t>Non-entrepreneurial society open non-state pension fund "PRYKARPATTIA"</t>
  </si>
  <si>
    <t>Professional non-state pension fund "SHAKHTAR"</t>
  </si>
  <si>
    <t>Non-entrepreneurial society "Open non-state pension fund "FOND PENSIINYKH  ZAOSHCHADZHEN"</t>
  </si>
  <si>
    <t>Non-profit organization open non-state pension fund "DOVIRA-UKRAINA"</t>
  </si>
  <si>
    <t>Non-entrepreneurial society open non-state pension fund “NATSIONALNYI”</t>
  </si>
  <si>
    <t>Open non-state pension fund "INITSIATYVA"</t>
  </si>
  <si>
    <t>Non-entrepreneurial society "Open non-state pension fund "UKRAINSKYI PENSIINYI KONTRAKT"</t>
  </si>
  <si>
    <t>Open non-state pension fund "DZHERELO"</t>
  </si>
  <si>
    <t>Open pension fund "HIDNE ZHYTTIA"</t>
  </si>
  <si>
    <t>Corporate pension fund "STYROL"</t>
  </si>
  <si>
    <t>Open non-state pension fund "UKRAINSKA OSHCHADNA SKARBNYTSIA"</t>
  </si>
  <si>
    <t>Open non-state pension fund "TURBOTA"</t>
  </si>
  <si>
    <t>Open non-state pension fund "PENSIINA OPIKA"</t>
  </si>
  <si>
    <t>Open non-state pension fund "UKRAINSKA PENSIINA SPILKA"</t>
  </si>
  <si>
    <t>Open non-state pension fund "YEVROPEISKYI VYBIR"</t>
  </si>
  <si>
    <t>Open non-state pension fund "ZOLOTA OSIN"</t>
  </si>
  <si>
    <t>Open non-state pension fund "PRYCHETNIST"</t>
  </si>
  <si>
    <t>Non-entrepreneurial society open non-state pension fund "UKRAINSKYI PENSIINYI KAPITAL"</t>
  </si>
  <si>
    <t>Non-entrepreneurial society "Non-state сorporate pension fund OJSC "UKREKSIMBANK"</t>
  </si>
  <si>
    <t>Open non-state pension fund "UKRAINSKYI PENSIINYI FOND"</t>
  </si>
  <si>
    <t>Non-entrepreneurial society "Open non-state pension fund "VZAIEMODOPOMOGA"</t>
  </si>
  <si>
    <t xml:space="preserve">NPF assets, total, UAH   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</si>
  <si>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</si>
  <si>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Since the beginning of the fund's activity</t>
  </si>
  <si>
    <t>Since the beginning of the fund's activity,% per annum (average) *</t>
  </si>
  <si>
    <t>UNV at the end of the month, UAH</t>
  </si>
  <si>
    <t>ONPF "NIКА"</t>
  </si>
  <si>
    <t>ONPF "POKROVA"</t>
  </si>
  <si>
    <t>ONPF "SOTSIALNA PIDTRYMKA"</t>
  </si>
  <si>
    <t>ONPF "HARANT-PENSIIA"</t>
  </si>
  <si>
    <t>ONPF "RESERV"</t>
  </si>
  <si>
    <t>ONPF "КREMIN"</t>
  </si>
  <si>
    <t>ONPF "UKRAINA"</t>
  </si>
  <si>
    <t>CNPF of the UCCI</t>
  </si>
  <si>
    <t>PNPF of the NPEU</t>
  </si>
  <si>
    <t>ONPF "VSEUKRAINSKYI PENSIINYI FOND"</t>
  </si>
  <si>
    <t>UAH deposit</t>
  </si>
  <si>
    <t>ONPF  "TURBOTA"</t>
  </si>
  <si>
    <t>ONPF "UKRAINSKA PENSIINA SPILKA"</t>
  </si>
  <si>
    <t>NPF "OPF "FRIFLAIT"</t>
  </si>
  <si>
    <t>ONPF "PENSIINA OPIKA"</t>
  </si>
  <si>
    <t>NES ONPF "UKRAINSKYI PENSIINYI KAPITAL"</t>
  </si>
  <si>
    <t>ONPF "PRYCHETNIST"</t>
  </si>
  <si>
    <t>ONPF "YEVROPEISKYI VYBIR"</t>
  </si>
  <si>
    <t>CPF "STYROL"</t>
  </si>
  <si>
    <t>ONPF "UKRAINSKA OSHCHADNA SKARBNYTSIA"</t>
  </si>
  <si>
    <t>OPF "PENSIINYI KAPITAL"</t>
  </si>
  <si>
    <t>NES "ONPF "UKRAINSKYI PENSIINYI KONTRAKT"</t>
  </si>
  <si>
    <t>NES "OPF "SOTSIALNA PERSPEKTYVA"</t>
  </si>
  <si>
    <t>NES "ONPF "FOND PENSIINYKH  ZAOSHCHADZHEN"</t>
  </si>
  <si>
    <t>NPO "OPF "SOTSIALNI HARANTII"</t>
  </si>
  <si>
    <t>NES ONPF “NATSIONALNYI”</t>
  </si>
  <si>
    <t>NES ONPF "DNISTER"</t>
  </si>
  <si>
    <t>NES "ONPF "RESERV RIVNENSHCHYNY"</t>
  </si>
  <si>
    <t>ONPF «STOLYCHNYI RESERV»</t>
  </si>
  <si>
    <t>PNPF "SHAKHTAR"</t>
  </si>
  <si>
    <t>ONPF "NADIINA PERSPEKTYVA"</t>
  </si>
  <si>
    <t>NES "OPF "SOTSIALNYI STANDART"</t>
  </si>
  <si>
    <t>OPF "FARMATSEVTYCHNYI"</t>
  </si>
  <si>
    <t>ONPF "DZHERELO"</t>
  </si>
  <si>
    <t>OPF "ОТP PENSIIA"</t>
  </si>
  <si>
    <t>NES "NPPF "KHLIBNYI"</t>
  </si>
  <si>
    <t>Non-entrepreneurial society "Non-state professional pension fund "KHLIBNYI"</t>
  </si>
  <si>
    <t>ONPF "ЕMERYT-UKRAINA"</t>
  </si>
  <si>
    <t>NES "NCPF OJSC "UKREKSIMBANK"</t>
  </si>
  <si>
    <t>PNPF "МAHISTRAL"</t>
  </si>
  <si>
    <t>NPO ONPF "DOVIRA-UKRAINA"</t>
  </si>
  <si>
    <t>NES ONPF "PRYKARPATTIA"</t>
  </si>
  <si>
    <t>ONPF "INITSIATYVA"</t>
  </si>
  <si>
    <t>ONPF "LAURUS"</t>
  </si>
  <si>
    <t>NES "OPF "DYNASTIIA"</t>
  </si>
  <si>
    <t>CNPF "UKRAINSKA PENSIINA FUNDATSIIA"</t>
  </si>
  <si>
    <t>ONPF "ZOLOTA OSIN"</t>
  </si>
  <si>
    <t>ONPF "UKRAINSKYI PENSIINYI FOND"</t>
  </si>
  <si>
    <t>Non-entrepreneurial society "Non-state professional pension fund "PERSHYI PROFSPILKOVYI"</t>
  </si>
  <si>
    <t>NES "NPPF "PERSHYI PROFSPILKOVYI"</t>
  </si>
</sst>
</file>

<file path=xl/styles.xml><?xml version="1.0" encoding="utf-8"?>
<styleSheet xmlns="http://schemas.openxmlformats.org/spreadsheetml/2006/main">
  <numFmts count="2">
    <numFmt numFmtId="164" formatCode="#,##0.00&quot; грн.&quot;;\-#,##0.00&quot; грн.&quot;"/>
    <numFmt numFmtId="165" formatCode="dd\.mm\.yyyy;@"/>
  </numFmts>
  <fonts count="22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1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21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/>
      <diagonal/>
    </border>
    <border>
      <left style="dotted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/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/>
      <diagonal/>
    </border>
    <border>
      <left style="dashed">
        <color indexed="23"/>
      </left>
      <right style="dashed">
        <color indexed="23"/>
      </right>
      <top style="dashed">
        <color indexed="23"/>
      </top>
      <bottom/>
      <diagonal/>
    </border>
    <border>
      <left style="dashed">
        <color indexed="23"/>
      </left>
      <right style="medium">
        <color indexed="64"/>
      </right>
      <top style="dashed">
        <color indexed="23"/>
      </top>
      <bottom/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21"/>
      </bottom>
      <diagonal/>
    </border>
    <border>
      <left style="dashed">
        <color indexed="23"/>
      </left>
      <right/>
      <top style="medium">
        <color indexed="64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thin">
        <color indexed="22"/>
      </bottom>
      <diagonal/>
    </border>
    <border>
      <left style="dotted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23"/>
      </right>
      <top style="medium">
        <color indexed="64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23"/>
      </left>
      <right/>
      <top style="dashed">
        <color indexed="23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dashed">
        <color indexed="23"/>
      </left>
      <right style="thin">
        <color indexed="22"/>
      </right>
      <top style="dashed">
        <color indexed="23"/>
      </top>
      <bottom style="medium">
        <color indexed="64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right" wrapText="1"/>
    </xf>
    <xf numFmtId="4" fontId="15" fillId="0" borderId="6" xfId="7" applyNumberFormat="1" applyFont="1" applyFill="1" applyBorder="1" applyAlignment="1">
      <alignment horizontal="right" vertical="center" wrapText="1" indent="1"/>
    </xf>
    <xf numFmtId="0" fontId="11" fillId="0" borderId="7" xfId="3" applyFont="1" applyFill="1" applyBorder="1" applyAlignment="1">
      <alignment vertical="center" wrapText="1"/>
    </xf>
    <xf numFmtId="0" fontId="11" fillId="0" borderId="8" xfId="3" applyFont="1" applyFill="1" applyBorder="1" applyAlignment="1">
      <alignment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10" fontId="11" fillId="0" borderId="11" xfId="5" applyNumberFormat="1" applyFont="1" applyFill="1" applyBorder="1" applyAlignment="1">
      <alignment horizontal="right" vertical="center" indent="1"/>
    </xf>
    <xf numFmtId="10" fontId="15" fillId="0" borderId="0" xfId="8" applyNumberFormat="1" applyFont="1" applyFill="1" applyBorder="1" applyAlignment="1">
      <alignment horizontal="center" vertical="center" wrapText="1"/>
    </xf>
    <xf numFmtId="10" fontId="11" fillId="0" borderId="12" xfId="5" applyNumberFormat="1" applyFont="1" applyFill="1" applyBorder="1" applyAlignment="1">
      <alignment horizontal="right" vertical="center" indent="1"/>
    </xf>
    <xf numFmtId="10" fontId="15" fillId="0" borderId="9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7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vertical="center" wrapText="1"/>
    </xf>
    <xf numFmtId="0" fontId="0" fillId="0" borderId="0" xfId="0" applyFill="1"/>
    <xf numFmtId="0" fontId="18" fillId="0" borderId="15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wrapText="1"/>
    </xf>
    <xf numFmtId="0" fontId="19" fillId="0" borderId="1" xfId="6" applyFont="1" applyFill="1" applyBorder="1" applyAlignment="1">
      <alignment horizontal="right" wrapText="1"/>
    </xf>
    <xf numFmtId="0" fontId="19" fillId="0" borderId="1" xfId="7" applyFont="1" applyFill="1" applyBorder="1" applyAlignment="1">
      <alignment wrapText="1"/>
    </xf>
    <xf numFmtId="0" fontId="6" fillId="0" borderId="17" xfId="0" applyFont="1" applyBorder="1" applyAlignment="1">
      <alignment horizontal="center" vertical="center"/>
    </xf>
    <xf numFmtId="0" fontId="19" fillId="0" borderId="18" xfId="7" applyFont="1" applyFill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0" fontId="9" fillId="0" borderId="20" xfId="0" applyFont="1" applyFill="1" applyBorder="1"/>
    <xf numFmtId="0" fontId="19" fillId="0" borderId="21" xfId="7" applyFont="1" applyFill="1" applyBorder="1" applyAlignment="1">
      <alignment wrapText="1"/>
    </xf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19" fillId="0" borderId="22" xfId="7" applyNumberFormat="1" applyFont="1" applyFill="1" applyBorder="1" applyAlignment="1">
      <alignment horizontal="right" wrapText="1"/>
    </xf>
    <xf numFmtId="4" fontId="19" fillId="0" borderId="23" xfId="7" applyNumberFormat="1" applyFont="1" applyFill="1" applyBorder="1" applyAlignment="1">
      <alignment horizontal="right" wrapText="1"/>
    </xf>
    <xf numFmtId="4" fontId="6" fillId="0" borderId="24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19" fillId="0" borderId="26" xfId="7" applyNumberFormat="1" applyFont="1" applyFill="1" applyBorder="1" applyAlignment="1">
      <alignment horizontal="right" wrapText="1"/>
    </xf>
    <xf numFmtId="4" fontId="19" fillId="0" borderId="27" xfId="7" applyNumberFormat="1" applyFont="1" applyFill="1" applyBorder="1" applyAlignment="1">
      <alignment horizontal="right" wrapText="1"/>
    </xf>
    <xf numFmtId="4" fontId="19" fillId="0" borderId="28" xfId="7" applyNumberFormat="1" applyFont="1" applyFill="1" applyBorder="1" applyAlignment="1">
      <alignment horizontal="right" wrapText="1"/>
    </xf>
    <xf numFmtId="4" fontId="15" fillId="0" borderId="29" xfId="7" applyNumberFormat="1" applyFont="1" applyFill="1" applyBorder="1" applyAlignment="1">
      <alignment horizontal="right" vertical="center" wrapText="1" inden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32" xfId="0" applyFont="1" applyFill="1" applyBorder="1" applyAlignment="1">
      <alignment horizontal="left" vertical="center"/>
    </xf>
    <xf numFmtId="0" fontId="15" fillId="0" borderId="32" xfId="3" applyFont="1" applyFill="1" applyBorder="1" applyAlignment="1">
      <alignment vertical="center" wrapText="1"/>
    </xf>
    <xf numFmtId="10" fontId="15" fillId="0" borderId="32" xfId="5" applyNumberFormat="1" applyFont="1" applyFill="1" applyBorder="1" applyAlignment="1">
      <alignment horizontal="center" vertical="center" wrapText="1"/>
    </xf>
    <xf numFmtId="10" fontId="15" fillId="0" borderId="32" xfId="5" applyNumberFormat="1" applyFont="1" applyFill="1" applyBorder="1" applyAlignment="1">
      <alignment horizontal="right" vertical="center" wrapText="1"/>
    </xf>
    <xf numFmtId="10" fontId="15" fillId="0" borderId="33" xfId="5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horizontal="center" vertical="center" wrapText="1"/>
    </xf>
    <xf numFmtId="4" fontId="19" fillId="0" borderId="1" xfId="6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vertical="center"/>
    </xf>
    <xf numFmtId="4" fontId="7" fillId="0" borderId="13" xfId="0" applyNumberFormat="1" applyFont="1" applyFill="1" applyBorder="1" applyAlignment="1">
      <alignment horizontal="center" vertical="center" wrapText="1"/>
    </xf>
    <xf numFmtId="4" fontId="19" fillId="0" borderId="0" xfId="6" applyNumberFormat="1" applyFont="1" applyFill="1" applyAlignment="1">
      <alignment horizontal="right" wrapText="1"/>
    </xf>
    <xf numFmtId="4" fontId="19" fillId="0" borderId="1" xfId="6" applyNumberFormat="1" applyBorder="1"/>
    <xf numFmtId="3" fontId="12" fillId="0" borderId="6" xfId="0" applyNumberFormat="1" applyFont="1" applyFill="1" applyBorder="1" applyAlignment="1">
      <alignment horizontal="center" vertical="center"/>
    </xf>
    <xf numFmtId="4" fontId="15" fillId="0" borderId="29" xfId="7" applyNumberFormat="1" applyFont="1" applyFill="1" applyBorder="1" applyAlignment="1">
      <alignment vertical="center" wrapText="1"/>
    </xf>
    <xf numFmtId="4" fontId="15" fillId="0" borderId="35" xfId="7" applyNumberFormat="1" applyFont="1" applyFill="1" applyBorder="1" applyAlignment="1">
      <alignment vertical="center" wrapText="1"/>
    </xf>
    <xf numFmtId="0" fontId="19" fillId="0" borderId="36" xfId="4" applyFont="1" applyFill="1" applyBorder="1" applyAlignment="1">
      <alignment wrapText="1"/>
    </xf>
    <xf numFmtId="0" fontId="19" fillId="0" borderId="37" xfId="4" applyFont="1" applyFill="1" applyBorder="1" applyAlignment="1">
      <alignment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10" fontId="15" fillId="0" borderId="41" xfId="5" applyNumberFormat="1" applyFont="1" applyFill="1" applyBorder="1" applyAlignment="1">
      <alignment horizontal="right" vertical="center" wrapText="1"/>
    </xf>
    <xf numFmtId="10" fontId="14" fillId="0" borderId="10" xfId="0" applyNumberFormat="1" applyFont="1" applyBorder="1" applyAlignment="1">
      <alignment horizontal="right" vertical="center" indent="1"/>
    </xf>
    <xf numFmtId="10" fontId="19" fillId="0" borderId="38" xfId="5" applyNumberFormat="1" applyFont="1" applyFill="1" applyBorder="1" applyAlignment="1">
      <alignment horizontal="right" vertical="center" wrapText="1"/>
    </xf>
    <xf numFmtId="10" fontId="19" fillId="0" borderId="36" xfId="5" applyNumberFormat="1" applyFont="1" applyFill="1" applyBorder="1" applyAlignment="1">
      <alignment horizontal="right" vertical="center" wrapText="1"/>
    </xf>
    <xf numFmtId="10" fontId="19" fillId="0" borderId="42" xfId="8" applyNumberFormat="1" applyFont="1" applyFill="1" applyBorder="1" applyAlignment="1">
      <alignment horizontal="right" vertical="center" wrapText="1"/>
    </xf>
    <xf numFmtId="10" fontId="19" fillId="0" borderId="39" xfId="5" applyNumberFormat="1" applyFont="1" applyFill="1" applyBorder="1" applyAlignment="1">
      <alignment horizontal="right" vertical="center" wrapText="1"/>
    </xf>
    <xf numFmtId="10" fontId="19" fillId="0" borderId="37" xfId="5" applyNumberFormat="1" applyFont="1" applyFill="1" applyBorder="1" applyAlignment="1">
      <alignment horizontal="right" vertical="center" wrapText="1"/>
    </xf>
    <xf numFmtId="10" fontId="19" fillId="0" borderId="43" xfId="8" applyNumberFormat="1" applyFont="1" applyFill="1" applyBorder="1" applyAlignment="1">
      <alignment horizontal="right" vertical="center" wrapText="1"/>
    </xf>
    <xf numFmtId="10" fontId="19" fillId="0" borderId="44" xfId="5" applyNumberFormat="1" applyFont="1" applyFill="1" applyBorder="1" applyAlignment="1">
      <alignment horizontal="right" vertical="center" wrapText="1"/>
    </xf>
    <xf numFmtId="10" fontId="19" fillId="0" borderId="45" xfId="5" applyNumberFormat="1" applyFont="1" applyFill="1" applyBorder="1" applyAlignment="1">
      <alignment horizontal="right" vertical="center" wrapText="1"/>
    </xf>
    <xf numFmtId="10" fontId="19" fillId="0" borderId="46" xfId="8" applyNumberFormat="1" applyFont="1" applyFill="1" applyBorder="1" applyAlignment="1">
      <alignment horizontal="right" vertical="center" wrapText="1"/>
    </xf>
    <xf numFmtId="165" fontId="19" fillId="0" borderId="36" xfId="4" applyNumberFormat="1" applyFont="1" applyFill="1" applyBorder="1" applyAlignment="1">
      <alignment horizontal="right" wrapText="1"/>
    </xf>
    <xf numFmtId="165" fontId="19" fillId="0" borderId="37" xfId="4" applyNumberFormat="1" applyFont="1" applyFill="1" applyBorder="1" applyAlignment="1">
      <alignment horizontal="right" wrapText="1"/>
    </xf>
    <xf numFmtId="165" fontId="19" fillId="0" borderId="47" xfId="4" applyNumberFormat="1" applyFont="1" applyFill="1" applyBorder="1" applyAlignment="1">
      <alignment horizontal="right" wrapText="1"/>
    </xf>
    <xf numFmtId="10" fontId="19" fillId="0" borderId="48" xfId="7" applyNumberFormat="1" applyFont="1" applyFill="1" applyBorder="1" applyAlignment="1">
      <alignment horizontal="right" wrapText="1"/>
    </xf>
    <xf numFmtId="10" fontId="19" fillId="0" borderId="49" xfId="7" applyNumberFormat="1" applyFont="1" applyFill="1" applyBorder="1" applyAlignment="1">
      <alignment horizontal="right" wrapText="1"/>
    </xf>
    <xf numFmtId="10" fontId="10" fillId="0" borderId="50" xfId="7" applyNumberFormat="1" applyBorder="1"/>
    <xf numFmtId="4" fontId="19" fillId="0" borderId="51" xfId="10" applyNumberFormat="1" applyFont="1" applyFill="1" applyBorder="1" applyAlignment="1">
      <alignment horizontal="right" wrapText="1"/>
    </xf>
    <xf numFmtId="4" fontId="19" fillId="0" borderId="52" xfId="10" applyNumberFormat="1" applyFont="1" applyFill="1" applyBorder="1" applyAlignment="1">
      <alignment horizontal="right" wrapText="1"/>
    </xf>
    <xf numFmtId="4" fontId="19" fillId="0" borderId="52" xfId="4" applyNumberFormat="1" applyFont="1" applyFill="1" applyBorder="1" applyAlignment="1">
      <alignment horizontal="right" wrapText="1"/>
    </xf>
    <xf numFmtId="4" fontId="19" fillId="0" borderId="53" xfId="10" applyNumberFormat="1" applyFont="1" applyFill="1" applyBorder="1" applyAlignment="1">
      <alignment horizontal="right" wrapText="1"/>
    </xf>
    <xf numFmtId="10" fontId="12" fillId="0" borderId="54" xfId="0" applyNumberFormat="1" applyFont="1" applyFill="1" applyBorder="1" applyAlignment="1">
      <alignment vertical="center"/>
    </xf>
    <xf numFmtId="0" fontId="19" fillId="0" borderId="1" xfId="9" applyFont="1" applyFill="1" applyBorder="1" applyAlignment="1">
      <alignment horizontal="right" wrapText="1"/>
    </xf>
    <xf numFmtId="4" fontId="19" fillId="0" borderId="1" xfId="9" applyNumberFormat="1" applyFont="1" applyFill="1" applyBorder="1" applyAlignment="1">
      <alignment horizontal="right" wrapText="1"/>
    </xf>
    <xf numFmtId="0" fontId="6" fillId="0" borderId="0" xfId="0" applyFont="1"/>
    <xf numFmtId="0" fontId="20" fillId="0" borderId="0" xfId="0" applyFont="1"/>
    <xf numFmtId="10" fontId="19" fillId="0" borderId="51" xfId="5" applyNumberFormat="1" applyFont="1" applyFill="1" applyBorder="1" applyAlignment="1">
      <alignment horizontal="right" vertical="center" wrapText="1"/>
    </xf>
    <xf numFmtId="10" fontId="19" fillId="0" borderId="52" xfId="5" applyNumberFormat="1" applyFont="1" applyFill="1" applyBorder="1" applyAlignment="1">
      <alignment horizontal="right" vertical="center" wrapText="1"/>
    </xf>
    <xf numFmtId="10" fontId="19" fillId="0" borderId="55" xfId="5" applyNumberFormat="1" applyFont="1" applyFill="1" applyBorder="1" applyAlignment="1">
      <alignment horizontal="right" vertical="center" wrapText="1"/>
    </xf>
    <xf numFmtId="10" fontId="19" fillId="0" borderId="56" xfId="5" applyNumberFormat="1" applyFont="1" applyFill="1" applyBorder="1" applyAlignment="1">
      <alignment horizontal="right" vertical="center" wrapText="1"/>
    </xf>
    <xf numFmtId="10" fontId="19" fillId="0" borderId="0" xfId="5" applyNumberFormat="1" applyFont="1" applyFill="1" applyBorder="1" applyAlignment="1">
      <alignment horizontal="right" vertical="center" wrapText="1"/>
    </xf>
    <xf numFmtId="10" fontId="19" fillId="0" borderId="57" xfId="5" applyNumberFormat="1" applyFont="1" applyFill="1" applyBorder="1" applyAlignment="1">
      <alignment horizontal="right" vertical="center" wrapText="1"/>
    </xf>
    <xf numFmtId="10" fontId="15" fillId="0" borderId="58" xfId="5" applyNumberFormat="1" applyFont="1" applyFill="1" applyBorder="1" applyAlignment="1">
      <alignment horizontal="right" vertical="center" wrapText="1"/>
    </xf>
    <xf numFmtId="10" fontId="19" fillId="0" borderId="58" xfId="5" applyNumberFormat="1" applyFont="1" applyFill="1" applyBorder="1" applyAlignment="1">
      <alignment horizontal="right" vertical="center" wrapText="1"/>
    </xf>
    <xf numFmtId="10" fontId="21" fillId="0" borderId="32" xfId="5" applyNumberFormat="1" applyFont="1" applyFill="1" applyBorder="1" applyAlignment="1">
      <alignment horizontal="right" vertical="center" wrapText="1"/>
    </xf>
    <xf numFmtId="10" fontId="19" fillId="0" borderId="59" xfId="5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19" fillId="0" borderId="60" xfId="6" applyFont="1" applyFill="1" applyBorder="1" applyAlignment="1">
      <alignment wrapText="1"/>
    </xf>
    <xf numFmtId="0" fontId="5" fillId="0" borderId="41" xfId="0" applyFont="1" applyFill="1" applyBorder="1" applyAlignment="1">
      <alignment horizontal="left" vertical="center"/>
    </xf>
    <xf numFmtId="0" fontId="19" fillId="0" borderId="61" xfId="4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10" fontId="10" fillId="0" borderId="37" xfId="5" applyNumberFormat="1" applyFont="1" applyFill="1" applyBorder="1" applyAlignment="1">
      <alignment horizontal="right" vertical="center" wrapText="1"/>
    </xf>
    <xf numFmtId="0" fontId="11" fillId="0" borderId="1" xfId="6" applyFont="1" applyFill="1" applyBorder="1" applyAlignment="1">
      <alignment wrapText="1"/>
    </xf>
    <xf numFmtId="0" fontId="7" fillId="0" borderId="62" xfId="0" applyFont="1" applyBorder="1" applyAlignment="1">
      <alignment horizontal="center" vertical="center" wrapText="1"/>
    </xf>
    <xf numFmtId="4" fontId="19" fillId="0" borderId="63" xfId="7" applyNumberFormat="1" applyFont="1" applyFill="1" applyBorder="1" applyAlignment="1">
      <alignment horizontal="right" wrapText="1"/>
    </xf>
    <xf numFmtId="4" fontId="17" fillId="0" borderId="58" xfId="0" applyNumberFormat="1" applyFont="1" applyFill="1" applyBorder="1" applyAlignment="1">
      <alignment horizontal="left" vertical="center"/>
    </xf>
    <xf numFmtId="4" fontId="7" fillId="0" borderId="64" xfId="0" applyNumberFormat="1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65" xfId="0" applyNumberFormat="1" applyFont="1" applyBorder="1" applyAlignment="1">
      <alignment horizontal="center" vertical="center" wrapText="1"/>
    </xf>
    <xf numFmtId="0" fontId="10" fillId="0" borderId="66" xfId="6" applyFont="1" applyFill="1" applyBorder="1" applyAlignment="1">
      <alignment wrapText="1"/>
    </xf>
    <xf numFmtId="0" fontId="15" fillId="0" borderId="15" xfId="7" applyFont="1" applyFill="1" applyBorder="1" applyAlignment="1">
      <alignment horizontal="center" vertical="center"/>
    </xf>
    <xf numFmtId="0" fontId="15" fillId="0" borderId="67" xfId="7" applyFont="1" applyFill="1" applyBorder="1" applyAlignment="1">
      <alignment horizontal="center" vertical="center"/>
    </xf>
    <xf numFmtId="0" fontId="15" fillId="0" borderId="58" xfId="7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4" fontId="7" fillId="0" borderId="68" xfId="0" applyNumberFormat="1" applyFont="1" applyFill="1" applyBorder="1" applyAlignment="1">
      <alignment horizontal="center" vertical="center" wrapText="1"/>
    </xf>
    <xf numFmtId="14" fontId="7" fillId="0" borderId="35" xfId="0" applyNumberFormat="1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 2" xfId="1"/>
    <cellStyle name="Обычный_Nastya_Otkrit" xfId="2"/>
    <cellStyle name="Обычный_Відкр_2" xfId="3"/>
    <cellStyle name="Обычный_Доходність" xfId="4"/>
    <cellStyle name="Обычный_З_2_28.10" xfId="5"/>
    <cellStyle name="Обычный_Лист1" xfId="6"/>
    <cellStyle name="Обычный_Лист2" xfId="7"/>
    <cellStyle name="Обычный_Лист5" xfId="8"/>
    <cellStyle name="Обычный_Основні показники" xfId="9"/>
    <cellStyle name="Обычный_ЧВО" xfId="10"/>
    <cellStyle name="Процентный 2" xfId="11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31663113006396582"/>
          <c:y val="0.13786035931945914"/>
          <c:w val="0.37846481876332627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65897732932636E-2"/>
                  <c:y val="-9.451550651847886E-3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2.7486414944400572E-2"/>
                  <c:y val="-4.7060382200200812E-3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-0.11776942061346807"/>
                  <c:y val="2.1266779017433859E-2"/>
                </c:manualLayout>
              </c:layout>
              <c:dLblPos val="bestFit"/>
              <c:showVal val="1"/>
            </c:dLbl>
            <c:dLbl>
              <c:idx val="3"/>
              <c:layout>
                <c:manualLayout>
                  <c:x val="-4.3661221451796135E-2"/>
                  <c:y val="-6.9455038066591909E-2"/>
                </c:manualLayout>
              </c:layout>
              <c:dLblPos val="bestFit"/>
              <c:showVal val="1"/>
            </c:dLbl>
            <c:dLbl>
              <c:idx val="4"/>
              <c:layout>
                <c:manualLayout>
                  <c:x val="5.055140495497757E-2"/>
                  <c:y val="-5.661896757907494E-2"/>
                </c:manualLayout>
              </c:layout>
              <c:dLblPos val="bestFit"/>
              <c:showVal val="1"/>
            </c:dLbl>
            <c:dLbl>
              <c:idx val="5"/>
              <c:layout>
                <c:manualLayout>
                  <c:x val="0.10665939145666492"/>
                  <c:y val="-1.3562388369133888E-2"/>
                </c:manualLayout>
              </c:layout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'NPF Asset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Structure'!$G$59:$Q$59</c:f>
              <c:numCache>
                <c:formatCode>0.00%</c:formatCode>
                <c:ptCount val="6"/>
                <c:pt idx="0">
                  <c:v>0.67442033486995212</c:v>
                </c:pt>
                <c:pt idx="1">
                  <c:v>0.27462167930274339</c:v>
                </c:pt>
                <c:pt idx="2">
                  <c:v>1.6988122099805606E-2</c:v>
                </c:pt>
                <c:pt idx="3">
                  <c:v>4.8588734038766922E-3</c:v>
                </c:pt>
                <c:pt idx="4">
                  <c:v>7.1524176662959935E-3</c:v>
                </c:pt>
                <c:pt idx="5">
                  <c:v>2.1958582085511203E-2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79317697228145E-2"/>
          <c:y val="0.89300411522633749"/>
          <c:w val="0.97761194029850751"/>
          <c:h val="9.259259259259258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>
                <a:effectLst/>
              </a:rPr>
              <a:t>Rates of return: NPFs, bank term deposits,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>
                <a:effectLst/>
              </a:rPr>
              <a:t> internal state bonds (OVDP) for the month</a:t>
            </a:r>
            <a:endParaRPr lang="ru-RU" sz="1800">
              <a:effectLst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>
                <a:effectLst/>
              </a:rPr>
              <a:t> </a:t>
            </a:r>
            <a:endParaRPr lang="ru-RU" sz="1800">
              <a:effectLst/>
            </a:endParaRPr>
          </a:p>
        </c:rich>
      </c:tx>
      <c:layout>
        <c:manualLayout>
          <c:xMode val="edge"/>
          <c:yMode val="edge"/>
          <c:x val="0.3176808516912914"/>
          <c:y val="5.2085156022163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466811571722771"/>
          <c:y val="5.7905365834949069E-2"/>
          <c:w val="0.80388191268689013"/>
          <c:h val="0.9274929031997927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'ROR(Chart)'!$A$2:$A$62</c:f>
              <c:strCache>
                <c:ptCount val="61"/>
                <c:pt idx="0">
                  <c:v>NES "ONPF "VSI"</c:v>
                </c:pt>
                <c:pt idx="1">
                  <c:v>ONPF  "TURBOTA"</c:v>
                </c:pt>
                <c:pt idx="2">
                  <c:v>ONPF "UKRAINSKA PENSIINA SPILKA"</c:v>
                </c:pt>
                <c:pt idx="3">
                  <c:v>NPF "OPF "FRIFLAIT"</c:v>
                </c:pt>
                <c:pt idx="4">
                  <c:v>ONPF "POKROVA"</c:v>
                </c:pt>
                <c:pt idx="5">
                  <c:v>ONPF "PENSIINA OPIKA"</c:v>
                </c:pt>
                <c:pt idx="6">
                  <c:v>ONPF "SOTSIALNA PIDTRYMKA"</c:v>
                </c:pt>
                <c:pt idx="7">
                  <c:v>NES ONPF "UKRAINSKYI PENSIINYI KAPITAL"</c:v>
                </c:pt>
                <c:pt idx="8">
                  <c:v>ONPF "PRYCHETNIST"</c:v>
                </c:pt>
                <c:pt idx="9">
                  <c:v>ONPF "NIКА"</c:v>
                </c:pt>
                <c:pt idx="10">
                  <c:v>ONPF "HARANT-PENSIIA"</c:v>
                </c:pt>
                <c:pt idx="11">
                  <c:v>ONPF "RESERV"</c:v>
                </c:pt>
                <c:pt idx="12">
                  <c:v>ONPF "YEVROPEISKYI VYBIR"</c:v>
                </c:pt>
                <c:pt idx="13">
                  <c:v>NES "ONPF "ZOLOTYI VIK"</c:v>
                </c:pt>
                <c:pt idx="14">
                  <c:v>CPF "STYROL"</c:v>
                </c:pt>
                <c:pt idx="15">
                  <c:v>ONPF "UKRAINA"</c:v>
                </c:pt>
                <c:pt idx="16">
                  <c:v>ONPF "UKRAINSKA OSHCHADNA SKARBNYTSIA"</c:v>
                </c:pt>
                <c:pt idx="17">
                  <c:v>OPF "PENSIINYI KAPITAL"</c:v>
                </c:pt>
                <c:pt idx="18">
                  <c:v>NES "ONPF "UKRAINSKYI PENSIINYI KONTRAKT"</c:v>
                </c:pt>
                <c:pt idx="19">
                  <c:v>NES "OPF "SOTSIALNA PERSPEKTYVA"</c:v>
                </c:pt>
                <c:pt idx="20">
                  <c:v>NES "ONPF "FOND PENSIINYKH  ZAOSHCHADZHEN"</c:v>
                </c:pt>
                <c:pt idx="21">
                  <c:v>ONPF "КREMIN"</c:v>
                </c:pt>
                <c:pt idx="22">
                  <c:v>NPO "OPF "SOTSIALNI HARANTII"</c:v>
                </c:pt>
                <c:pt idx="23">
                  <c:v>NES " ONPF "VZAIEMODOPOMOGA"</c:v>
                </c:pt>
                <c:pt idx="24">
                  <c:v>NES "HIRNYCHO-METALURHIINYI PROFESIINYI PENSIINYI FOND"</c:v>
                </c:pt>
                <c:pt idx="25">
                  <c:v>NES ONPF “NATSIONALNYI”</c:v>
                </c:pt>
                <c:pt idx="26">
                  <c:v>NES ONPF "DNISTER"</c:v>
                </c:pt>
                <c:pt idx="27">
                  <c:v>NES "ONPF "АRТА"</c:v>
                </c:pt>
                <c:pt idx="28">
                  <c:v>PNPF of the NPEU</c:v>
                </c:pt>
                <c:pt idx="29">
                  <c:v>ONPF "VSEUKRAINSKYI PENSIINYI FOND"</c:v>
                </c:pt>
                <c:pt idx="30">
                  <c:v>CNPF of the UCCI</c:v>
                </c:pt>
                <c:pt idx="31">
                  <c:v>NES "ONPF "RESERV RIVNENSHCHYNY"</c:v>
                </c:pt>
                <c:pt idx="32">
                  <c:v>ONPF «STOLYCHNYI RESERV»</c:v>
                </c:pt>
                <c:pt idx="33">
                  <c:v>PNPF "SHAKHTAR"</c:v>
                </c:pt>
                <c:pt idx="34">
                  <c:v>NES "NPPF "PERSHYI PROFSPILKOVYI"</c:v>
                </c:pt>
                <c:pt idx="35">
                  <c:v>ONPF "NADIINA PERSPEKTYVA"</c:v>
                </c:pt>
                <c:pt idx="36">
                  <c:v>NES "OPF "SOTSIALNYI STANDART"</c:v>
                </c:pt>
                <c:pt idx="37">
                  <c:v>OPF "FARMATSEVTYCHNYI"</c:v>
                </c:pt>
                <c:pt idx="38">
                  <c:v>ONPF "DZHERELO"</c:v>
                </c:pt>
                <c:pt idx="39">
                  <c:v>OPF "ОТP PENSIIA"</c:v>
                </c:pt>
                <c:pt idx="40">
                  <c:v>NES " ONPF "NADIIA"</c:v>
                </c:pt>
                <c:pt idx="41">
                  <c:v>NES "NPPF "KHLIBNYI"</c:v>
                </c:pt>
                <c:pt idx="42">
                  <c:v>ONPF "ЕMERYT-UKRAINA"</c:v>
                </c:pt>
                <c:pt idx="43">
                  <c:v>NES "NCPF OJSC "UKREKSIMBANK"</c:v>
                </c:pt>
                <c:pt idx="44">
                  <c:v>PNPF "МAHISTRAL"</c:v>
                </c:pt>
                <c:pt idx="45">
                  <c:v>NPO ONPF "DOVIRA-UKRAINA"</c:v>
                </c:pt>
                <c:pt idx="46">
                  <c:v>NES ONPF "PRYKARPATTIA"</c:v>
                </c:pt>
                <c:pt idx="47">
                  <c:v>NES "ONPF "YEVROPA"</c:v>
                </c:pt>
                <c:pt idx="48">
                  <c:v>ONPF "INITSIATYVA"</c:v>
                </c:pt>
                <c:pt idx="49">
                  <c:v>ONPF "LAURUS"</c:v>
                </c:pt>
                <c:pt idx="50">
                  <c:v>NES "OPF "DYNASTIIA"</c:v>
                </c:pt>
                <c:pt idx="51">
                  <c:v>OPF "PRYVATFOND"</c:v>
                </c:pt>
                <c:pt idx="52">
                  <c:v>CNPF "UKRAINSKA PENSIINA FUNDATSIIA"</c:v>
                </c:pt>
                <c:pt idx="53">
                  <c:v>ONPF "ZOLOTA OSIN"</c:v>
                </c:pt>
                <c:pt idx="54">
                  <c:v>ONPF "UKRAINSKYI PENSIINYI FOND"</c:v>
                </c:pt>
                <c:pt idx="55">
                  <c:v>NPF average rates of return</c:v>
                </c:pt>
                <c:pt idx="56">
                  <c:v>EUR deposit</c:v>
                </c:pt>
                <c:pt idx="57">
                  <c:v>USD deposit</c:v>
                </c:pt>
                <c:pt idx="58">
                  <c:v>UAH deposit</c:v>
                </c:pt>
                <c:pt idx="59">
                  <c:v>"Gold" deposit</c:v>
                </c:pt>
                <c:pt idx="60">
                  <c:v>UAH deposit (annual)</c:v>
                </c:pt>
              </c:strCache>
            </c:strRef>
          </c:cat>
          <c:val>
            <c:numRef>
              <c:f>'ROR(Chart)'!$B$2:$B$62</c:f>
              <c:numCache>
                <c:formatCode>0.00%</c:formatCode>
                <c:ptCount val="61"/>
                <c:pt idx="0">
                  <c:v>-1.8550020251113852E-2</c:v>
                </c:pt>
                <c:pt idx="1">
                  <c:v>-1.4504294408736795E-2</c:v>
                </c:pt>
                <c:pt idx="2">
                  <c:v>-1.2422360248447228E-2</c:v>
                </c:pt>
                <c:pt idx="3">
                  <c:v>-1.1235955056179803E-2</c:v>
                </c:pt>
                <c:pt idx="4">
                  <c:v>-1.1057625226733592E-2</c:v>
                </c:pt>
                <c:pt idx="5">
                  <c:v>-1.0490177379362864E-2</c:v>
                </c:pt>
                <c:pt idx="6">
                  <c:v>-8.2547169811322263E-3</c:v>
                </c:pt>
                <c:pt idx="7">
                  <c:v>-7.1797053661649679E-3</c:v>
                </c:pt>
                <c:pt idx="8">
                  <c:v>-7.1038251366120075E-3</c:v>
                </c:pt>
                <c:pt idx="9">
                  <c:v>-5.5807464248343042E-3</c:v>
                </c:pt>
                <c:pt idx="10">
                  <c:v>-4.894496410702609E-3</c:v>
                </c:pt>
                <c:pt idx="11">
                  <c:v>-4.2064224889709623E-3</c:v>
                </c:pt>
                <c:pt idx="12">
                  <c:v>-3.8179443383903333E-3</c:v>
                </c:pt>
                <c:pt idx="13">
                  <c:v>-2.9550827423169279E-3</c:v>
                </c:pt>
                <c:pt idx="14">
                  <c:v>-2.7539455566147897E-3</c:v>
                </c:pt>
                <c:pt idx="15">
                  <c:v>-1.2757346471933273E-3</c:v>
                </c:pt>
                <c:pt idx="16">
                  <c:v>-3.2747516646658426E-4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7.0731362286036159E-4</c:v>
                </c:pt>
                <c:pt idx="22">
                  <c:v>1.6366612111293755E-3</c:v>
                </c:pt>
                <c:pt idx="23">
                  <c:v>1.7778831338153278E-3</c:v>
                </c:pt>
                <c:pt idx="24">
                  <c:v>2.1302495435180369E-3</c:v>
                </c:pt>
                <c:pt idx="25">
                  <c:v>2.1382751247327469E-3</c:v>
                </c:pt>
                <c:pt idx="26">
                  <c:v>2.5552825552825897E-3</c:v>
                </c:pt>
                <c:pt idx="27">
                  <c:v>2.6109660574411553E-3</c:v>
                </c:pt>
                <c:pt idx="28">
                  <c:v>2.6477146042362953E-3</c:v>
                </c:pt>
                <c:pt idx="29">
                  <c:v>2.8954035468693462E-3</c:v>
                </c:pt>
                <c:pt idx="30">
                  <c:v>2.9097963142581396E-3</c:v>
                </c:pt>
                <c:pt idx="31">
                  <c:v>3.0003158227180915E-3</c:v>
                </c:pt>
                <c:pt idx="32">
                  <c:v>3.038891973234481E-3</c:v>
                </c:pt>
                <c:pt idx="33">
                  <c:v>3.1446540880502027E-3</c:v>
                </c:pt>
                <c:pt idx="34">
                  <c:v>3.218240331642308E-3</c:v>
                </c:pt>
                <c:pt idx="35">
                  <c:v>3.6101083032489267E-3</c:v>
                </c:pt>
                <c:pt idx="36">
                  <c:v>4.4150110375273943E-3</c:v>
                </c:pt>
                <c:pt idx="37">
                  <c:v>4.448220711715356E-3</c:v>
                </c:pt>
                <c:pt idx="38">
                  <c:v>4.9999999999998934E-3</c:v>
                </c:pt>
                <c:pt idx="39">
                  <c:v>5.2264808362367798E-3</c:v>
                </c:pt>
                <c:pt idx="40">
                  <c:v>5.2359136074253687E-3</c:v>
                </c:pt>
                <c:pt idx="41">
                  <c:v>5.4630593132154459E-3</c:v>
                </c:pt>
                <c:pt idx="42">
                  <c:v>5.5392438780761388E-3</c:v>
                </c:pt>
                <c:pt idx="43">
                  <c:v>5.7189841037821321E-3</c:v>
                </c:pt>
                <c:pt idx="44">
                  <c:v>5.8479532163742132E-3</c:v>
                </c:pt>
                <c:pt idx="45">
                  <c:v>5.896043444530763E-3</c:v>
                </c:pt>
                <c:pt idx="46">
                  <c:v>5.9587146201320884E-3</c:v>
                </c:pt>
                <c:pt idx="47">
                  <c:v>6.8632987272490009E-3</c:v>
                </c:pt>
                <c:pt idx="48">
                  <c:v>7.0422535211267512E-3</c:v>
                </c:pt>
                <c:pt idx="49">
                  <c:v>7.346228157710355E-3</c:v>
                </c:pt>
                <c:pt idx="50">
                  <c:v>8.0971659919029104E-3</c:v>
                </c:pt>
                <c:pt idx="51">
                  <c:v>8.6763190716339089E-3</c:v>
                </c:pt>
                <c:pt idx="52">
                  <c:v>8.733624454148492E-3</c:v>
                </c:pt>
                <c:pt idx="53">
                  <c:v>8.7719298245614308E-3</c:v>
                </c:pt>
                <c:pt idx="54">
                  <c:v>9.1421736158576739E-3</c:v>
                </c:pt>
                <c:pt idx="55">
                  <c:v>6.3334266429582382E-4</c:v>
                </c:pt>
                <c:pt idx="56">
                  <c:v>7.1207501160616103E-3</c:v>
                </c:pt>
                <c:pt idx="57">
                  <c:v>3.2443071231780252E-4</c:v>
                </c:pt>
                <c:pt idx="58">
                  <c:v>8.3287671232876708E-3</c:v>
                </c:pt>
                <c:pt idx="59">
                  <c:v>4.0470063614244101E-3</c:v>
                </c:pt>
                <c:pt idx="60">
                  <c:v>0.12</c:v>
                </c:pt>
              </c:numCache>
            </c:numRef>
          </c:val>
        </c:ser>
        <c:gapWidth val="60"/>
        <c:axId val="59233408"/>
        <c:axId val="59234944"/>
      </c:barChart>
      <c:catAx>
        <c:axId val="592334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59234944"/>
        <c:crosses val="autoZero"/>
        <c:lblAlgn val="ctr"/>
        <c:lblOffset val="0"/>
        <c:tickLblSkip val="1"/>
        <c:tickMarkSkip val="1"/>
      </c:catAx>
      <c:valAx>
        <c:axId val="59234944"/>
        <c:scaling>
          <c:orientation val="minMax"/>
          <c:max val="0.12000000000000001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5923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62</xdr:row>
      <xdr:rowOff>76200</xdr:rowOff>
    </xdr:from>
    <xdr:to>
      <xdr:col>6</xdr:col>
      <xdr:colOff>114300</xdr:colOff>
      <xdr:row>88</xdr:row>
      <xdr:rowOff>0</xdr:rowOff>
    </xdr:to>
    <xdr:graphicFrame macro="">
      <xdr:nvGraphicFramePr>
        <xdr:cNvPr id="20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90</xdr:row>
      <xdr:rowOff>152400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H74"/>
  <sheetViews>
    <sheetView tabSelected="1" zoomScaleNormal="100" workbookViewId="0">
      <selection activeCell="B3" sqref="B3"/>
    </sheetView>
  </sheetViews>
  <sheetFormatPr defaultRowHeight="14.25"/>
  <cols>
    <col min="1" max="1" width="6" style="8" customWidth="1"/>
    <col min="2" max="2" width="11.5703125" style="8" customWidth="1"/>
    <col min="3" max="3" width="13.7109375" style="8" bestFit="1" customWidth="1"/>
    <col min="4" max="4" width="102.7109375" style="6" bestFit="1" customWidth="1"/>
    <col min="5" max="5" width="19.140625" style="66" bestFit="1" customWidth="1"/>
    <col min="6" max="6" width="19" style="66" bestFit="1" customWidth="1"/>
    <col min="7" max="7" width="16" style="66" bestFit="1" customWidth="1"/>
    <col min="8" max="8" width="20.5703125" style="6" bestFit="1" customWidth="1"/>
    <col min="9" max="9" width="4.7109375" style="6" customWidth="1"/>
    <col min="10" max="10" width="7.7109375" style="6" customWidth="1"/>
    <col min="11" max="11" width="4.7109375" style="6" customWidth="1"/>
    <col min="12" max="16384" width="9.140625" style="6"/>
  </cols>
  <sheetData>
    <row r="1" spans="1:8" s="3" customFormat="1" ht="18.75" thickBot="1">
      <c r="A1" s="31" t="s">
        <v>64</v>
      </c>
      <c r="B1" s="31"/>
      <c r="C1" s="31"/>
      <c r="D1" s="31"/>
      <c r="E1" s="63"/>
      <c r="F1" s="63"/>
      <c r="G1" s="63"/>
    </row>
    <row r="2" spans="1:8" ht="45.75" thickBot="1">
      <c r="A2" s="4" t="s">
        <v>65</v>
      </c>
      <c r="B2" s="33" t="s">
        <v>95</v>
      </c>
      <c r="C2" s="33" t="s">
        <v>66</v>
      </c>
      <c r="D2" s="5" t="s">
        <v>67</v>
      </c>
      <c r="E2" s="64" t="s">
        <v>68</v>
      </c>
      <c r="F2" s="64" t="s">
        <v>69</v>
      </c>
      <c r="G2" s="67" t="s">
        <v>70</v>
      </c>
      <c r="H2" s="27" t="s">
        <v>71</v>
      </c>
    </row>
    <row r="3" spans="1:8">
      <c r="A3" s="7">
        <v>1</v>
      </c>
      <c r="B3" s="34" t="s">
        <v>7</v>
      </c>
      <c r="C3" s="34" t="s">
        <v>72</v>
      </c>
      <c r="D3" s="118" t="s">
        <v>76</v>
      </c>
      <c r="E3" s="65">
        <v>304136604.14999998</v>
      </c>
      <c r="F3" s="65">
        <v>297947506.69999999</v>
      </c>
      <c r="G3" s="65">
        <v>6189097.4500000002</v>
      </c>
      <c r="H3" s="35">
        <v>2.0772442496831189</v>
      </c>
    </row>
    <row r="4" spans="1:8">
      <c r="A4" s="7">
        <v>2</v>
      </c>
      <c r="B4" s="34" t="s">
        <v>61</v>
      </c>
      <c r="C4" s="34" t="s">
        <v>72</v>
      </c>
      <c r="D4" s="118" t="s">
        <v>113</v>
      </c>
      <c r="E4" s="101">
        <v>275152366.43000001</v>
      </c>
      <c r="F4" s="101">
        <v>269730730.42000002</v>
      </c>
      <c r="G4" s="101">
        <v>5421636.0099999998</v>
      </c>
      <c r="H4" s="100">
        <v>2.0100179173347925</v>
      </c>
    </row>
    <row r="5" spans="1:8">
      <c r="A5" s="7">
        <v>3</v>
      </c>
      <c r="B5" s="34" t="s">
        <v>8</v>
      </c>
      <c r="C5" s="34" t="s">
        <v>72</v>
      </c>
      <c r="D5" s="118" t="s">
        <v>131</v>
      </c>
      <c r="E5" s="65">
        <v>114081750.14</v>
      </c>
      <c r="F5" s="65">
        <v>110718386.77</v>
      </c>
      <c r="G5" s="65">
        <v>3363363.37</v>
      </c>
      <c r="H5" s="35">
        <v>3.0377640680286078</v>
      </c>
    </row>
    <row r="6" spans="1:8">
      <c r="A6" s="7">
        <v>4</v>
      </c>
      <c r="B6" s="34" t="s">
        <v>9</v>
      </c>
      <c r="C6" s="34" t="s">
        <v>72</v>
      </c>
      <c r="D6" s="118" t="s">
        <v>132</v>
      </c>
      <c r="E6" s="65">
        <v>180141697.22</v>
      </c>
      <c r="F6" s="65">
        <v>178397715.22</v>
      </c>
      <c r="G6" s="65">
        <v>1743982</v>
      </c>
      <c r="H6" s="35">
        <v>0.97758090559025845</v>
      </c>
    </row>
    <row r="7" spans="1:8">
      <c r="A7" s="7">
        <v>5</v>
      </c>
      <c r="B7" s="34" t="s">
        <v>10</v>
      </c>
      <c r="C7" s="34" t="s">
        <v>72</v>
      </c>
      <c r="D7" s="118" t="s">
        <v>133</v>
      </c>
      <c r="E7" s="65">
        <v>213540848.52000001</v>
      </c>
      <c r="F7" s="65">
        <v>212594872.81999999</v>
      </c>
      <c r="G7" s="65">
        <v>945975.7</v>
      </c>
      <c r="H7" s="35">
        <v>0.44496637545957185</v>
      </c>
    </row>
    <row r="8" spans="1:8">
      <c r="A8" s="7">
        <v>6</v>
      </c>
      <c r="B8" s="34" t="s">
        <v>12</v>
      </c>
      <c r="C8" s="34" t="s">
        <v>72</v>
      </c>
      <c r="D8" s="118" t="s">
        <v>129</v>
      </c>
      <c r="E8" s="65">
        <v>16350596.82</v>
      </c>
      <c r="F8" s="65">
        <v>15820694.6</v>
      </c>
      <c r="G8" s="65">
        <v>529902.22</v>
      </c>
      <c r="H8" s="35">
        <v>3.3494244936628945</v>
      </c>
    </row>
    <row r="9" spans="1:8">
      <c r="A9" s="7">
        <v>7</v>
      </c>
      <c r="B9" s="34" t="s">
        <v>11</v>
      </c>
      <c r="C9" s="34" t="s">
        <v>72</v>
      </c>
      <c r="D9" s="118" t="s">
        <v>134</v>
      </c>
      <c r="E9" s="65">
        <v>54809709.299999997</v>
      </c>
      <c r="F9" s="65">
        <v>54370179.509999998</v>
      </c>
      <c r="G9" s="65">
        <v>439529.79</v>
      </c>
      <c r="H9" s="35">
        <v>0.80840231531541917</v>
      </c>
    </row>
    <row r="10" spans="1:8">
      <c r="A10" s="7">
        <v>8</v>
      </c>
      <c r="B10" s="34" t="s">
        <v>15</v>
      </c>
      <c r="C10" s="34" t="s">
        <v>74</v>
      </c>
      <c r="D10" s="118" t="s">
        <v>135</v>
      </c>
      <c r="E10" s="65">
        <v>56536708.590000004</v>
      </c>
      <c r="F10" s="65">
        <v>56161784.57</v>
      </c>
      <c r="G10" s="65">
        <v>374924.02</v>
      </c>
      <c r="H10" s="35">
        <v>0.66757853738195649</v>
      </c>
    </row>
    <row r="11" spans="1:8">
      <c r="A11" s="7">
        <v>9</v>
      </c>
      <c r="B11" s="34" t="s">
        <v>16</v>
      </c>
      <c r="C11" s="34" t="s">
        <v>72</v>
      </c>
      <c r="D11" s="118" t="s">
        <v>114</v>
      </c>
      <c r="E11" s="65">
        <v>36165257.390000001</v>
      </c>
      <c r="F11" s="65">
        <v>35900825.829999998</v>
      </c>
      <c r="G11" s="65">
        <v>264431.56</v>
      </c>
      <c r="H11" s="35">
        <v>0.73656121798467211</v>
      </c>
    </row>
    <row r="12" spans="1:8">
      <c r="A12" s="7">
        <v>10</v>
      </c>
      <c r="B12" s="34" t="s">
        <v>23</v>
      </c>
      <c r="C12" s="34" t="s">
        <v>72</v>
      </c>
      <c r="D12" s="34" t="s">
        <v>136</v>
      </c>
      <c r="E12" s="65">
        <v>18457366.079999998</v>
      </c>
      <c r="F12" s="65">
        <v>18242863.800000001</v>
      </c>
      <c r="G12" s="65">
        <v>214502.28</v>
      </c>
      <c r="H12" s="35">
        <v>1.1758147314567822</v>
      </c>
    </row>
    <row r="13" spans="1:8">
      <c r="A13" s="7">
        <v>11</v>
      </c>
      <c r="B13" s="34" t="s">
        <v>18</v>
      </c>
      <c r="C13" s="34" t="s">
        <v>72</v>
      </c>
      <c r="D13" s="118" t="s">
        <v>137</v>
      </c>
      <c r="E13" s="65">
        <v>36411916.159999996</v>
      </c>
      <c r="F13" s="65">
        <v>36230286.450000003</v>
      </c>
      <c r="G13" s="69">
        <v>181629.71</v>
      </c>
      <c r="H13" s="35">
        <v>0.50132010479866551</v>
      </c>
    </row>
    <row r="14" spans="1:8">
      <c r="A14" s="7">
        <v>12</v>
      </c>
      <c r="B14" s="34" t="s">
        <v>19</v>
      </c>
      <c r="C14" s="34" t="s">
        <v>72</v>
      </c>
      <c r="D14" s="118" t="s">
        <v>115</v>
      </c>
      <c r="E14" s="65">
        <v>4712887.43</v>
      </c>
      <c r="F14" s="65">
        <v>4616494.45</v>
      </c>
      <c r="G14" s="65">
        <v>96392.98</v>
      </c>
      <c r="H14" s="35">
        <v>2.0880124744870017</v>
      </c>
    </row>
    <row r="15" spans="1:8">
      <c r="A15" s="7">
        <v>13</v>
      </c>
      <c r="B15" s="34" t="s">
        <v>20</v>
      </c>
      <c r="C15" s="34" t="s">
        <v>72</v>
      </c>
      <c r="D15" s="34" t="s">
        <v>87</v>
      </c>
      <c r="E15" s="65">
        <v>27937938.199999999</v>
      </c>
      <c r="F15" s="65">
        <v>27848774.350000001</v>
      </c>
      <c r="G15" s="65">
        <v>89163.85</v>
      </c>
      <c r="H15" s="35">
        <v>0.32017154105024304</v>
      </c>
    </row>
    <row r="16" spans="1:8">
      <c r="A16" s="7">
        <v>14</v>
      </c>
      <c r="B16" s="34" t="s">
        <v>59</v>
      </c>
      <c r="C16" s="34" t="s">
        <v>72</v>
      </c>
      <c r="D16" s="118" t="s">
        <v>164</v>
      </c>
      <c r="E16" s="65">
        <v>34424154.130000003</v>
      </c>
      <c r="F16" s="65">
        <v>34361100.990000002</v>
      </c>
      <c r="G16" s="65">
        <v>63053.14</v>
      </c>
      <c r="H16" s="35">
        <v>0.18350151241763513</v>
      </c>
    </row>
    <row r="17" spans="1:8">
      <c r="A17" s="7">
        <v>15</v>
      </c>
      <c r="B17" s="34" t="s">
        <v>54</v>
      </c>
      <c r="C17" s="34" t="s">
        <v>72</v>
      </c>
      <c r="D17" s="120" t="s">
        <v>139</v>
      </c>
      <c r="E17" s="65">
        <v>9819324.5800000001</v>
      </c>
      <c r="F17" s="65">
        <v>9766686.4900000002</v>
      </c>
      <c r="G17" s="65">
        <v>52638.09</v>
      </c>
      <c r="H17" s="35">
        <v>0.53895545898699027</v>
      </c>
    </row>
    <row r="18" spans="1:8">
      <c r="A18" s="7">
        <v>16</v>
      </c>
      <c r="B18" s="34" t="s">
        <v>56</v>
      </c>
      <c r="C18" s="34" t="s">
        <v>72</v>
      </c>
      <c r="D18" s="118" t="s">
        <v>140</v>
      </c>
      <c r="E18" s="65">
        <v>6085907</v>
      </c>
      <c r="F18" s="65">
        <v>6047072.5300000003</v>
      </c>
      <c r="G18" s="65">
        <v>38834.47</v>
      </c>
      <c r="H18" s="35">
        <v>0.64220281478912966</v>
      </c>
    </row>
    <row r="19" spans="1:8">
      <c r="A19" s="7">
        <v>17</v>
      </c>
      <c r="B19" s="34" t="s">
        <v>27</v>
      </c>
      <c r="C19" s="34" t="s">
        <v>72</v>
      </c>
      <c r="D19" s="34" t="s">
        <v>141</v>
      </c>
      <c r="E19" s="65">
        <v>6835705.9299999997</v>
      </c>
      <c r="F19" s="65">
        <v>6803267.9000000004</v>
      </c>
      <c r="G19" s="65">
        <v>32438.03</v>
      </c>
      <c r="H19" s="35">
        <v>0.47680071513866551</v>
      </c>
    </row>
    <row r="20" spans="1:8">
      <c r="A20" s="7">
        <v>18</v>
      </c>
      <c r="B20" s="34" t="s">
        <v>26</v>
      </c>
      <c r="C20" s="34" t="s">
        <v>72</v>
      </c>
      <c r="D20" s="118" t="s">
        <v>142</v>
      </c>
      <c r="E20" s="65">
        <v>3083265.91</v>
      </c>
      <c r="F20" s="65">
        <v>3052626.78</v>
      </c>
      <c r="G20" s="65">
        <v>30639.13</v>
      </c>
      <c r="H20" s="35">
        <v>1.0036972158122808</v>
      </c>
    </row>
    <row r="21" spans="1:8">
      <c r="A21" s="7">
        <v>19</v>
      </c>
      <c r="B21" s="34" t="s">
        <v>22</v>
      </c>
      <c r="C21" s="34" t="s">
        <v>72</v>
      </c>
      <c r="D21" s="118" t="s">
        <v>143</v>
      </c>
      <c r="E21" s="65">
        <v>2581381.98</v>
      </c>
      <c r="F21" s="65">
        <v>2550891.77</v>
      </c>
      <c r="G21" s="65">
        <v>30490.21</v>
      </c>
      <c r="H21" s="35">
        <v>1.1952765052043048</v>
      </c>
    </row>
    <row r="22" spans="1:8">
      <c r="A22" s="7">
        <v>20</v>
      </c>
      <c r="B22" s="34" t="s">
        <v>25</v>
      </c>
      <c r="C22" s="34" t="s">
        <v>72</v>
      </c>
      <c r="D22" s="118" t="s">
        <v>144</v>
      </c>
      <c r="E22" s="65">
        <v>6735312.8899999997</v>
      </c>
      <c r="F22" s="65">
        <v>6712515.1200000001</v>
      </c>
      <c r="G22" s="65">
        <v>22797.77</v>
      </c>
      <c r="H22" s="35">
        <v>0.3396308178446219</v>
      </c>
    </row>
    <row r="23" spans="1:8">
      <c r="A23" s="7">
        <v>21</v>
      </c>
      <c r="B23" s="34" t="s">
        <v>47</v>
      </c>
      <c r="C23" s="34" t="s">
        <v>72</v>
      </c>
      <c r="D23" s="118" t="s">
        <v>145</v>
      </c>
      <c r="E23" s="65">
        <v>3275931.53</v>
      </c>
      <c r="F23" s="65">
        <v>3257079.04</v>
      </c>
      <c r="G23" s="65">
        <v>18852.490000000002</v>
      </c>
      <c r="H23" s="35">
        <v>0.57881585827281867</v>
      </c>
    </row>
    <row r="24" spans="1:8">
      <c r="A24" s="7">
        <v>22</v>
      </c>
      <c r="B24" s="34" t="s">
        <v>51</v>
      </c>
      <c r="C24" s="34" t="s">
        <v>74</v>
      </c>
      <c r="D24" s="118" t="s">
        <v>146</v>
      </c>
      <c r="E24" s="65">
        <v>3158354.17</v>
      </c>
      <c r="F24" s="65">
        <v>3145635.94</v>
      </c>
      <c r="G24" s="65">
        <v>12718.23</v>
      </c>
      <c r="H24" s="35">
        <v>0.40431347564016562</v>
      </c>
    </row>
    <row r="25" spans="1:8">
      <c r="A25" s="7">
        <v>23</v>
      </c>
      <c r="B25" s="34" t="s">
        <v>28</v>
      </c>
      <c r="C25" s="34" t="s">
        <v>72</v>
      </c>
      <c r="D25" s="118" t="s">
        <v>116</v>
      </c>
      <c r="E25" s="65">
        <v>42097.9</v>
      </c>
      <c r="F25" s="65">
        <v>30819.01</v>
      </c>
      <c r="G25" s="65">
        <v>11278.89</v>
      </c>
      <c r="H25" s="35">
        <v>36.597184659727873</v>
      </c>
    </row>
    <row r="26" spans="1:8">
      <c r="A26" s="7">
        <v>24</v>
      </c>
      <c r="B26" s="34" t="s">
        <v>29</v>
      </c>
      <c r="C26" s="34" t="s">
        <v>72</v>
      </c>
      <c r="D26" s="118" t="s">
        <v>117</v>
      </c>
      <c r="E26" s="65">
        <v>2624922.79</v>
      </c>
      <c r="F26" s="65">
        <v>2618158.09</v>
      </c>
      <c r="G26" s="65">
        <v>6764.7</v>
      </c>
      <c r="H26" s="35">
        <v>0.2583762999582575</v>
      </c>
    </row>
    <row r="27" spans="1:8">
      <c r="A27" s="7">
        <v>25</v>
      </c>
      <c r="B27" s="34" t="s">
        <v>62</v>
      </c>
      <c r="C27" s="34" t="s">
        <v>74</v>
      </c>
      <c r="D27" s="34" t="s">
        <v>77</v>
      </c>
      <c r="E27" s="65">
        <v>96892819.870000005</v>
      </c>
      <c r="F27" s="65">
        <v>96887972.579999998</v>
      </c>
      <c r="G27" s="65">
        <v>4847.29</v>
      </c>
      <c r="H27" s="35">
        <v>5.0029842414147652E-3</v>
      </c>
    </row>
    <row r="28" spans="1:8">
      <c r="A28" s="7">
        <v>26</v>
      </c>
      <c r="B28" s="34" t="s">
        <v>30</v>
      </c>
      <c r="C28" s="34" t="s">
        <v>73</v>
      </c>
      <c r="D28" s="120" t="s">
        <v>118</v>
      </c>
      <c r="E28" s="65">
        <v>427988.64</v>
      </c>
      <c r="F28" s="65">
        <v>423525.17</v>
      </c>
      <c r="G28" s="65">
        <v>4463.47</v>
      </c>
      <c r="H28" s="35">
        <v>1.0538854160663078</v>
      </c>
    </row>
    <row r="29" spans="1:8">
      <c r="A29" s="7">
        <v>27</v>
      </c>
      <c r="B29" s="34" t="s">
        <v>31</v>
      </c>
      <c r="C29" s="34" t="s">
        <v>74</v>
      </c>
      <c r="D29" s="118" t="s">
        <v>119</v>
      </c>
      <c r="E29" s="65">
        <v>913855.79</v>
      </c>
      <c r="F29" s="65">
        <v>909542.9</v>
      </c>
      <c r="G29" s="65">
        <v>4312.8900000000003</v>
      </c>
      <c r="H29" s="35">
        <v>0.47418214138113512</v>
      </c>
    </row>
    <row r="30" spans="1:8">
      <c r="A30" s="7">
        <v>28</v>
      </c>
      <c r="B30" s="34" t="s">
        <v>35</v>
      </c>
      <c r="C30" s="34" t="s">
        <v>72</v>
      </c>
      <c r="D30" s="118" t="s">
        <v>147</v>
      </c>
      <c r="E30" s="65">
        <v>846891.2</v>
      </c>
      <c r="F30" s="65">
        <v>843351.11</v>
      </c>
      <c r="G30" s="65">
        <v>3540.09</v>
      </c>
      <c r="H30" s="35">
        <v>0.41976466954551483</v>
      </c>
    </row>
    <row r="31" spans="1:8">
      <c r="A31" s="7">
        <v>29</v>
      </c>
      <c r="B31" s="34" t="s">
        <v>32</v>
      </c>
      <c r="C31" s="34" t="s">
        <v>74</v>
      </c>
      <c r="D31" s="118" t="s">
        <v>219</v>
      </c>
      <c r="E31" s="65">
        <v>635459.83999999997</v>
      </c>
      <c r="F31" s="65">
        <v>632126.49</v>
      </c>
      <c r="G31" s="65">
        <v>3333.35</v>
      </c>
      <c r="H31" s="35">
        <v>0.52732325772331023</v>
      </c>
    </row>
    <row r="32" spans="1:8">
      <c r="A32" s="7">
        <v>30</v>
      </c>
      <c r="B32" s="34" t="s">
        <v>49</v>
      </c>
      <c r="C32" s="34" t="s">
        <v>72</v>
      </c>
      <c r="D32" s="118" t="s">
        <v>148</v>
      </c>
      <c r="E32" s="65">
        <v>470522.3</v>
      </c>
      <c r="F32" s="65">
        <v>467760.21</v>
      </c>
      <c r="G32" s="65">
        <v>2762.09</v>
      </c>
      <c r="H32" s="35">
        <v>0.59049272275638032</v>
      </c>
    </row>
    <row r="33" spans="1:8">
      <c r="A33" s="7">
        <v>31</v>
      </c>
      <c r="B33" s="34" t="s">
        <v>48</v>
      </c>
      <c r="C33" s="34" t="s">
        <v>72</v>
      </c>
      <c r="D33" s="118" t="s">
        <v>149</v>
      </c>
      <c r="E33" s="65">
        <v>1043625.03</v>
      </c>
      <c r="F33" s="65">
        <v>1041532.27</v>
      </c>
      <c r="G33" s="65">
        <v>2092.7600000000002</v>
      </c>
      <c r="H33" s="35">
        <v>0.20093088426342831</v>
      </c>
    </row>
    <row r="34" spans="1:8">
      <c r="A34" s="7">
        <v>32</v>
      </c>
      <c r="B34" s="34" t="s">
        <v>45</v>
      </c>
      <c r="C34" s="34" t="s">
        <v>72</v>
      </c>
      <c r="D34" s="118" t="s">
        <v>150</v>
      </c>
      <c r="E34" s="65">
        <v>163496.4</v>
      </c>
      <c r="F34" s="65">
        <v>162572.03</v>
      </c>
      <c r="G34" s="65">
        <v>924.37</v>
      </c>
      <c r="H34" s="35">
        <v>0.56859104238287728</v>
      </c>
    </row>
    <row r="35" spans="1:8">
      <c r="A35" s="7">
        <v>33</v>
      </c>
      <c r="B35" s="34" t="s">
        <v>36</v>
      </c>
      <c r="C35" s="34" t="s">
        <v>72</v>
      </c>
      <c r="D35" s="118" t="s">
        <v>151</v>
      </c>
      <c r="E35" s="65">
        <v>433201.7</v>
      </c>
      <c r="F35" s="65">
        <v>432587.69</v>
      </c>
      <c r="G35" s="65">
        <v>614.01</v>
      </c>
      <c r="H35" s="35">
        <v>0.14193885175049559</v>
      </c>
    </row>
    <row r="36" spans="1:8">
      <c r="A36" s="7">
        <v>34</v>
      </c>
      <c r="B36" s="34" t="s">
        <v>37</v>
      </c>
      <c r="C36" s="34" t="s">
        <v>72</v>
      </c>
      <c r="D36" s="118" t="s">
        <v>152</v>
      </c>
      <c r="E36" s="65">
        <v>215468.92</v>
      </c>
      <c r="F36" s="65">
        <v>214954.94</v>
      </c>
      <c r="G36" s="65">
        <v>513.98</v>
      </c>
      <c r="H36" s="35">
        <v>0.23911057824490456</v>
      </c>
    </row>
    <row r="37" spans="1:8">
      <c r="A37" s="7">
        <v>35</v>
      </c>
      <c r="B37" s="34" t="s">
        <v>40</v>
      </c>
      <c r="C37" s="34" t="s">
        <v>74</v>
      </c>
      <c r="D37" s="118" t="s">
        <v>207</v>
      </c>
      <c r="E37" s="65">
        <v>39292.230000000003</v>
      </c>
      <c r="F37" s="65">
        <v>39080.379999999997</v>
      </c>
      <c r="G37" s="65">
        <v>211.85</v>
      </c>
      <c r="H37" s="35">
        <v>0.54208787120290935</v>
      </c>
    </row>
    <row r="38" spans="1:8">
      <c r="A38" s="7">
        <v>36</v>
      </c>
      <c r="B38" s="34" t="s">
        <v>39</v>
      </c>
      <c r="C38" s="34" t="s">
        <v>72</v>
      </c>
      <c r="D38" s="118" t="s">
        <v>121</v>
      </c>
      <c r="E38" s="65">
        <v>66038.67</v>
      </c>
      <c r="F38" s="65">
        <v>65850.31</v>
      </c>
      <c r="G38" s="68">
        <v>188.36</v>
      </c>
      <c r="H38" s="35">
        <v>0.28604269288936734</v>
      </c>
    </row>
    <row r="39" spans="1:8">
      <c r="A39" s="7">
        <v>37</v>
      </c>
      <c r="B39" s="34" t="s">
        <v>41</v>
      </c>
      <c r="C39" s="34" t="s">
        <v>72</v>
      </c>
      <c r="D39" s="118" t="s">
        <v>122</v>
      </c>
      <c r="E39" s="65">
        <v>208240.98</v>
      </c>
      <c r="F39" s="65">
        <v>208097.61</v>
      </c>
      <c r="G39" s="65">
        <v>143.37</v>
      </c>
      <c r="H39" s="35">
        <v>6.8895553389609177E-2</v>
      </c>
    </row>
    <row r="40" spans="1:8">
      <c r="A40" s="7">
        <v>38</v>
      </c>
      <c r="B40" s="34" t="s">
        <v>42</v>
      </c>
      <c r="C40" s="34" t="s">
        <v>72</v>
      </c>
      <c r="D40" s="118" t="s">
        <v>153</v>
      </c>
      <c r="E40" s="65">
        <v>0</v>
      </c>
      <c r="F40" s="65">
        <v>0</v>
      </c>
      <c r="G40" s="65">
        <v>0</v>
      </c>
      <c r="H40" s="35"/>
    </row>
    <row r="41" spans="1:8">
      <c r="A41" s="7">
        <v>39</v>
      </c>
      <c r="B41" s="34" t="s">
        <v>43</v>
      </c>
      <c r="C41" s="34" t="s">
        <v>73</v>
      </c>
      <c r="D41" s="118" t="s">
        <v>154</v>
      </c>
      <c r="E41" s="65">
        <v>908.52</v>
      </c>
      <c r="F41" s="65">
        <v>910.97</v>
      </c>
      <c r="G41" s="65">
        <v>-2.4500000000000002</v>
      </c>
      <c r="H41" s="35">
        <v>-0.26894409256068741</v>
      </c>
    </row>
    <row r="42" spans="1:8">
      <c r="A42" s="7">
        <v>40</v>
      </c>
      <c r="B42" s="34" t="s">
        <v>44</v>
      </c>
      <c r="C42" s="34" t="s">
        <v>72</v>
      </c>
      <c r="D42" s="118" t="s">
        <v>155</v>
      </c>
      <c r="E42" s="65">
        <v>49026.2</v>
      </c>
      <c r="F42" s="65">
        <v>49041.66</v>
      </c>
      <c r="G42" s="65">
        <v>-15.46</v>
      </c>
      <c r="H42" s="35">
        <v>-3.1524218389037628E-2</v>
      </c>
    </row>
    <row r="43" spans="1:8">
      <c r="A43" s="7">
        <v>41</v>
      </c>
      <c r="B43" s="34" t="s">
        <v>38</v>
      </c>
      <c r="C43" s="34" t="s">
        <v>72</v>
      </c>
      <c r="D43" s="118" t="s">
        <v>120</v>
      </c>
      <c r="E43" s="65">
        <v>187387.88</v>
      </c>
      <c r="F43" s="65">
        <v>187892.58</v>
      </c>
      <c r="G43" s="65">
        <v>-504.7</v>
      </c>
      <c r="H43" s="35">
        <v>-0.26861092651981266</v>
      </c>
    </row>
    <row r="44" spans="1:8">
      <c r="A44" s="7">
        <v>42</v>
      </c>
      <c r="B44" s="34" t="s">
        <v>34</v>
      </c>
      <c r="C44" s="34" t="s">
        <v>72</v>
      </c>
      <c r="D44" s="118" t="s">
        <v>123</v>
      </c>
      <c r="E44" s="65">
        <v>1255831.3400000001</v>
      </c>
      <c r="F44" s="65">
        <v>1260592.03</v>
      </c>
      <c r="G44" s="65">
        <v>-4760.6899999999996</v>
      </c>
      <c r="H44" s="35">
        <v>-0.37765509274241538</v>
      </c>
    </row>
    <row r="45" spans="1:8">
      <c r="A45" s="7">
        <v>43</v>
      </c>
      <c r="B45" s="34" t="s">
        <v>33</v>
      </c>
      <c r="C45" s="34" t="s">
        <v>72</v>
      </c>
      <c r="D45" s="118" t="s">
        <v>156</v>
      </c>
      <c r="E45" s="65">
        <v>436779.06</v>
      </c>
      <c r="F45" s="65">
        <v>442711.82</v>
      </c>
      <c r="G45" s="65">
        <v>-5932.76</v>
      </c>
      <c r="H45" s="35">
        <v>-1.3400952339605539</v>
      </c>
    </row>
    <row r="46" spans="1:8">
      <c r="A46" s="7">
        <v>44</v>
      </c>
      <c r="B46" s="34" t="s">
        <v>46</v>
      </c>
      <c r="C46" s="34" t="s">
        <v>72</v>
      </c>
      <c r="D46" s="118" t="s">
        <v>124</v>
      </c>
      <c r="E46" s="65">
        <v>796010.99</v>
      </c>
      <c r="F46" s="65">
        <v>802618.06</v>
      </c>
      <c r="G46" s="65">
        <v>-6607.07</v>
      </c>
      <c r="H46" s="35">
        <v>-0.82318979964144035</v>
      </c>
    </row>
    <row r="47" spans="1:8">
      <c r="A47" s="7">
        <v>45</v>
      </c>
      <c r="B47" s="34" t="s">
        <v>52</v>
      </c>
      <c r="C47" s="34" t="s">
        <v>72</v>
      </c>
      <c r="D47" s="118" t="s">
        <v>157</v>
      </c>
      <c r="E47" s="65">
        <v>1779347.75</v>
      </c>
      <c r="F47" s="65">
        <v>1798328.98</v>
      </c>
      <c r="G47" s="65">
        <v>-18981.23</v>
      </c>
      <c r="H47" s="35">
        <v>-1.0554926385048873</v>
      </c>
    </row>
    <row r="48" spans="1:8">
      <c r="A48" s="7">
        <v>46</v>
      </c>
      <c r="B48" s="34" t="s">
        <v>50</v>
      </c>
      <c r="C48" s="34" t="s">
        <v>72</v>
      </c>
      <c r="D48" s="118" t="s">
        <v>158</v>
      </c>
      <c r="E48" s="65">
        <v>2251702.4900000002</v>
      </c>
      <c r="F48" s="65">
        <v>2278307.89</v>
      </c>
      <c r="G48" s="65">
        <v>-26605.4</v>
      </c>
      <c r="H48" s="35">
        <v>-1.1677701735036408</v>
      </c>
    </row>
    <row r="49" spans="1:8">
      <c r="A49" s="7">
        <v>47</v>
      </c>
      <c r="B49" s="34" t="s">
        <v>55</v>
      </c>
      <c r="C49" s="34" t="s">
        <v>72</v>
      </c>
      <c r="D49" s="118" t="s">
        <v>159</v>
      </c>
      <c r="E49" s="65">
        <v>9672406.8599999994</v>
      </c>
      <c r="F49" s="65">
        <v>9710277.1899999995</v>
      </c>
      <c r="G49" s="65">
        <v>-37870.33</v>
      </c>
      <c r="H49" s="35">
        <v>-0.39000256387119236</v>
      </c>
    </row>
    <row r="50" spans="1:8">
      <c r="A50" s="7">
        <v>48</v>
      </c>
      <c r="B50" s="34" t="s">
        <v>21</v>
      </c>
      <c r="C50" s="34" t="s">
        <v>72</v>
      </c>
      <c r="D50" s="118" t="s">
        <v>125</v>
      </c>
      <c r="E50" s="65">
        <v>5022349.53</v>
      </c>
      <c r="F50" s="65">
        <v>5062143.83</v>
      </c>
      <c r="G50" s="65">
        <v>-39794.300000000003</v>
      </c>
      <c r="H50" s="35">
        <v>-0.78611555373367992</v>
      </c>
    </row>
    <row r="51" spans="1:8">
      <c r="A51" s="7">
        <v>49</v>
      </c>
      <c r="B51" s="34" t="s">
        <v>24</v>
      </c>
      <c r="C51" s="34" t="s">
        <v>73</v>
      </c>
      <c r="D51" s="118" t="s">
        <v>127</v>
      </c>
      <c r="E51" s="65">
        <v>3410397.58</v>
      </c>
      <c r="F51" s="65">
        <v>3457179.33</v>
      </c>
      <c r="G51" s="65">
        <v>-46781.75</v>
      </c>
      <c r="H51" s="35">
        <v>-1.3531768396868245</v>
      </c>
    </row>
    <row r="52" spans="1:8">
      <c r="A52" s="7">
        <v>50</v>
      </c>
      <c r="B52" s="34" t="s">
        <v>17</v>
      </c>
      <c r="C52" s="34" t="s">
        <v>72</v>
      </c>
      <c r="D52" s="118" t="s">
        <v>160</v>
      </c>
      <c r="E52" s="65">
        <v>61632011.689999998</v>
      </c>
      <c r="F52" s="65">
        <v>61745004.710000001</v>
      </c>
      <c r="G52" s="65">
        <v>-112993.02</v>
      </c>
      <c r="H52" s="35">
        <v>-0.1829994515843083</v>
      </c>
    </row>
    <row r="53" spans="1:8">
      <c r="A53" s="7">
        <v>51</v>
      </c>
      <c r="B53" s="34" t="s">
        <v>57</v>
      </c>
      <c r="C53" s="34" t="s">
        <v>72</v>
      </c>
      <c r="D53" s="118" t="s">
        <v>126</v>
      </c>
      <c r="E53" s="65">
        <v>57880831.159999996</v>
      </c>
      <c r="F53" s="65">
        <v>58015297.799999997</v>
      </c>
      <c r="G53" s="65">
        <v>-134466.64000000001</v>
      </c>
      <c r="H53" s="35">
        <v>-0.23177790186230141</v>
      </c>
    </row>
    <row r="54" spans="1:8">
      <c r="A54" s="7">
        <v>52</v>
      </c>
      <c r="B54" s="34" t="s">
        <v>58</v>
      </c>
      <c r="C54" s="34" t="s">
        <v>72</v>
      </c>
      <c r="D54" s="118" t="s">
        <v>161</v>
      </c>
      <c r="E54" s="65">
        <v>28328116.120000001</v>
      </c>
      <c r="F54" s="65">
        <v>28501581.82</v>
      </c>
      <c r="G54" s="65">
        <v>-173465.7</v>
      </c>
      <c r="H54" s="35">
        <v>-0.60861779916466219</v>
      </c>
    </row>
    <row r="55" spans="1:8">
      <c r="A55" s="7">
        <v>53</v>
      </c>
      <c r="B55" s="34" t="s">
        <v>53</v>
      </c>
      <c r="C55" s="34" t="s">
        <v>72</v>
      </c>
      <c r="D55" s="118" t="s">
        <v>162</v>
      </c>
      <c r="E55" s="65">
        <v>16150288.49</v>
      </c>
      <c r="F55" s="65">
        <v>16416273.5</v>
      </c>
      <c r="G55" s="65">
        <v>-265985.01</v>
      </c>
      <c r="H55" s="35">
        <v>-1.6202520626864612</v>
      </c>
    </row>
    <row r="56" spans="1:8">
      <c r="A56" s="7">
        <v>54</v>
      </c>
      <c r="B56" s="34" t="s">
        <v>60</v>
      </c>
      <c r="C56" s="34" t="s">
        <v>72</v>
      </c>
      <c r="D56" s="34" t="s">
        <v>86</v>
      </c>
      <c r="E56" s="65">
        <v>9737229.8000000007</v>
      </c>
      <c r="F56" s="65">
        <v>10357415.460000001</v>
      </c>
      <c r="G56" s="65">
        <v>-620185.66</v>
      </c>
      <c r="H56" s="35">
        <v>-5.9878418742121227</v>
      </c>
    </row>
    <row r="57" spans="1:8">
      <c r="A57" s="7">
        <v>55</v>
      </c>
      <c r="B57" s="34" t="s">
        <v>13</v>
      </c>
      <c r="C57" s="34" t="s">
        <v>73</v>
      </c>
      <c r="D57" s="118" t="s">
        <v>163</v>
      </c>
      <c r="E57" s="65">
        <v>320800730.87</v>
      </c>
      <c r="F57" s="65">
        <v>321538954.62</v>
      </c>
      <c r="G57" s="65">
        <v>-738223.75</v>
      </c>
      <c r="H57" s="35">
        <v>-0.22959076634197118</v>
      </c>
    </row>
    <row r="58" spans="1:8">
      <c r="A58" s="7">
        <v>56</v>
      </c>
      <c r="B58" s="34" t="s">
        <v>14</v>
      </c>
      <c r="C58" s="34" t="s">
        <v>72</v>
      </c>
      <c r="D58" s="118" t="s">
        <v>128</v>
      </c>
      <c r="E58" s="65">
        <v>75645030.519999996</v>
      </c>
      <c r="F58" s="65">
        <v>76575387.510000005</v>
      </c>
      <c r="G58" s="69">
        <v>-930356.99</v>
      </c>
      <c r="H58" s="35">
        <v>-1.2149556407775464</v>
      </c>
    </row>
    <row r="59" spans="1:8" ht="15.75" thickBot="1">
      <c r="A59" s="129" t="s">
        <v>75</v>
      </c>
      <c r="B59" s="129"/>
      <c r="C59" s="129"/>
      <c r="D59" s="130"/>
      <c r="E59" s="17">
        <f>SUM(E3:E58)</f>
        <v>2114495293.6600008</v>
      </c>
      <c r="F59" s="17">
        <f>SUM(F3:F58)</f>
        <v>2097455842.5999997</v>
      </c>
      <c r="G59" s="17">
        <f>SUM(G3:G58)</f>
        <v>17039451.060000006</v>
      </c>
      <c r="H59" s="70" t="s">
        <v>0</v>
      </c>
    </row>
    <row r="60" spans="1:8" ht="15">
      <c r="D60" s="26"/>
    </row>
    <row r="61" spans="1:8">
      <c r="D61" s="102"/>
    </row>
    <row r="64" spans="1:8">
      <c r="D64" s="102"/>
    </row>
    <row r="68" spans="4:4">
      <c r="D68" s="102"/>
    </row>
    <row r="74" spans="4:4" ht="15.75">
      <c r="D74" s="103"/>
    </row>
  </sheetData>
  <mergeCells count="1">
    <mergeCell ref="A59:D5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Q59"/>
  <sheetViews>
    <sheetView workbookViewId="0">
      <pane ySplit="2" topLeftCell="A12" activePane="bottomLeft" state="frozen"/>
      <selection activeCell="F31" sqref="F31"/>
      <selection pane="bottomLeft" activeCell="B12" sqref="B12"/>
    </sheetView>
  </sheetViews>
  <sheetFormatPr defaultRowHeight="14.25" outlineLevelCol="1"/>
  <cols>
    <col min="1" max="1" width="4.28515625" style="12" customWidth="1"/>
    <col min="2" max="2" width="10.28515625" style="12" customWidth="1"/>
    <col min="3" max="3" width="13.7109375" style="12" bestFit="1" customWidth="1"/>
    <col min="4" max="4" width="103.5703125" bestFit="1" customWidth="1"/>
    <col min="5" max="5" width="18.85546875" style="43" customWidth="1"/>
    <col min="6" max="6" width="19.7109375" style="43" hidden="1" customWidth="1" outlineLevel="1"/>
    <col min="7" max="7" width="13.85546875" style="43" customWidth="1" collapsed="1"/>
    <col min="8" max="8" width="17.140625" style="43" hidden="1" customWidth="1" outlineLevel="1"/>
    <col min="9" max="9" width="13.85546875" style="43" customWidth="1" collapsed="1"/>
    <col min="10" max="10" width="16" style="43" hidden="1" customWidth="1" outlineLevel="1"/>
    <col min="11" max="11" width="13.85546875" style="43" customWidth="1" collapsed="1"/>
    <col min="12" max="12" width="16" style="43" hidden="1" customWidth="1" outlineLevel="1"/>
    <col min="13" max="13" width="15.5703125" style="43" customWidth="1" collapsed="1"/>
    <col min="14" max="14" width="16" style="43" hidden="1" customWidth="1" outlineLevel="1"/>
    <col min="15" max="15" width="13.85546875" style="43" customWidth="1" collapsed="1"/>
    <col min="16" max="16" width="16" style="43" hidden="1" customWidth="1" outlineLevel="1"/>
    <col min="17" max="17" width="16.5703125" style="43" customWidth="1" collapsed="1"/>
  </cols>
  <sheetData>
    <row r="1" spans="1:17" s="30" customFormat="1" ht="27" customHeight="1" thickBot="1">
      <c r="A1" s="32" t="s">
        <v>78</v>
      </c>
      <c r="B1" s="32"/>
      <c r="C1" s="32"/>
      <c r="D1" s="32"/>
      <c r="E1" s="12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86.25" thickBot="1">
      <c r="A2" s="52" t="s">
        <v>94</v>
      </c>
      <c r="B2" s="53" t="s">
        <v>95</v>
      </c>
      <c r="C2" s="53" t="s">
        <v>66</v>
      </c>
      <c r="D2" s="121" t="s">
        <v>67</v>
      </c>
      <c r="E2" s="124" t="s">
        <v>166</v>
      </c>
      <c r="F2" s="127" t="s">
        <v>1</v>
      </c>
      <c r="G2" s="125" t="s">
        <v>88</v>
      </c>
      <c r="H2" s="126" t="s">
        <v>2</v>
      </c>
      <c r="I2" s="47" t="s">
        <v>89</v>
      </c>
      <c r="J2" s="46" t="s">
        <v>3</v>
      </c>
      <c r="K2" s="47" t="s">
        <v>90</v>
      </c>
      <c r="L2" s="46" t="s">
        <v>4</v>
      </c>
      <c r="M2" s="47" t="s">
        <v>91</v>
      </c>
      <c r="N2" s="46" t="s">
        <v>5</v>
      </c>
      <c r="O2" s="47" t="s">
        <v>92</v>
      </c>
      <c r="P2" s="46" t="s">
        <v>6</v>
      </c>
      <c r="Q2" s="47" t="s">
        <v>93</v>
      </c>
    </row>
    <row r="3" spans="1:17" ht="13.5" customHeight="1">
      <c r="A3" s="37">
        <v>1</v>
      </c>
      <c r="B3" s="38" t="s">
        <v>13</v>
      </c>
      <c r="C3" s="34" t="s">
        <v>73</v>
      </c>
      <c r="D3" s="118" t="s">
        <v>163</v>
      </c>
      <c r="E3" s="122">
        <v>320999134.83999997</v>
      </c>
      <c r="F3" s="48">
        <v>226555314.03</v>
      </c>
      <c r="G3" s="92">
        <v>0.70578169671056934</v>
      </c>
      <c r="H3" s="48">
        <v>92260085.849999994</v>
      </c>
      <c r="I3" s="92">
        <v>0.28741537230617914</v>
      </c>
      <c r="J3" s="48">
        <v>0</v>
      </c>
      <c r="K3" s="92">
        <v>0</v>
      </c>
      <c r="L3" s="48">
        <v>0</v>
      </c>
      <c r="M3" s="92">
        <v>0</v>
      </c>
      <c r="N3" s="48">
        <v>0</v>
      </c>
      <c r="O3" s="92">
        <v>0</v>
      </c>
      <c r="P3" s="48">
        <v>2183734.96</v>
      </c>
      <c r="Q3" s="92">
        <v>6.8029309832516186E-3</v>
      </c>
    </row>
    <row r="4" spans="1:17" ht="13.5" customHeight="1">
      <c r="A4" s="39">
        <v>2</v>
      </c>
      <c r="B4" s="36" t="s">
        <v>7</v>
      </c>
      <c r="C4" s="34" t="s">
        <v>72</v>
      </c>
      <c r="D4" s="118" t="s">
        <v>130</v>
      </c>
      <c r="E4" s="44">
        <v>305130500.25999999</v>
      </c>
      <c r="F4" s="49">
        <v>237669506.30000001</v>
      </c>
      <c r="G4" s="93">
        <v>0.77891101052658829</v>
      </c>
      <c r="H4" s="49">
        <v>65443708.509999998</v>
      </c>
      <c r="I4" s="93">
        <v>0.21447776755924361</v>
      </c>
      <c r="J4" s="49">
        <v>0</v>
      </c>
      <c r="K4" s="93">
        <v>0</v>
      </c>
      <c r="L4" s="49">
        <v>0</v>
      </c>
      <c r="M4" s="93">
        <v>0</v>
      </c>
      <c r="N4" s="49">
        <v>0</v>
      </c>
      <c r="O4" s="93">
        <v>0</v>
      </c>
      <c r="P4" s="49">
        <v>2017285.45</v>
      </c>
      <c r="Q4" s="93">
        <v>6.6112219141681418E-3</v>
      </c>
    </row>
    <row r="5" spans="1:17" ht="13.5" customHeight="1">
      <c r="A5" s="39">
        <v>3</v>
      </c>
      <c r="B5" s="36" t="s">
        <v>61</v>
      </c>
      <c r="C5" s="34" t="s">
        <v>72</v>
      </c>
      <c r="D5" s="118" t="s">
        <v>167</v>
      </c>
      <c r="E5" s="44">
        <v>275436880.14999998</v>
      </c>
      <c r="F5" s="49">
        <v>135684560.34999999</v>
      </c>
      <c r="G5" s="93">
        <v>0.49261580466678112</v>
      </c>
      <c r="H5" s="49">
        <v>135072846.69999999</v>
      </c>
      <c r="I5" s="93">
        <v>0.49039491961439863</v>
      </c>
      <c r="J5" s="49">
        <v>3630000</v>
      </c>
      <c r="K5" s="93">
        <v>1.3179063014448685E-2</v>
      </c>
      <c r="L5" s="49">
        <v>0</v>
      </c>
      <c r="M5" s="93">
        <v>0</v>
      </c>
      <c r="N5" s="49">
        <v>0</v>
      </c>
      <c r="O5" s="93">
        <v>0</v>
      </c>
      <c r="P5" s="49">
        <v>1049473.1000000001</v>
      </c>
      <c r="Q5" s="93">
        <v>3.8102127043715722E-3</v>
      </c>
    </row>
    <row r="6" spans="1:17" ht="13.5" customHeight="1">
      <c r="A6" s="39">
        <v>4</v>
      </c>
      <c r="B6" s="36" t="s">
        <v>10</v>
      </c>
      <c r="C6" s="34" t="s">
        <v>72</v>
      </c>
      <c r="D6" s="118" t="s">
        <v>133</v>
      </c>
      <c r="E6" s="44">
        <v>214196918.55000001</v>
      </c>
      <c r="F6" s="49">
        <v>188677509</v>
      </c>
      <c r="G6" s="93">
        <v>0.88086005287679703</v>
      </c>
      <c r="H6" s="49">
        <v>24574873.600000001</v>
      </c>
      <c r="I6" s="93">
        <v>0.11473028541380947</v>
      </c>
      <c r="J6" s="49">
        <v>0</v>
      </c>
      <c r="K6" s="93">
        <v>0</v>
      </c>
      <c r="L6" s="49">
        <v>0</v>
      </c>
      <c r="M6" s="93">
        <v>0</v>
      </c>
      <c r="N6" s="49">
        <v>0</v>
      </c>
      <c r="O6" s="93">
        <v>0</v>
      </c>
      <c r="P6" s="49">
        <v>944535.95</v>
      </c>
      <c r="Q6" s="93">
        <v>4.4096617093934377E-3</v>
      </c>
    </row>
    <row r="7" spans="1:17" ht="13.5" customHeight="1">
      <c r="A7" s="39">
        <v>5</v>
      </c>
      <c r="B7" s="36" t="s">
        <v>9</v>
      </c>
      <c r="C7" s="34" t="s">
        <v>72</v>
      </c>
      <c r="D7" s="118" t="s">
        <v>132</v>
      </c>
      <c r="E7" s="44">
        <v>180808161.83000001</v>
      </c>
      <c r="F7" s="49">
        <v>130782494.97</v>
      </c>
      <c r="G7" s="93">
        <v>0.72332185475656074</v>
      </c>
      <c r="H7" s="49">
        <v>49875967.729999997</v>
      </c>
      <c r="I7" s="93">
        <v>0.27585020070551092</v>
      </c>
      <c r="J7" s="49">
        <v>0</v>
      </c>
      <c r="K7" s="93">
        <v>0</v>
      </c>
      <c r="L7" s="49">
        <v>0</v>
      </c>
      <c r="M7" s="93">
        <v>0</v>
      </c>
      <c r="N7" s="49">
        <v>0</v>
      </c>
      <c r="O7" s="93">
        <v>0</v>
      </c>
      <c r="P7" s="49">
        <v>149699.13</v>
      </c>
      <c r="Q7" s="93">
        <v>8.2794453792827435E-4</v>
      </c>
    </row>
    <row r="8" spans="1:17" ht="13.5" customHeight="1">
      <c r="A8" s="39">
        <v>6</v>
      </c>
      <c r="B8" s="36" t="s">
        <v>8</v>
      </c>
      <c r="C8" s="34" t="s">
        <v>72</v>
      </c>
      <c r="D8" s="118" t="s">
        <v>131</v>
      </c>
      <c r="E8" s="44">
        <v>114419482.02</v>
      </c>
      <c r="F8" s="49">
        <v>96246083</v>
      </c>
      <c r="G8" s="93">
        <v>0.84116866551778857</v>
      </c>
      <c r="H8" s="49">
        <v>17777331.289999999</v>
      </c>
      <c r="I8" s="93">
        <v>0.15536979346657595</v>
      </c>
      <c r="J8" s="49">
        <v>0</v>
      </c>
      <c r="K8" s="93">
        <v>0</v>
      </c>
      <c r="L8" s="49">
        <v>0</v>
      </c>
      <c r="M8" s="93">
        <v>0</v>
      </c>
      <c r="N8" s="49">
        <v>0</v>
      </c>
      <c r="O8" s="93">
        <v>0</v>
      </c>
      <c r="P8" s="49">
        <v>396067.73</v>
      </c>
      <c r="Q8" s="93">
        <v>3.4615410156355118E-3</v>
      </c>
    </row>
    <row r="9" spans="1:17" ht="13.5" customHeight="1">
      <c r="A9" s="39">
        <v>7</v>
      </c>
      <c r="B9" s="36" t="s">
        <v>62</v>
      </c>
      <c r="C9" s="34" t="s">
        <v>74</v>
      </c>
      <c r="D9" s="34" t="s">
        <v>77</v>
      </c>
      <c r="E9" s="44">
        <v>97381367.799999997</v>
      </c>
      <c r="F9" s="49">
        <v>79650520.430000007</v>
      </c>
      <c r="G9" s="93">
        <v>0.8179236154659969</v>
      </c>
      <c r="H9" s="49">
        <v>6827518.3099999996</v>
      </c>
      <c r="I9" s="93">
        <v>7.0111135879937808E-2</v>
      </c>
      <c r="J9" s="49">
        <v>7005983.7000000002</v>
      </c>
      <c r="K9" s="93">
        <v>7.1943779988680748E-2</v>
      </c>
      <c r="L9" s="49">
        <v>0</v>
      </c>
      <c r="M9" s="93">
        <v>0</v>
      </c>
      <c r="N9" s="49">
        <v>3664804.83</v>
      </c>
      <c r="O9" s="93">
        <v>3.7633532089287415E-2</v>
      </c>
      <c r="P9" s="49">
        <v>232540.53</v>
      </c>
      <c r="Q9" s="93">
        <v>2.3879365760972604E-3</v>
      </c>
    </row>
    <row r="10" spans="1:17" ht="13.5" customHeight="1">
      <c r="A10" s="39">
        <v>8</v>
      </c>
      <c r="B10" s="36" t="s">
        <v>14</v>
      </c>
      <c r="C10" s="34" t="s">
        <v>72</v>
      </c>
      <c r="D10" s="118" t="s">
        <v>128</v>
      </c>
      <c r="E10" s="44">
        <v>75927648.159999996</v>
      </c>
      <c r="F10" s="49">
        <v>37000550.850000001</v>
      </c>
      <c r="G10" s="93">
        <v>0.48731327450087586</v>
      </c>
      <c r="H10" s="49">
        <v>20170407.66</v>
      </c>
      <c r="I10" s="93">
        <v>0.26565300188800162</v>
      </c>
      <c r="J10" s="49">
        <v>9201450.0899999999</v>
      </c>
      <c r="K10" s="93">
        <v>0.12118708155703792</v>
      </c>
      <c r="L10" s="49">
        <v>7287066.8300000001</v>
      </c>
      <c r="M10" s="93">
        <v>9.5973825168984409E-2</v>
      </c>
      <c r="N10" s="49">
        <v>0</v>
      </c>
      <c r="O10" s="93">
        <v>0</v>
      </c>
      <c r="P10" s="49">
        <v>2268172.73</v>
      </c>
      <c r="Q10" s="93">
        <v>2.9872816885100264E-2</v>
      </c>
    </row>
    <row r="11" spans="1:17" ht="13.5" customHeight="1">
      <c r="A11" s="39">
        <v>9</v>
      </c>
      <c r="B11" s="36" t="s">
        <v>17</v>
      </c>
      <c r="C11" s="34" t="s">
        <v>72</v>
      </c>
      <c r="D11" s="118" t="s">
        <v>160</v>
      </c>
      <c r="E11" s="44">
        <v>62045450.009999998</v>
      </c>
      <c r="F11" s="49">
        <v>31002392.77</v>
      </c>
      <c r="G11" s="93">
        <v>0.49967230095040455</v>
      </c>
      <c r="H11" s="49">
        <v>30859097.34</v>
      </c>
      <c r="I11" s="93">
        <v>0.49736277736766149</v>
      </c>
      <c r="J11" s="49">
        <v>0</v>
      </c>
      <c r="K11" s="93">
        <v>0</v>
      </c>
      <c r="L11" s="49">
        <v>0</v>
      </c>
      <c r="M11" s="93">
        <v>0</v>
      </c>
      <c r="N11" s="49">
        <v>0</v>
      </c>
      <c r="O11" s="93">
        <v>0</v>
      </c>
      <c r="P11" s="49">
        <v>183959.9</v>
      </c>
      <c r="Q11" s="93">
        <v>2.9649216819339821E-3</v>
      </c>
    </row>
    <row r="12" spans="1:17" ht="13.5" customHeight="1">
      <c r="A12" s="39">
        <v>10</v>
      </c>
      <c r="B12" s="36" t="s">
        <v>57</v>
      </c>
      <c r="C12" s="34" t="s">
        <v>72</v>
      </c>
      <c r="D12" s="118" t="s">
        <v>126</v>
      </c>
      <c r="E12" s="44">
        <v>58205580.969999999</v>
      </c>
      <c r="F12" s="49">
        <v>32722098.129999999</v>
      </c>
      <c r="G12" s="93">
        <v>0.56218145381738294</v>
      </c>
      <c r="H12" s="49">
        <v>17474934.57</v>
      </c>
      <c r="I12" s="93">
        <v>0.3002278179992196</v>
      </c>
      <c r="J12" s="49">
        <v>5379780</v>
      </c>
      <c r="K12" s="93">
        <v>9.2427219355010248E-2</v>
      </c>
      <c r="L12" s="49">
        <v>0</v>
      </c>
      <c r="M12" s="93">
        <v>0</v>
      </c>
      <c r="N12" s="49">
        <v>2520000</v>
      </c>
      <c r="O12" s="93">
        <v>4.3294817404173742E-2</v>
      </c>
      <c r="P12" s="49">
        <v>108768.27</v>
      </c>
      <c r="Q12" s="93">
        <v>1.86869142421344E-3</v>
      </c>
    </row>
    <row r="13" spans="1:17" ht="13.5" customHeight="1">
      <c r="A13" s="39">
        <v>11</v>
      </c>
      <c r="B13" s="36" t="s">
        <v>15</v>
      </c>
      <c r="C13" s="34" t="s">
        <v>74</v>
      </c>
      <c r="D13" s="118" t="s">
        <v>135</v>
      </c>
      <c r="E13" s="44">
        <v>56755947.700000003</v>
      </c>
      <c r="F13" s="49">
        <v>44043064.759999998</v>
      </c>
      <c r="G13" s="93">
        <v>0.77600791714028583</v>
      </c>
      <c r="H13" s="49">
        <v>12042750.18</v>
      </c>
      <c r="I13" s="93">
        <v>0.21218481353981514</v>
      </c>
      <c r="J13" s="49">
        <v>0</v>
      </c>
      <c r="K13" s="93">
        <v>0</v>
      </c>
      <c r="L13" s="49">
        <v>0</v>
      </c>
      <c r="M13" s="93">
        <v>0</v>
      </c>
      <c r="N13" s="49">
        <v>0</v>
      </c>
      <c r="O13" s="93">
        <v>0</v>
      </c>
      <c r="P13" s="49">
        <v>670132.76</v>
      </c>
      <c r="Q13" s="93">
        <v>1.180726931989896E-2</v>
      </c>
    </row>
    <row r="14" spans="1:17" ht="13.5" customHeight="1">
      <c r="A14" s="39">
        <v>12</v>
      </c>
      <c r="B14" s="36" t="s">
        <v>11</v>
      </c>
      <c r="C14" s="34" t="s">
        <v>72</v>
      </c>
      <c r="D14" s="118" t="s">
        <v>134</v>
      </c>
      <c r="E14" s="44">
        <v>55101472.130000003</v>
      </c>
      <c r="F14" s="49">
        <v>39085982.460000001</v>
      </c>
      <c r="G14" s="93">
        <v>0.70934552107401194</v>
      </c>
      <c r="H14" s="49">
        <v>15885086.02</v>
      </c>
      <c r="I14" s="93">
        <v>0.28828786974189319</v>
      </c>
      <c r="J14" s="49">
        <v>0</v>
      </c>
      <c r="K14" s="93">
        <v>0</v>
      </c>
      <c r="L14" s="49">
        <v>0</v>
      </c>
      <c r="M14" s="93">
        <v>0</v>
      </c>
      <c r="N14" s="49">
        <v>0</v>
      </c>
      <c r="O14" s="93">
        <v>0</v>
      </c>
      <c r="P14" s="49">
        <v>130403.65</v>
      </c>
      <c r="Q14" s="93">
        <v>2.3666091840947698E-3</v>
      </c>
    </row>
    <row r="15" spans="1:17" ht="13.5" customHeight="1">
      <c r="A15" s="39">
        <v>13</v>
      </c>
      <c r="B15" s="36" t="s">
        <v>18</v>
      </c>
      <c r="C15" s="34" t="s">
        <v>72</v>
      </c>
      <c r="D15" s="118" t="s">
        <v>137</v>
      </c>
      <c r="E15" s="44">
        <v>36549235.649999999</v>
      </c>
      <c r="F15" s="49">
        <v>19242687.489999998</v>
      </c>
      <c r="G15" s="93">
        <v>0.52648672804734831</v>
      </c>
      <c r="H15" s="49">
        <v>17198176.670000002</v>
      </c>
      <c r="I15" s="93">
        <v>0.47054818969928314</v>
      </c>
      <c r="J15" s="49">
        <v>0</v>
      </c>
      <c r="K15" s="93">
        <v>0</v>
      </c>
      <c r="L15" s="49">
        <v>0</v>
      </c>
      <c r="M15" s="93">
        <v>0</v>
      </c>
      <c r="N15" s="49">
        <v>0</v>
      </c>
      <c r="O15" s="93">
        <v>0</v>
      </c>
      <c r="P15" s="49">
        <v>108371.49</v>
      </c>
      <c r="Q15" s="93">
        <v>2.9650822533685466E-3</v>
      </c>
    </row>
    <row r="16" spans="1:17" ht="13.5" customHeight="1">
      <c r="A16" s="39">
        <v>14</v>
      </c>
      <c r="B16" s="36" t="s">
        <v>16</v>
      </c>
      <c r="C16" s="34" t="s">
        <v>72</v>
      </c>
      <c r="D16" s="118" t="s">
        <v>114</v>
      </c>
      <c r="E16" s="44">
        <v>36274458.710000001</v>
      </c>
      <c r="F16" s="49">
        <v>30399228.75</v>
      </c>
      <c r="G16" s="93">
        <v>0.83803397296786286</v>
      </c>
      <c r="H16" s="49">
        <v>5842288.7800000003</v>
      </c>
      <c r="I16" s="93">
        <v>0.16105791754762755</v>
      </c>
      <c r="J16" s="49">
        <v>0</v>
      </c>
      <c r="K16" s="93">
        <v>0</v>
      </c>
      <c r="L16" s="49">
        <v>0</v>
      </c>
      <c r="M16" s="93">
        <v>0</v>
      </c>
      <c r="N16" s="49">
        <v>0</v>
      </c>
      <c r="O16" s="93">
        <v>0</v>
      </c>
      <c r="P16" s="49">
        <v>32941.18</v>
      </c>
      <c r="Q16" s="93">
        <v>9.0810948450952087E-4</v>
      </c>
    </row>
    <row r="17" spans="1:17" ht="13.5" customHeight="1">
      <c r="A17" s="39">
        <v>15</v>
      </c>
      <c r="B17" s="36" t="s">
        <v>59</v>
      </c>
      <c r="C17" s="34" t="s">
        <v>72</v>
      </c>
      <c r="D17" s="118" t="s">
        <v>164</v>
      </c>
      <c r="E17" s="44">
        <v>34620444.68</v>
      </c>
      <c r="F17" s="49">
        <v>613510.99</v>
      </c>
      <c r="G17" s="93">
        <v>1.7721060363919044E-2</v>
      </c>
      <c r="H17" s="49">
        <v>2681728.35</v>
      </c>
      <c r="I17" s="93">
        <v>7.7460829136871731E-2</v>
      </c>
      <c r="J17" s="49">
        <v>3971400</v>
      </c>
      <c r="K17" s="93">
        <v>0.11471256469141343</v>
      </c>
      <c r="L17" s="49">
        <v>0</v>
      </c>
      <c r="M17" s="93">
        <v>0</v>
      </c>
      <c r="N17" s="49">
        <v>1618247.61</v>
      </c>
      <c r="O17" s="93">
        <v>4.6742542591743513E-2</v>
      </c>
      <c r="P17" s="49">
        <v>25735577.73</v>
      </c>
      <c r="Q17" s="93">
        <v>0.74336358090938304</v>
      </c>
    </row>
    <row r="18" spans="1:17" ht="13.5" customHeight="1">
      <c r="A18" s="39">
        <v>16</v>
      </c>
      <c r="B18" s="36" t="s">
        <v>58</v>
      </c>
      <c r="C18" s="34" t="s">
        <v>72</v>
      </c>
      <c r="D18" s="118" t="s">
        <v>161</v>
      </c>
      <c r="E18" s="44">
        <v>28409842.48</v>
      </c>
      <c r="F18" s="49">
        <v>1776746.4</v>
      </c>
      <c r="G18" s="93">
        <v>6.2539818770582636E-2</v>
      </c>
      <c r="H18" s="49">
        <v>7343592.1900000004</v>
      </c>
      <c r="I18" s="93">
        <v>0.25848760672185184</v>
      </c>
      <c r="J18" s="49">
        <v>3049975</v>
      </c>
      <c r="K18" s="93">
        <v>0.1073562798578389</v>
      </c>
      <c r="L18" s="49">
        <v>0</v>
      </c>
      <c r="M18" s="93">
        <v>0</v>
      </c>
      <c r="N18" s="49">
        <v>7369365</v>
      </c>
      <c r="O18" s="93">
        <v>0.25939478563416518</v>
      </c>
      <c r="P18" s="49">
        <v>8870163.8900000006</v>
      </c>
      <c r="Q18" s="93">
        <v>0.31222150901556145</v>
      </c>
    </row>
    <row r="19" spans="1:17" ht="13.5" customHeight="1">
      <c r="A19" s="39">
        <v>17</v>
      </c>
      <c r="B19" s="36" t="s">
        <v>20</v>
      </c>
      <c r="C19" s="34" t="s">
        <v>72</v>
      </c>
      <c r="D19" s="118" t="s">
        <v>87</v>
      </c>
      <c r="E19" s="44">
        <v>28078111.960000001</v>
      </c>
      <c r="F19" s="49">
        <v>22525324.440000001</v>
      </c>
      <c r="G19" s="93">
        <v>0.80223785958576965</v>
      </c>
      <c r="H19" s="49">
        <v>5530496</v>
      </c>
      <c r="I19" s="93">
        <v>0.19696822948347556</v>
      </c>
      <c r="J19" s="49">
        <v>0</v>
      </c>
      <c r="K19" s="93">
        <v>0</v>
      </c>
      <c r="L19" s="49">
        <v>0</v>
      </c>
      <c r="M19" s="93">
        <v>0</v>
      </c>
      <c r="N19" s="49">
        <v>0</v>
      </c>
      <c r="O19" s="93">
        <v>0</v>
      </c>
      <c r="P19" s="49">
        <v>22291.52</v>
      </c>
      <c r="Q19" s="93">
        <v>7.9391093075476145E-4</v>
      </c>
    </row>
    <row r="20" spans="1:17" ht="13.5" customHeight="1">
      <c r="A20" s="39">
        <v>18</v>
      </c>
      <c r="B20" s="36" t="s">
        <v>23</v>
      </c>
      <c r="C20" s="34" t="s">
        <v>72</v>
      </c>
      <c r="D20" s="118" t="s">
        <v>136</v>
      </c>
      <c r="E20" s="44">
        <v>18525284.530000001</v>
      </c>
      <c r="F20" s="49">
        <v>13587035.73</v>
      </c>
      <c r="G20" s="93">
        <v>0.73343195933088323</v>
      </c>
      <c r="H20" s="49">
        <v>4774736.54</v>
      </c>
      <c r="I20" s="93">
        <v>0.25774160349698011</v>
      </c>
      <c r="J20" s="49">
        <v>0</v>
      </c>
      <c r="K20" s="93">
        <v>0</v>
      </c>
      <c r="L20" s="49">
        <v>0</v>
      </c>
      <c r="M20" s="93">
        <v>0</v>
      </c>
      <c r="N20" s="49">
        <v>0</v>
      </c>
      <c r="O20" s="93">
        <v>0</v>
      </c>
      <c r="P20" s="49">
        <v>163512.26</v>
      </c>
      <c r="Q20" s="93">
        <v>8.8264371721366482E-3</v>
      </c>
    </row>
    <row r="21" spans="1:17" ht="13.5" customHeight="1">
      <c r="A21" s="39">
        <v>19</v>
      </c>
      <c r="B21" s="36" t="s">
        <v>12</v>
      </c>
      <c r="C21" s="34" t="s">
        <v>72</v>
      </c>
      <c r="D21" s="118" t="s">
        <v>129</v>
      </c>
      <c r="E21" s="44">
        <v>16764644</v>
      </c>
      <c r="F21" s="49">
        <v>8858092.7799999993</v>
      </c>
      <c r="G21" s="93">
        <v>0.52837941443910164</v>
      </c>
      <c r="H21" s="49">
        <v>7829667.5899999999</v>
      </c>
      <c r="I21" s="93">
        <v>0.46703452754499292</v>
      </c>
      <c r="J21" s="49">
        <v>0</v>
      </c>
      <c r="K21" s="93">
        <v>0</v>
      </c>
      <c r="L21" s="49">
        <v>0</v>
      </c>
      <c r="M21" s="93">
        <v>0</v>
      </c>
      <c r="N21" s="49">
        <v>0</v>
      </c>
      <c r="O21" s="93">
        <v>0</v>
      </c>
      <c r="P21" s="49">
        <v>76883.63</v>
      </c>
      <c r="Q21" s="93">
        <v>4.5860580159053782E-3</v>
      </c>
    </row>
    <row r="22" spans="1:17" ht="13.5" customHeight="1">
      <c r="A22" s="39">
        <v>20</v>
      </c>
      <c r="B22" s="36" t="s">
        <v>53</v>
      </c>
      <c r="C22" s="34" t="s">
        <v>72</v>
      </c>
      <c r="D22" s="118" t="s">
        <v>162</v>
      </c>
      <c r="E22" s="44">
        <v>16240821.93</v>
      </c>
      <c r="F22" s="49">
        <v>6443779.3099999996</v>
      </c>
      <c r="G22" s="93">
        <v>0.39676435945012545</v>
      </c>
      <c r="H22" s="49">
        <v>7453575.8099999996</v>
      </c>
      <c r="I22" s="93">
        <v>0.45894080004853544</v>
      </c>
      <c r="J22" s="49">
        <v>0</v>
      </c>
      <c r="K22" s="93">
        <v>0</v>
      </c>
      <c r="L22" s="49">
        <v>2311740</v>
      </c>
      <c r="M22" s="93">
        <v>0.14234131806652967</v>
      </c>
      <c r="N22" s="49">
        <v>0</v>
      </c>
      <c r="O22" s="93">
        <v>0</v>
      </c>
      <c r="P22" s="49">
        <v>31726.81</v>
      </c>
      <c r="Q22" s="93">
        <v>1.9535224348094312E-3</v>
      </c>
    </row>
    <row r="23" spans="1:17" ht="13.5" customHeight="1">
      <c r="A23" s="39">
        <v>21</v>
      </c>
      <c r="B23" s="36" t="s">
        <v>54</v>
      </c>
      <c r="C23" s="34" t="s">
        <v>72</v>
      </c>
      <c r="D23" s="118" t="s">
        <v>138</v>
      </c>
      <c r="E23" s="44">
        <v>9854718.0500000007</v>
      </c>
      <c r="F23" s="49">
        <v>6318294.8300000001</v>
      </c>
      <c r="G23" s="93">
        <v>0.6411441502377635</v>
      </c>
      <c r="H23" s="49">
        <v>2692500.88</v>
      </c>
      <c r="I23" s="93">
        <v>0.27321947379306299</v>
      </c>
      <c r="J23" s="49">
        <v>830000</v>
      </c>
      <c r="K23" s="93">
        <v>8.4223617133318177E-2</v>
      </c>
      <c r="L23" s="49">
        <v>0</v>
      </c>
      <c r="M23" s="93">
        <v>0</v>
      </c>
      <c r="N23" s="49">
        <v>0</v>
      </c>
      <c r="O23" s="93">
        <v>0</v>
      </c>
      <c r="P23" s="49">
        <v>13922.34</v>
      </c>
      <c r="Q23" s="93">
        <v>1.4127588358552783E-3</v>
      </c>
    </row>
    <row r="24" spans="1:17" ht="13.5" customHeight="1">
      <c r="A24" s="39">
        <v>22</v>
      </c>
      <c r="B24" s="36" t="s">
        <v>60</v>
      </c>
      <c r="C24" s="34" t="s">
        <v>72</v>
      </c>
      <c r="D24" s="118" t="s">
        <v>86</v>
      </c>
      <c r="E24" s="44">
        <v>9800357.0600000005</v>
      </c>
      <c r="F24" s="49">
        <v>4498460.9000000004</v>
      </c>
      <c r="G24" s="93">
        <v>0.45900989856383867</v>
      </c>
      <c r="H24" s="49">
        <v>1720013.69</v>
      </c>
      <c r="I24" s="93">
        <v>0.17550520654193388</v>
      </c>
      <c r="J24" s="49">
        <v>2968300</v>
      </c>
      <c r="K24" s="93">
        <v>0.3028767198814693</v>
      </c>
      <c r="L24" s="49">
        <v>0</v>
      </c>
      <c r="M24" s="93">
        <v>0</v>
      </c>
      <c r="N24" s="49">
        <v>0</v>
      </c>
      <c r="O24" s="93">
        <v>0</v>
      </c>
      <c r="P24" s="49">
        <v>613582.47</v>
      </c>
      <c r="Q24" s="93">
        <v>6.2608175012758158E-2</v>
      </c>
    </row>
    <row r="25" spans="1:17" ht="13.5" customHeight="1">
      <c r="A25" s="39">
        <v>23</v>
      </c>
      <c r="B25" s="36" t="s">
        <v>55</v>
      </c>
      <c r="C25" s="34" t="s">
        <v>72</v>
      </c>
      <c r="D25" s="118" t="s">
        <v>159</v>
      </c>
      <c r="E25" s="44">
        <v>9675192.1899999995</v>
      </c>
      <c r="F25" s="49">
        <v>3108647.65</v>
      </c>
      <c r="G25" s="93">
        <v>0.32130086813293579</v>
      </c>
      <c r="H25" s="49">
        <v>6311618.8300000001</v>
      </c>
      <c r="I25" s="93">
        <v>0.65235074467290766</v>
      </c>
      <c r="J25" s="49">
        <v>0</v>
      </c>
      <c r="K25" s="93">
        <v>0</v>
      </c>
      <c r="L25" s="49">
        <v>0</v>
      </c>
      <c r="M25" s="93">
        <v>0</v>
      </c>
      <c r="N25" s="49">
        <v>0</v>
      </c>
      <c r="O25" s="93">
        <v>0</v>
      </c>
      <c r="P25" s="49">
        <v>254925.71</v>
      </c>
      <c r="Q25" s="93">
        <v>2.6348387194156605E-2</v>
      </c>
    </row>
    <row r="26" spans="1:17" ht="13.5" customHeight="1">
      <c r="A26" s="39">
        <v>24</v>
      </c>
      <c r="B26" s="36" t="s">
        <v>27</v>
      </c>
      <c r="C26" s="34" t="s">
        <v>72</v>
      </c>
      <c r="D26" s="118" t="s">
        <v>141</v>
      </c>
      <c r="E26" s="44">
        <v>6867253.5099999998</v>
      </c>
      <c r="F26" s="49">
        <v>4129398.88</v>
      </c>
      <c r="G26" s="93">
        <v>0.60131737877258007</v>
      </c>
      <c r="H26" s="49">
        <v>2730203.89</v>
      </c>
      <c r="I26" s="93">
        <v>0.39756853100359774</v>
      </c>
      <c r="J26" s="49">
        <v>0</v>
      </c>
      <c r="K26" s="93">
        <v>0</v>
      </c>
      <c r="L26" s="49">
        <v>0</v>
      </c>
      <c r="M26" s="93">
        <v>0</v>
      </c>
      <c r="N26" s="49">
        <v>0</v>
      </c>
      <c r="O26" s="93">
        <v>0</v>
      </c>
      <c r="P26" s="49">
        <v>7650.74</v>
      </c>
      <c r="Q26" s="93">
        <v>1.1140902238222453E-3</v>
      </c>
    </row>
    <row r="27" spans="1:17" ht="13.5" customHeight="1">
      <c r="A27" s="39">
        <v>25</v>
      </c>
      <c r="B27" s="36" t="s">
        <v>25</v>
      </c>
      <c r="C27" s="34" t="s">
        <v>72</v>
      </c>
      <c r="D27" s="118" t="s">
        <v>144</v>
      </c>
      <c r="E27" s="44">
        <v>6783541.2599999998</v>
      </c>
      <c r="F27" s="49">
        <v>3382128.85</v>
      </c>
      <c r="G27" s="93">
        <v>0.49857865093902298</v>
      </c>
      <c r="H27" s="49">
        <v>3384122.2</v>
      </c>
      <c r="I27" s="93">
        <v>0.49887250188259347</v>
      </c>
      <c r="J27" s="49">
        <v>0</v>
      </c>
      <c r="K27" s="93">
        <v>0</v>
      </c>
      <c r="L27" s="49">
        <v>0</v>
      </c>
      <c r="M27" s="93">
        <v>0</v>
      </c>
      <c r="N27" s="49">
        <v>0</v>
      </c>
      <c r="O27" s="93">
        <v>0</v>
      </c>
      <c r="P27" s="49">
        <v>17290.21</v>
      </c>
      <c r="Q27" s="93">
        <v>2.5488471783836398E-3</v>
      </c>
    </row>
    <row r="28" spans="1:17" ht="13.5" customHeight="1">
      <c r="A28" s="39">
        <v>26</v>
      </c>
      <c r="B28" s="36" t="s">
        <v>56</v>
      </c>
      <c r="C28" s="34" t="s">
        <v>72</v>
      </c>
      <c r="D28" s="118" t="s">
        <v>140</v>
      </c>
      <c r="E28" s="44">
        <v>6113976.9800000004</v>
      </c>
      <c r="F28" s="49">
        <v>3568558.29</v>
      </c>
      <c r="G28" s="93">
        <v>0.58367218288087175</v>
      </c>
      <c r="H28" s="49">
        <v>2538501.89</v>
      </c>
      <c r="I28" s="93">
        <v>0.41519650765842431</v>
      </c>
      <c r="J28" s="49">
        <v>0</v>
      </c>
      <c r="K28" s="93">
        <v>0</v>
      </c>
      <c r="L28" s="49">
        <v>0</v>
      </c>
      <c r="M28" s="93">
        <v>0</v>
      </c>
      <c r="N28" s="49">
        <v>0</v>
      </c>
      <c r="O28" s="93">
        <v>0</v>
      </c>
      <c r="P28" s="49">
        <v>6916.8</v>
      </c>
      <c r="Q28" s="93">
        <v>1.131309460703923E-3</v>
      </c>
    </row>
    <row r="29" spans="1:17" ht="13.5" customHeight="1">
      <c r="A29" s="39">
        <v>27</v>
      </c>
      <c r="B29" s="36" t="s">
        <v>21</v>
      </c>
      <c r="C29" s="34" t="s">
        <v>72</v>
      </c>
      <c r="D29" s="118" t="s">
        <v>125</v>
      </c>
      <c r="E29" s="44">
        <v>5043146.3099999996</v>
      </c>
      <c r="F29" s="49">
        <v>3082722.69</v>
      </c>
      <c r="G29" s="93">
        <v>0.61126973133563522</v>
      </c>
      <c r="H29" s="49">
        <v>1228453.49</v>
      </c>
      <c r="I29" s="93">
        <v>0.24358870722511322</v>
      </c>
      <c r="J29" s="49">
        <v>0</v>
      </c>
      <c r="K29" s="93">
        <v>0</v>
      </c>
      <c r="L29" s="49">
        <v>569612.74</v>
      </c>
      <c r="M29" s="93">
        <v>0.11294789105573264</v>
      </c>
      <c r="N29" s="49">
        <v>0</v>
      </c>
      <c r="O29" s="93">
        <v>0</v>
      </c>
      <c r="P29" s="49">
        <v>162357.39000000001</v>
      </c>
      <c r="Q29" s="93">
        <v>3.2193670383518981E-2</v>
      </c>
    </row>
    <row r="30" spans="1:17" ht="13.5" customHeight="1">
      <c r="A30" s="39">
        <v>28</v>
      </c>
      <c r="B30" s="36" t="s">
        <v>19</v>
      </c>
      <c r="C30" s="34" t="s">
        <v>72</v>
      </c>
      <c r="D30" s="118" t="s">
        <v>165</v>
      </c>
      <c r="E30" s="44">
        <v>4726356.42</v>
      </c>
      <c r="F30" s="49">
        <v>3876427.41</v>
      </c>
      <c r="G30" s="93">
        <v>0.82017246807637079</v>
      </c>
      <c r="H30" s="49">
        <v>826098.08</v>
      </c>
      <c r="I30" s="93">
        <v>0.17478539631592152</v>
      </c>
      <c r="J30" s="49">
        <v>0</v>
      </c>
      <c r="K30" s="93">
        <v>0</v>
      </c>
      <c r="L30" s="49">
        <v>0</v>
      </c>
      <c r="M30" s="93">
        <v>0</v>
      </c>
      <c r="N30" s="49">
        <v>0</v>
      </c>
      <c r="O30" s="93">
        <v>0</v>
      </c>
      <c r="P30" s="49">
        <v>23830.93</v>
      </c>
      <c r="Q30" s="93">
        <v>5.0421356077077232E-3</v>
      </c>
    </row>
    <row r="31" spans="1:17" ht="13.5" customHeight="1">
      <c r="A31" s="39">
        <v>29</v>
      </c>
      <c r="B31" s="36" t="s">
        <v>24</v>
      </c>
      <c r="C31" s="34" t="s">
        <v>73</v>
      </c>
      <c r="D31" s="118" t="s">
        <v>127</v>
      </c>
      <c r="E31" s="44">
        <v>3425686.71</v>
      </c>
      <c r="F31" s="49">
        <v>2122209.11</v>
      </c>
      <c r="G31" s="93">
        <v>0.61949888873521652</v>
      </c>
      <c r="H31" s="49">
        <v>1298482</v>
      </c>
      <c r="I31" s="93">
        <v>0.37904283430518376</v>
      </c>
      <c r="J31" s="49">
        <v>0</v>
      </c>
      <c r="K31" s="93">
        <v>0</v>
      </c>
      <c r="L31" s="49">
        <v>0</v>
      </c>
      <c r="M31" s="93">
        <v>0</v>
      </c>
      <c r="N31" s="49">
        <v>0</v>
      </c>
      <c r="O31" s="93">
        <v>0</v>
      </c>
      <c r="P31" s="49">
        <v>4995.6000000000004</v>
      </c>
      <c r="Q31" s="93">
        <v>1.4582769595997296E-3</v>
      </c>
    </row>
    <row r="32" spans="1:17" ht="13.5" customHeight="1">
      <c r="A32" s="39">
        <v>30</v>
      </c>
      <c r="B32" s="36" t="s">
        <v>47</v>
      </c>
      <c r="C32" s="34" t="s">
        <v>72</v>
      </c>
      <c r="D32" s="118" t="s">
        <v>145</v>
      </c>
      <c r="E32" s="44">
        <v>3291392.94</v>
      </c>
      <c r="F32" s="49">
        <v>1668461.42</v>
      </c>
      <c r="G32" s="93">
        <v>0.50691650933662147</v>
      </c>
      <c r="H32" s="49">
        <v>1612881.53</v>
      </c>
      <c r="I32" s="93">
        <v>0.49003007523009395</v>
      </c>
      <c r="J32" s="49">
        <v>0</v>
      </c>
      <c r="K32" s="93">
        <v>0</v>
      </c>
      <c r="L32" s="49">
        <v>0</v>
      </c>
      <c r="M32" s="93">
        <v>0</v>
      </c>
      <c r="N32" s="49">
        <v>0</v>
      </c>
      <c r="O32" s="93">
        <v>0</v>
      </c>
      <c r="P32" s="49">
        <v>10049.99</v>
      </c>
      <c r="Q32" s="93">
        <v>3.0534154332846081E-3</v>
      </c>
    </row>
    <row r="33" spans="1:17" ht="13.5" customHeight="1">
      <c r="A33" s="39">
        <v>31</v>
      </c>
      <c r="B33" s="36" t="s">
        <v>51</v>
      </c>
      <c r="C33" s="34" t="s">
        <v>74</v>
      </c>
      <c r="D33" s="118" t="s">
        <v>146</v>
      </c>
      <c r="E33" s="44">
        <v>3167170.07</v>
      </c>
      <c r="F33" s="49">
        <v>2163407.6</v>
      </c>
      <c r="G33" s="93">
        <v>0.6830727596513313</v>
      </c>
      <c r="H33" s="49">
        <v>999745.06</v>
      </c>
      <c r="I33" s="93">
        <v>0.31565878620468274</v>
      </c>
      <c r="J33" s="49">
        <v>0</v>
      </c>
      <c r="K33" s="93">
        <v>0</v>
      </c>
      <c r="L33" s="49">
        <v>0</v>
      </c>
      <c r="M33" s="93">
        <v>0</v>
      </c>
      <c r="N33" s="49">
        <v>0</v>
      </c>
      <c r="O33" s="93">
        <v>0</v>
      </c>
      <c r="P33" s="49">
        <v>4017.41</v>
      </c>
      <c r="Q33" s="93">
        <v>1.2684541439860221E-3</v>
      </c>
    </row>
    <row r="34" spans="1:17" ht="13.5" customHeight="1">
      <c r="A34" s="39">
        <v>32</v>
      </c>
      <c r="B34" s="36" t="s">
        <v>26</v>
      </c>
      <c r="C34" s="34" t="s">
        <v>72</v>
      </c>
      <c r="D34" s="118" t="s">
        <v>142</v>
      </c>
      <c r="E34" s="44">
        <v>3087600.11</v>
      </c>
      <c r="F34" s="49">
        <v>1888948.78</v>
      </c>
      <c r="G34" s="93">
        <v>0.61178543616517755</v>
      </c>
      <c r="H34" s="49">
        <v>1193363.03</v>
      </c>
      <c r="I34" s="93">
        <v>0.38650180965306419</v>
      </c>
      <c r="J34" s="49">
        <v>0</v>
      </c>
      <c r="K34" s="93">
        <v>0</v>
      </c>
      <c r="L34" s="49">
        <v>0</v>
      </c>
      <c r="M34" s="93">
        <v>0</v>
      </c>
      <c r="N34" s="49">
        <v>0</v>
      </c>
      <c r="O34" s="93">
        <v>0</v>
      </c>
      <c r="P34" s="49">
        <v>5288.3</v>
      </c>
      <c r="Q34" s="93">
        <v>1.7127541817583366E-3</v>
      </c>
    </row>
    <row r="35" spans="1:17" ht="13.5" customHeight="1">
      <c r="A35" s="39">
        <v>33</v>
      </c>
      <c r="B35" s="36" t="s">
        <v>29</v>
      </c>
      <c r="C35" s="34" t="s">
        <v>72</v>
      </c>
      <c r="D35" s="118" t="s">
        <v>117</v>
      </c>
      <c r="E35" s="44">
        <v>2635389.7599999998</v>
      </c>
      <c r="F35" s="49">
        <v>1447945.15</v>
      </c>
      <c r="G35" s="93">
        <v>0.54942353194845839</v>
      </c>
      <c r="H35" s="49">
        <v>1184159.8400000001</v>
      </c>
      <c r="I35" s="93">
        <v>0.44933006038545137</v>
      </c>
      <c r="J35" s="49">
        <v>0</v>
      </c>
      <c r="K35" s="93">
        <v>0</v>
      </c>
      <c r="L35" s="49">
        <v>0</v>
      </c>
      <c r="M35" s="93">
        <v>0</v>
      </c>
      <c r="N35" s="49">
        <v>0</v>
      </c>
      <c r="O35" s="93">
        <v>0</v>
      </c>
      <c r="P35" s="49">
        <v>3284.77</v>
      </c>
      <c r="Q35" s="93">
        <v>1.2464076660903471E-3</v>
      </c>
    </row>
    <row r="36" spans="1:17" ht="13.5" customHeight="1">
      <c r="A36" s="39">
        <v>34</v>
      </c>
      <c r="B36" s="36" t="s">
        <v>22</v>
      </c>
      <c r="C36" s="34" t="s">
        <v>72</v>
      </c>
      <c r="D36" s="118" t="s">
        <v>143</v>
      </c>
      <c r="E36" s="44">
        <v>2594340.75</v>
      </c>
      <c r="F36" s="49">
        <v>1434234.59</v>
      </c>
      <c r="G36" s="93">
        <v>0.55283200173300295</v>
      </c>
      <c r="H36" s="49">
        <v>1153351.3400000001</v>
      </c>
      <c r="I36" s="93">
        <v>0.44456432332568496</v>
      </c>
      <c r="J36" s="49">
        <v>0</v>
      </c>
      <c r="K36" s="93">
        <v>0</v>
      </c>
      <c r="L36" s="49">
        <v>0</v>
      </c>
      <c r="M36" s="93">
        <v>0</v>
      </c>
      <c r="N36" s="49">
        <v>0</v>
      </c>
      <c r="O36" s="93">
        <v>0</v>
      </c>
      <c r="P36" s="49">
        <v>6754.82</v>
      </c>
      <c r="Q36" s="93">
        <v>2.6036749413121617E-3</v>
      </c>
    </row>
    <row r="37" spans="1:17" ht="13.5" customHeight="1">
      <c r="A37" s="39">
        <v>35</v>
      </c>
      <c r="B37" s="36" t="s">
        <v>50</v>
      </c>
      <c r="C37" s="34" t="s">
        <v>72</v>
      </c>
      <c r="D37" s="118" t="s">
        <v>158</v>
      </c>
      <c r="E37" s="44">
        <v>2265958.16</v>
      </c>
      <c r="F37" s="49">
        <v>1129312.8899999999</v>
      </c>
      <c r="G37" s="93">
        <v>0.49838205750453918</v>
      </c>
      <c r="H37" s="49">
        <v>1130058.1399999999</v>
      </c>
      <c r="I37" s="93">
        <v>0.49871094707238539</v>
      </c>
      <c r="J37" s="49">
        <v>0</v>
      </c>
      <c r="K37" s="93">
        <v>0</v>
      </c>
      <c r="L37" s="49">
        <v>0</v>
      </c>
      <c r="M37" s="93">
        <v>0</v>
      </c>
      <c r="N37" s="49">
        <v>0</v>
      </c>
      <c r="O37" s="93">
        <v>0</v>
      </c>
      <c r="P37" s="49">
        <v>6587.13</v>
      </c>
      <c r="Q37" s="93">
        <v>2.9069954230752431E-3</v>
      </c>
    </row>
    <row r="38" spans="1:17" ht="13.5" customHeight="1">
      <c r="A38" s="39">
        <v>36</v>
      </c>
      <c r="B38" s="36" t="s">
        <v>52</v>
      </c>
      <c r="C38" s="34" t="s">
        <v>72</v>
      </c>
      <c r="D38" s="118" t="s">
        <v>157</v>
      </c>
      <c r="E38" s="44">
        <v>1812688.1</v>
      </c>
      <c r="F38" s="49">
        <v>0</v>
      </c>
      <c r="G38" s="93">
        <v>0</v>
      </c>
      <c r="H38" s="49">
        <v>1812688.1</v>
      </c>
      <c r="I38" s="93">
        <v>1</v>
      </c>
      <c r="J38" s="49">
        <v>0</v>
      </c>
      <c r="K38" s="93">
        <v>0</v>
      </c>
      <c r="L38" s="49">
        <v>0</v>
      </c>
      <c r="M38" s="93">
        <v>0</v>
      </c>
      <c r="N38" s="49">
        <v>0</v>
      </c>
      <c r="O38" s="93">
        <v>0</v>
      </c>
      <c r="P38" s="49">
        <v>0</v>
      </c>
      <c r="Q38" s="93">
        <v>0</v>
      </c>
    </row>
    <row r="39" spans="1:17" ht="13.5" customHeight="1">
      <c r="A39" s="39">
        <v>37</v>
      </c>
      <c r="B39" s="36" t="s">
        <v>34</v>
      </c>
      <c r="C39" s="34" t="s">
        <v>72</v>
      </c>
      <c r="D39" s="118" t="s">
        <v>123</v>
      </c>
      <c r="E39" s="44">
        <v>1261114.72</v>
      </c>
      <c r="F39" s="49">
        <v>751753.7</v>
      </c>
      <c r="G39" s="93">
        <v>0.59610254965543497</v>
      </c>
      <c r="H39" s="49">
        <v>332250.96000000002</v>
      </c>
      <c r="I39" s="93">
        <v>0.26345815708185533</v>
      </c>
      <c r="J39" s="49">
        <v>0</v>
      </c>
      <c r="K39" s="93">
        <v>0</v>
      </c>
      <c r="L39" s="49">
        <v>138704.4</v>
      </c>
      <c r="M39" s="93">
        <v>0.10998555309861104</v>
      </c>
      <c r="N39" s="49">
        <v>0</v>
      </c>
      <c r="O39" s="93">
        <v>0</v>
      </c>
      <c r="P39" s="49">
        <v>38405.660000000003</v>
      </c>
      <c r="Q39" s="93">
        <v>3.0453740164098634E-2</v>
      </c>
    </row>
    <row r="40" spans="1:17" ht="13.5" customHeight="1">
      <c r="A40" s="39">
        <v>38</v>
      </c>
      <c r="B40" s="36" t="s">
        <v>48</v>
      </c>
      <c r="C40" s="34" t="s">
        <v>72</v>
      </c>
      <c r="D40" s="118" t="s">
        <v>149</v>
      </c>
      <c r="E40" s="44">
        <v>1047639.19</v>
      </c>
      <c r="F40" s="49">
        <v>454142.7</v>
      </c>
      <c r="G40" s="93">
        <v>0.43349151533745128</v>
      </c>
      <c r="H40" s="49">
        <v>591629.09</v>
      </c>
      <c r="I40" s="93">
        <v>0.56472600075222468</v>
      </c>
      <c r="J40" s="49">
        <v>0</v>
      </c>
      <c r="K40" s="93">
        <v>0</v>
      </c>
      <c r="L40" s="49">
        <v>0</v>
      </c>
      <c r="M40" s="93">
        <v>0</v>
      </c>
      <c r="N40" s="49">
        <v>0</v>
      </c>
      <c r="O40" s="93">
        <v>0</v>
      </c>
      <c r="P40" s="49">
        <v>1867.4</v>
      </c>
      <c r="Q40" s="93">
        <v>1.7824839103241263E-3</v>
      </c>
    </row>
    <row r="41" spans="1:17" ht="13.5" customHeight="1">
      <c r="A41" s="39">
        <v>39</v>
      </c>
      <c r="B41" s="36" t="s">
        <v>31</v>
      </c>
      <c r="C41" s="34" t="s">
        <v>74</v>
      </c>
      <c r="D41" s="118" t="s">
        <v>119</v>
      </c>
      <c r="E41" s="44">
        <v>917728.39</v>
      </c>
      <c r="F41" s="49">
        <v>475851.94</v>
      </c>
      <c r="G41" s="93">
        <v>0.51851064561705451</v>
      </c>
      <c r="H41" s="49">
        <v>439775.13</v>
      </c>
      <c r="I41" s="93">
        <v>0.47919965731908981</v>
      </c>
      <c r="J41" s="49">
        <v>0</v>
      </c>
      <c r="K41" s="93">
        <v>0</v>
      </c>
      <c r="L41" s="49">
        <v>0</v>
      </c>
      <c r="M41" s="93">
        <v>0</v>
      </c>
      <c r="N41" s="49">
        <v>0</v>
      </c>
      <c r="O41" s="93">
        <v>0</v>
      </c>
      <c r="P41" s="49">
        <v>2101.3200000000002</v>
      </c>
      <c r="Q41" s="93">
        <v>2.2896970638556797E-3</v>
      </c>
    </row>
    <row r="42" spans="1:17" ht="13.5" customHeight="1">
      <c r="A42" s="39">
        <v>40</v>
      </c>
      <c r="B42" s="36" t="s">
        <v>35</v>
      </c>
      <c r="C42" s="34" t="s">
        <v>72</v>
      </c>
      <c r="D42" s="118" t="s">
        <v>147</v>
      </c>
      <c r="E42" s="44">
        <v>852504.14</v>
      </c>
      <c r="F42" s="49">
        <v>611255.65</v>
      </c>
      <c r="G42" s="93">
        <v>0.71701194319126715</v>
      </c>
      <c r="H42" s="49">
        <v>239528.91</v>
      </c>
      <c r="I42" s="93">
        <v>0.28097096396505478</v>
      </c>
      <c r="J42" s="49">
        <v>0</v>
      </c>
      <c r="K42" s="93">
        <v>0</v>
      </c>
      <c r="L42" s="49">
        <v>0</v>
      </c>
      <c r="M42" s="93">
        <v>0</v>
      </c>
      <c r="N42" s="49">
        <v>0</v>
      </c>
      <c r="O42" s="93">
        <v>0</v>
      </c>
      <c r="P42" s="49">
        <v>1719.58</v>
      </c>
      <c r="Q42" s="93">
        <v>2.017092843678155E-3</v>
      </c>
    </row>
    <row r="43" spans="1:17" ht="13.5" customHeight="1">
      <c r="A43" s="39">
        <v>41</v>
      </c>
      <c r="B43" s="36" t="s">
        <v>46</v>
      </c>
      <c r="C43" s="34" t="s">
        <v>72</v>
      </c>
      <c r="D43" s="118" t="s">
        <v>124</v>
      </c>
      <c r="E43" s="44">
        <v>799716.62</v>
      </c>
      <c r="F43" s="49">
        <v>425149.9</v>
      </c>
      <c r="G43" s="93">
        <v>0.53162569011007932</v>
      </c>
      <c r="H43" s="49">
        <v>372983.45</v>
      </c>
      <c r="I43" s="93">
        <v>0.4663945210992364</v>
      </c>
      <c r="J43" s="49">
        <v>0</v>
      </c>
      <c r="K43" s="93">
        <v>0</v>
      </c>
      <c r="L43" s="49">
        <v>0</v>
      </c>
      <c r="M43" s="93">
        <v>0</v>
      </c>
      <c r="N43" s="49">
        <v>0</v>
      </c>
      <c r="O43" s="93">
        <v>0</v>
      </c>
      <c r="P43" s="49">
        <v>1583.27</v>
      </c>
      <c r="Q43" s="93">
        <v>1.9797887906843801E-3</v>
      </c>
    </row>
    <row r="44" spans="1:17" ht="13.5" customHeight="1">
      <c r="A44" s="39">
        <v>42</v>
      </c>
      <c r="B44" s="36" t="s">
        <v>32</v>
      </c>
      <c r="C44" s="34" t="s">
        <v>74</v>
      </c>
      <c r="D44" s="118" t="s">
        <v>219</v>
      </c>
      <c r="E44" s="44">
        <v>637367.02</v>
      </c>
      <c r="F44" s="49">
        <v>320938.59000000003</v>
      </c>
      <c r="G44" s="93">
        <v>0.50353811842978635</v>
      </c>
      <c r="H44" s="49">
        <v>314450.5</v>
      </c>
      <c r="I44" s="93">
        <v>0.49335859894350981</v>
      </c>
      <c r="J44" s="49">
        <v>0</v>
      </c>
      <c r="K44" s="93">
        <v>0</v>
      </c>
      <c r="L44" s="49">
        <v>0</v>
      </c>
      <c r="M44" s="93">
        <v>0</v>
      </c>
      <c r="N44" s="49">
        <v>0</v>
      </c>
      <c r="O44" s="93">
        <v>0</v>
      </c>
      <c r="P44" s="49">
        <v>1977.93</v>
      </c>
      <c r="Q44" s="93">
        <v>3.1032826267038418E-3</v>
      </c>
    </row>
    <row r="45" spans="1:17" ht="13.5" customHeight="1">
      <c r="A45" s="39">
        <v>43</v>
      </c>
      <c r="B45" s="36" t="s">
        <v>49</v>
      </c>
      <c r="C45" s="34" t="s">
        <v>72</v>
      </c>
      <c r="D45" s="118" t="s">
        <v>148</v>
      </c>
      <c r="E45" s="44">
        <v>473320.55</v>
      </c>
      <c r="F45" s="49">
        <v>233700.06</v>
      </c>
      <c r="G45" s="93">
        <v>0.49374585574194907</v>
      </c>
      <c r="H45" s="49">
        <v>238975.28</v>
      </c>
      <c r="I45" s="93">
        <v>0.50489098772491503</v>
      </c>
      <c r="J45" s="49">
        <v>0</v>
      </c>
      <c r="K45" s="93">
        <v>0</v>
      </c>
      <c r="L45" s="49">
        <v>0</v>
      </c>
      <c r="M45" s="93">
        <v>0</v>
      </c>
      <c r="N45" s="49">
        <v>0</v>
      </c>
      <c r="O45" s="93">
        <v>0</v>
      </c>
      <c r="P45" s="49">
        <v>645.21</v>
      </c>
      <c r="Q45" s="93">
        <v>1.3631565331359478E-3</v>
      </c>
    </row>
    <row r="46" spans="1:17" ht="13.5" customHeight="1">
      <c r="A46" s="39">
        <v>44</v>
      </c>
      <c r="B46" s="36" t="s">
        <v>36</v>
      </c>
      <c r="C46" s="34" t="s">
        <v>72</v>
      </c>
      <c r="D46" s="118" t="s">
        <v>151</v>
      </c>
      <c r="E46" s="44">
        <v>438462.51</v>
      </c>
      <c r="F46" s="49">
        <v>170707.75</v>
      </c>
      <c r="G46" s="93">
        <v>0.38933260223319888</v>
      </c>
      <c r="H46" s="49">
        <v>261117.03</v>
      </c>
      <c r="I46" s="93">
        <v>0.59552874885471963</v>
      </c>
      <c r="J46" s="49">
        <v>0</v>
      </c>
      <c r="K46" s="93">
        <v>0</v>
      </c>
      <c r="L46" s="49">
        <v>0</v>
      </c>
      <c r="M46" s="93">
        <v>0</v>
      </c>
      <c r="N46" s="49">
        <v>0</v>
      </c>
      <c r="O46" s="93">
        <v>0</v>
      </c>
      <c r="P46" s="49">
        <v>6637.73</v>
      </c>
      <c r="Q46" s="93">
        <v>1.5138648912081444E-2</v>
      </c>
    </row>
    <row r="47" spans="1:17" ht="13.5" customHeight="1">
      <c r="A47" s="39">
        <v>45</v>
      </c>
      <c r="B47" s="36" t="s">
        <v>33</v>
      </c>
      <c r="C47" s="34" t="s">
        <v>72</v>
      </c>
      <c r="D47" s="118" t="s">
        <v>156</v>
      </c>
      <c r="E47" s="44">
        <v>437653.79</v>
      </c>
      <c r="F47" s="49">
        <v>224621.43</v>
      </c>
      <c r="G47" s="93">
        <v>0.51323999730471892</v>
      </c>
      <c r="H47" s="49">
        <v>212311.67</v>
      </c>
      <c r="I47" s="93">
        <v>0.48511329011911453</v>
      </c>
      <c r="J47" s="49">
        <v>0</v>
      </c>
      <c r="K47" s="93">
        <v>0</v>
      </c>
      <c r="L47" s="49">
        <v>0</v>
      </c>
      <c r="M47" s="93">
        <v>0</v>
      </c>
      <c r="N47" s="49">
        <v>0</v>
      </c>
      <c r="O47" s="93">
        <v>0</v>
      </c>
      <c r="P47" s="49">
        <v>720.69</v>
      </c>
      <c r="Q47" s="93">
        <v>1.6467125761666546E-3</v>
      </c>
    </row>
    <row r="48" spans="1:17" ht="13.5" customHeight="1">
      <c r="A48" s="39">
        <v>46</v>
      </c>
      <c r="B48" s="36" t="s">
        <v>30</v>
      </c>
      <c r="C48" s="34" t="s">
        <v>73</v>
      </c>
      <c r="D48" s="118" t="s">
        <v>118</v>
      </c>
      <c r="E48" s="44">
        <v>428197.48</v>
      </c>
      <c r="F48" s="49">
        <v>229026.75</v>
      </c>
      <c r="G48" s="93">
        <v>0.53486244244127734</v>
      </c>
      <c r="H48" s="49">
        <v>195882.32</v>
      </c>
      <c r="I48" s="93">
        <v>0.45745790003248038</v>
      </c>
      <c r="J48" s="49">
        <v>0</v>
      </c>
      <c r="K48" s="93">
        <v>0</v>
      </c>
      <c r="L48" s="49">
        <v>0</v>
      </c>
      <c r="M48" s="93">
        <v>0</v>
      </c>
      <c r="N48" s="49">
        <v>0</v>
      </c>
      <c r="O48" s="93">
        <v>0</v>
      </c>
      <c r="P48" s="49">
        <v>3288.41</v>
      </c>
      <c r="Q48" s="93">
        <v>7.6796575262423313E-3</v>
      </c>
    </row>
    <row r="49" spans="1:17" ht="13.5" customHeight="1">
      <c r="A49" s="39">
        <v>47</v>
      </c>
      <c r="B49" s="36" t="s">
        <v>37</v>
      </c>
      <c r="C49" s="34" t="s">
        <v>72</v>
      </c>
      <c r="D49" s="118" t="s">
        <v>152</v>
      </c>
      <c r="E49" s="44">
        <v>221559.32</v>
      </c>
      <c r="F49" s="49">
        <v>110558</v>
      </c>
      <c r="G49" s="93">
        <v>0.49899954558445114</v>
      </c>
      <c r="H49" s="49">
        <v>107882.6</v>
      </c>
      <c r="I49" s="93">
        <v>0.48692422417617098</v>
      </c>
      <c r="J49" s="49">
        <v>0</v>
      </c>
      <c r="K49" s="93">
        <v>0</v>
      </c>
      <c r="L49" s="49">
        <v>0</v>
      </c>
      <c r="M49" s="93">
        <v>0</v>
      </c>
      <c r="N49" s="49">
        <v>0</v>
      </c>
      <c r="O49" s="93">
        <v>0</v>
      </c>
      <c r="P49" s="49">
        <v>3118.72</v>
      </c>
      <c r="Q49" s="93">
        <v>1.4076230239377877E-2</v>
      </c>
    </row>
    <row r="50" spans="1:17" ht="13.5" customHeight="1">
      <c r="A50" s="39">
        <v>48</v>
      </c>
      <c r="B50" s="36" t="s">
        <v>41</v>
      </c>
      <c r="C50" s="34" t="s">
        <v>72</v>
      </c>
      <c r="D50" s="118" t="s">
        <v>122</v>
      </c>
      <c r="E50" s="44">
        <v>209350.56</v>
      </c>
      <c r="F50" s="49">
        <v>105374.68</v>
      </c>
      <c r="G50" s="93">
        <v>0.50334080787746638</v>
      </c>
      <c r="H50" s="49">
        <v>103526.31</v>
      </c>
      <c r="I50" s="93">
        <v>0.49451174145414273</v>
      </c>
      <c r="J50" s="49">
        <v>0</v>
      </c>
      <c r="K50" s="93">
        <v>0</v>
      </c>
      <c r="L50" s="49">
        <v>0</v>
      </c>
      <c r="M50" s="93">
        <v>0</v>
      </c>
      <c r="N50" s="49">
        <v>0</v>
      </c>
      <c r="O50" s="93">
        <v>0</v>
      </c>
      <c r="P50" s="49">
        <v>449.57</v>
      </c>
      <c r="Q50" s="93">
        <v>2.1474506683908561E-3</v>
      </c>
    </row>
    <row r="51" spans="1:17" ht="13.5" customHeight="1">
      <c r="A51" s="39">
        <v>49</v>
      </c>
      <c r="B51" s="36" t="s">
        <v>38</v>
      </c>
      <c r="C51" s="34" t="s">
        <v>72</v>
      </c>
      <c r="D51" s="118" t="s">
        <v>120</v>
      </c>
      <c r="E51" s="44">
        <v>188437.41</v>
      </c>
      <c r="F51" s="49">
        <v>54941.46</v>
      </c>
      <c r="G51" s="93">
        <v>0.29156344273676865</v>
      </c>
      <c r="H51" s="49">
        <v>133351.42000000001</v>
      </c>
      <c r="I51" s="93">
        <v>0.70766956518878077</v>
      </c>
      <c r="J51" s="49">
        <v>0</v>
      </c>
      <c r="K51" s="93">
        <v>0</v>
      </c>
      <c r="L51" s="49">
        <v>0</v>
      </c>
      <c r="M51" s="93">
        <v>0</v>
      </c>
      <c r="N51" s="49">
        <v>0</v>
      </c>
      <c r="O51" s="93">
        <v>0</v>
      </c>
      <c r="P51" s="49">
        <v>144.53</v>
      </c>
      <c r="Q51" s="93">
        <v>7.6699207445060939E-4</v>
      </c>
    </row>
    <row r="52" spans="1:17" ht="13.5" customHeight="1">
      <c r="A52" s="39">
        <v>50</v>
      </c>
      <c r="B52" s="36" t="s">
        <v>45</v>
      </c>
      <c r="C52" s="34" t="s">
        <v>72</v>
      </c>
      <c r="D52" s="118" t="s">
        <v>150</v>
      </c>
      <c r="E52" s="44">
        <v>164642.32999999999</v>
      </c>
      <c r="F52" s="49">
        <v>51608.89</v>
      </c>
      <c r="G52" s="93">
        <v>0.31346063919284917</v>
      </c>
      <c r="H52" s="49">
        <v>112847.49</v>
      </c>
      <c r="I52" s="93">
        <v>0.68540994287435075</v>
      </c>
      <c r="J52" s="49">
        <v>0</v>
      </c>
      <c r="K52" s="93">
        <v>0</v>
      </c>
      <c r="L52" s="49">
        <v>0</v>
      </c>
      <c r="M52" s="93">
        <v>0</v>
      </c>
      <c r="N52" s="49">
        <v>0</v>
      </c>
      <c r="O52" s="93">
        <v>0</v>
      </c>
      <c r="P52" s="49">
        <v>185.95</v>
      </c>
      <c r="Q52" s="93">
        <v>1.1294179328001494E-3</v>
      </c>
    </row>
    <row r="53" spans="1:17" ht="13.5" customHeight="1">
      <c r="A53" s="39">
        <v>51</v>
      </c>
      <c r="B53" s="36" t="s">
        <v>39</v>
      </c>
      <c r="C53" s="34" t="s">
        <v>72</v>
      </c>
      <c r="D53" s="118" t="s">
        <v>121</v>
      </c>
      <c r="E53" s="44">
        <v>66277.240000000005</v>
      </c>
      <c r="F53" s="49">
        <v>29667.72</v>
      </c>
      <c r="G53" s="93">
        <v>0.44763058932448002</v>
      </c>
      <c r="H53" s="49">
        <v>36513.870000000003</v>
      </c>
      <c r="I53" s="93">
        <v>0.55092623048274192</v>
      </c>
      <c r="J53" s="49">
        <v>0</v>
      </c>
      <c r="K53" s="93">
        <v>0</v>
      </c>
      <c r="L53" s="49">
        <v>0</v>
      </c>
      <c r="M53" s="93">
        <v>0</v>
      </c>
      <c r="N53" s="49">
        <v>0</v>
      </c>
      <c r="O53" s="93">
        <v>0</v>
      </c>
      <c r="P53" s="49">
        <v>95.65</v>
      </c>
      <c r="Q53" s="93">
        <v>1.4431801927780939E-3</v>
      </c>
    </row>
    <row r="54" spans="1:17" ht="13.5" customHeight="1">
      <c r="A54" s="39">
        <v>52</v>
      </c>
      <c r="B54" s="36" t="s">
        <v>44</v>
      </c>
      <c r="C54" s="34" t="s">
        <v>72</v>
      </c>
      <c r="D54" s="118" t="s">
        <v>155</v>
      </c>
      <c r="E54" s="44">
        <v>56516.89</v>
      </c>
      <c r="F54" s="49">
        <v>0</v>
      </c>
      <c r="G54" s="93">
        <v>0</v>
      </c>
      <c r="H54" s="49">
        <v>56512.25</v>
      </c>
      <c r="I54" s="93">
        <v>0.99991790064881492</v>
      </c>
      <c r="J54" s="49">
        <v>0</v>
      </c>
      <c r="K54" s="93">
        <v>0</v>
      </c>
      <c r="L54" s="49">
        <v>0</v>
      </c>
      <c r="M54" s="93">
        <v>0</v>
      </c>
      <c r="N54" s="49">
        <v>0</v>
      </c>
      <c r="O54" s="93">
        <v>0</v>
      </c>
      <c r="P54" s="49">
        <v>4.6399999999999997</v>
      </c>
      <c r="Q54" s="93">
        <v>8.2099351185105899E-5</v>
      </c>
    </row>
    <row r="55" spans="1:17" ht="13.5" customHeight="1">
      <c r="A55" s="39">
        <v>53</v>
      </c>
      <c r="B55" s="36" t="s">
        <v>28</v>
      </c>
      <c r="C55" s="34" t="s">
        <v>72</v>
      </c>
      <c r="D55" s="118" t="s">
        <v>116</v>
      </c>
      <c r="E55" s="44">
        <v>42230.01</v>
      </c>
      <c r="F55" s="49">
        <v>0</v>
      </c>
      <c r="G55" s="93">
        <v>0</v>
      </c>
      <c r="H55" s="49">
        <v>42230.01</v>
      </c>
      <c r="I55" s="93">
        <v>1</v>
      </c>
      <c r="J55" s="49">
        <v>0</v>
      </c>
      <c r="K55" s="93">
        <v>0</v>
      </c>
      <c r="L55" s="49">
        <v>0</v>
      </c>
      <c r="M55" s="93">
        <v>0</v>
      </c>
      <c r="N55" s="49">
        <v>0</v>
      </c>
      <c r="O55" s="93">
        <v>0</v>
      </c>
      <c r="P55" s="49">
        <v>0</v>
      </c>
      <c r="Q55" s="93">
        <v>0</v>
      </c>
    </row>
    <row r="56" spans="1:17">
      <c r="A56" s="39">
        <v>54</v>
      </c>
      <c r="B56" s="36" t="s">
        <v>40</v>
      </c>
      <c r="C56" s="34" t="s">
        <v>74</v>
      </c>
      <c r="D56" s="118" t="s">
        <v>207</v>
      </c>
      <c r="E56" s="44">
        <v>39311.51</v>
      </c>
      <c r="F56" s="49">
        <v>12334.74</v>
      </c>
      <c r="G56" s="93">
        <v>0.31376917345581484</v>
      </c>
      <c r="H56" s="49">
        <v>26899.03</v>
      </c>
      <c r="I56" s="93">
        <v>0.68425328866787349</v>
      </c>
      <c r="J56" s="49">
        <v>0</v>
      </c>
      <c r="K56" s="93">
        <v>0</v>
      </c>
      <c r="L56" s="49">
        <v>0</v>
      </c>
      <c r="M56" s="93">
        <v>0</v>
      </c>
      <c r="N56" s="49">
        <v>0</v>
      </c>
      <c r="O56" s="93">
        <v>0</v>
      </c>
      <c r="P56" s="49">
        <v>77.739999999999995</v>
      </c>
      <c r="Q56" s="93">
        <v>1.977537876311543E-3</v>
      </c>
    </row>
    <row r="57" spans="1:17" ht="15.75" customHeight="1">
      <c r="A57" s="39">
        <v>55</v>
      </c>
      <c r="B57" s="36" t="s">
        <v>43</v>
      </c>
      <c r="C57" s="34" t="s">
        <v>73</v>
      </c>
      <c r="D57" s="118" t="s">
        <v>154</v>
      </c>
      <c r="E57" s="44">
        <v>952.96</v>
      </c>
      <c r="F57" s="49">
        <v>0</v>
      </c>
      <c r="G57" s="93">
        <v>0</v>
      </c>
      <c r="H57" s="49">
        <v>952.96</v>
      </c>
      <c r="I57" s="93">
        <v>1</v>
      </c>
      <c r="J57" s="49">
        <v>0</v>
      </c>
      <c r="K57" s="93">
        <v>0</v>
      </c>
      <c r="L57" s="49">
        <v>0</v>
      </c>
      <c r="M57" s="93">
        <v>0</v>
      </c>
      <c r="N57" s="49">
        <v>0</v>
      </c>
      <c r="O57" s="93">
        <v>0</v>
      </c>
      <c r="P57" s="49">
        <v>0</v>
      </c>
      <c r="Q57" s="93">
        <v>0</v>
      </c>
    </row>
    <row r="58" spans="1:17" ht="15" thickBot="1">
      <c r="A58" s="39">
        <v>56</v>
      </c>
      <c r="B58" s="41" t="s">
        <v>42</v>
      </c>
      <c r="C58" s="115" t="s">
        <v>72</v>
      </c>
      <c r="D58" s="128" t="s">
        <v>153</v>
      </c>
      <c r="E58" s="45">
        <v>0</v>
      </c>
      <c r="F58" s="50">
        <v>0</v>
      </c>
      <c r="G58" s="94"/>
      <c r="H58" s="50">
        <v>0</v>
      </c>
      <c r="I58" s="94"/>
      <c r="J58" s="50">
        <v>0</v>
      </c>
      <c r="K58" s="94"/>
      <c r="L58" s="50">
        <v>0</v>
      </c>
      <c r="M58" s="94"/>
      <c r="N58" s="50">
        <v>0</v>
      </c>
      <c r="O58" s="94"/>
      <c r="P58" s="50">
        <v>0</v>
      </c>
      <c r="Q58" s="94"/>
    </row>
    <row r="59" spans="1:17" ht="15.75" thickBot="1">
      <c r="A59" s="40"/>
      <c r="B59" s="131" t="s">
        <v>75</v>
      </c>
      <c r="C59" s="131"/>
      <c r="D59" s="131"/>
      <c r="E59" s="72">
        <f>SUM(E3:E58)</f>
        <v>2121299139.3800004</v>
      </c>
      <c r="F59" s="51">
        <f>SUM(F3:F58)</f>
        <v>1430647275.940001</v>
      </c>
      <c r="G59" s="99">
        <f>F59/$E$59</f>
        <v>0.67442033486995212</v>
      </c>
      <c r="H59" s="71">
        <f>SUM(H3:H58)</f>
        <v>582554731.96000004</v>
      </c>
      <c r="I59" s="99">
        <f>H59/$E$59</f>
        <v>0.27462167930274339</v>
      </c>
      <c r="J59" s="71">
        <f>SUM(J3:J58)</f>
        <v>36036888.789999999</v>
      </c>
      <c r="K59" s="99">
        <f>J59/$E$59</f>
        <v>1.6988122099805606E-2</v>
      </c>
      <c r="L59" s="71">
        <f>SUM(L3:L58)</f>
        <v>10307123.970000001</v>
      </c>
      <c r="M59" s="99">
        <f>L59/$E$59</f>
        <v>4.8588734038766922E-3</v>
      </c>
      <c r="N59" s="71">
        <f>SUM(N3:N58)</f>
        <v>15172417.440000001</v>
      </c>
      <c r="O59" s="99">
        <f>N59/$E$59</f>
        <v>7.1524176662959935E-3</v>
      </c>
      <c r="P59" s="71">
        <f>SUM(P3:P58)</f>
        <v>46580721.280000009</v>
      </c>
      <c r="Q59" s="99">
        <f>P59/$E$59</f>
        <v>2.1958582085511203E-2</v>
      </c>
    </row>
  </sheetData>
  <mergeCells count="1">
    <mergeCell ref="B59:D59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N92"/>
  <sheetViews>
    <sheetView zoomScaleNormal="100" workbookViewId="0">
      <selection activeCell="B4" sqref="B4"/>
    </sheetView>
  </sheetViews>
  <sheetFormatPr defaultRowHeight="14.25"/>
  <cols>
    <col min="1" max="1" width="6" style="12" customWidth="1"/>
    <col min="2" max="2" width="11.85546875" style="12" customWidth="1"/>
    <col min="3" max="3" width="14.42578125" style="12" bestFit="1" customWidth="1"/>
    <col min="4" max="4" width="104.28515625" style="12" bestFit="1" customWidth="1"/>
    <col min="5" max="6" width="14.7109375" style="13" customWidth="1"/>
    <col min="7" max="7" width="9.85546875" style="13" bestFit="1" customWidth="1"/>
    <col min="8" max="8" width="9.140625" style="14" bestFit="1"/>
    <col min="9" max="9" width="10.42578125" style="14" bestFit="1" customWidth="1"/>
    <col min="10" max="10" width="9.140625" style="14"/>
    <col min="11" max="11" width="12.7109375" style="14" customWidth="1"/>
    <col min="12" max="12" width="13.140625" style="12" customWidth="1"/>
    <col min="13" max="13" width="23.28515625" style="12" customWidth="1"/>
    <col min="14" max="14" width="52.5703125" style="12" bestFit="1" customWidth="1"/>
    <col min="15" max="16384" width="9.140625" style="12"/>
  </cols>
  <sheetData>
    <row r="1" spans="1:13" s="3" customFormat="1" ht="18.75" thickBot="1">
      <c r="A1" s="60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6" customFormat="1" ht="60.75" customHeight="1" thickBot="1">
      <c r="A2" s="132" t="s">
        <v>94</v>
      </c>
      <c r="B2" s="139" t="s">
        <v>95</v>
      </c>
      <c r="C2" s="132" t="s">
        <v>66</v>
      </c>
      <c r="D2" s="132" t="s">
        <v>67</v>
      </c>
      <c r="E2" s="137" t="s">
        <v>96</v>
      </c>
      <c r="F2" s="137" t="s">
        <v>170</v>
      </c>
      <c r="G2" s="134" t="s">
        <v>97</v>
      </c>
      <c r="H2" s="135"/>
      <c r="I2" s="135"/>
      <c r="J2" s="135"/>
      <c r="K2" s="135"/>
      <c r="L2" s="135"/>
      <c r="M2" s="136"/>
    </row>
    <row r="3" spans="1:13" s="8" customFormat="1" ht="75.75" thickBot="1">
      <c r="A3" s="133"/>
      <c r="B3" s="140"/>
      <c r="C3" s="133"/>
      <c r="D3" s="133"/>
      <c r="E3" s="138"/>
      <c r="F3" s="138"/>
      <c r="G3" s="52" t="s">
        <v>98</v>
      </c>
      <c r="H3" s="53" t="s">
        <v>99</v>
      </c>
      <c r="I3" s="61" t="s">
        <v>100</v>
      </c>
      <c r="J3" s="53" t="s">
        <v>101</v>
      </c>
      <c r="K3" s="61" t="s">
        <v>102</v>
      </c>
      <c r="L3" s="61" t="s">
        <v>168</v>
      </c>
      <c r="M3" s="62" t="s">
        <v>169</v>
      </c>
    </row>
    <row r="4" spans="1:13" s="6" customFormat="1" collapsed="1">
      <c r="A4" s="75">
        <v>1</v>
      </c>
      <c r="B4" s="73" t="s">
        <v>43</v>
      </c>
      <c r="C4" s="34" t="s">
        <v>73</v>
      </c>
      <c r="D4" s="118" t="s">
        <v>154</v>
      </c>
      <c r="E4" s="89">
        <v>38187</v>
      </c>
      <c r="F4" s="95">
        <v>0.9415</v>
      </c>
      <c r="G4" s="80">
        <v>-2.7539455566147897E-3</v>
      </c>
      <c r="H4" s="81">
        <v>-6.5421546903028371E-3</v>
      </c>
      <c r="I4" s="104">
        <v>-1.9066472181704541E-2</v>
      </c>
      <c r="J4" s="108" t="s">
        <v>80</v>
      </c>
      <c r="K4" s="106">
        <v>-2.8179190751445038E-2</v>
      </c>
      <c r="L4" s="81">
        <v>-5.8499999999999996E-2</v>
      </c>
      <c r="M4" s="82">
        <v>-3.5130947856650829E-3</v>
      </c>
    </row>
    <row r="5" spans="1:13" s="6" customFormat="1">
      <c r="A5" s="76">
        <v>2</v>
      </c>
      <c r="B5" s="74" t="s">
        <v>61</v>
      </c>
      <c r="C5" s="34" t="s">
        <v>72</v>
      </c>
      <c r="D5" s="118" t="s">
        <v>167</v>
      </c>
      <c r="E5" s="90">
        <v>38188</v>
      </c>
      <c r="F5" s="96">
        <v>9.3004999999999995</v>
      </c>
      <c r="G5" s="83">
        <v>8.6763190716339089E-3</v>
      </c>
      <c r="H5" s="119" t="s">
        <v>80</v>
      </c>
      <c r="I5" s="105">
        <v>4.3452407665035997E-2</v>
      </c>
      <c r="J5" s="108" t="s">
        <v>80</v>
      </c>
      <c r="K5" s="107">
        <v>7.0253164556961956E-2</v>
      </c>
      <c r="L5" s="84">
        <v>8.3004999999999995</v>
      </c>
      <c r="M5" s="85">
        <v>0.13907342433552072</v>
      </c>
    </row>
    <row r="6" spans="1:13" s="6" customFormat="1">
      <c r="A6" s="76">
        <v>3</v>
      </c>
      <c r="B6" s="74" t="s">
        <v>19</v>
      </c>
      <c r="C6" s="34" t="s">
        <v>72</v>
      </c>
      <c r="D6" s="118" t="s">
        <v>165</v>
      </c>
      <c r="E6" s="90">
        <v>38195</v>
      </c>
      <c r="F6" s="96">
        <v>0.84519999999999995</v>
      </c>
      <c r="G6" s="83">
        <v>1.7778831338153278E-3</v>
      </c>
      <c r="H6" s="84">
        <v>1.1246709739171967E-2</v>
      </c>
      <c r="I6" s="105">
        <v>3.5911263635249435E-2</v>
      </c>
      <c r="J6" s="108" t="s">
        <v>80</v>
      </c>
      <c r="K6" s="107">
        <v>5.0590428837787416E-2</v>
      </c>
      <c r="L6" s="84">
        <v>-0.15480000000000005</v>
      </c>
      <c r="M6" s="85">
        <v>-9.7830975043317059E-3</v>
      </c>
    </row>
    <row r="7" spans="1:13" s="6" customFormat="1">
      <c r="A7" s="76">
        <v>4</v>
      </c>
      <c r="B7" s="74" t="s">
        <v>49</v>
      </c>
      <c r="C7" s="34" t="s">
        <v>72</v>
      </c>
      <c r="D7" s="118" t="s">
        <v>148</v>
      </c>
      <c r="E7" s="90">
        <v>38275</v>
      </c>
      <c r="F7" s="96">
        <v>1.9449000000000001</v>
      </c>
      <c r="G7" s="83">
        <v>5.896043444530763E-3</v>
      </c>
      <c r="H7" s="84">
        <v>2.0092735703245435E-3</v>
      </c>
      <c r="I7" s="105">
        <v>4.1150146597401793E-4</v>
      </c>
      <c r="J7" s="108" t="s">
        <v>80</v>
      </c>
      <c r="K7" s="107">
        <v>-1.2741116751268988E-2</v>
      </c>
      <c r="L7" s="84">
        <v>0.94490000000000007</v>
      </c>
      <c r="M7" s="85">
        <v>4.0176393018977352E-2</v>
      </c>
    </row>
    <row r="8" spans="1:13" s="6" customFormat="1">
      <c r="A8" s="76">
        <v>5</v>
      </c>
      <c r="B8" s="74" t="s">
        <v>11</v>
      </c>
      <c r="C8" s="34" t="s">
        <v>72</v>
      </c>
      <c r="D8" s="118" t="s">
        <v>134</v>
      </c>
      <c r="E8" s="90">
        <v>38281</v>
      </c>
      <c r="F8" s="96">
        <v>4.55</v>
      </c>
      <c r="G8" s="83">
        <v>4.4150110375273943E-3</v>
      </c>
      <c r="H8" s="84">
        <v>8.8691796008868451E-3</v>
      </c>
      <c r="I8" s="105">
        <v>1.7897091722595126E-2</v>
      </c>
      <c r="J8" s="108" t="s">
        <v>80</v>
      </c>
      <c r="K8" s="108" t="s">
        <v>80</v>
      </c>
      <c r="L8" s="84">
        <v>3.55</v>
      </c>
      <c r="M8" s="85">
        <v>9.396134023684799E-2</v>
      </c>
    </row>
    <row r="9" spans="1:13" s="6" customFormat="1">
      <c r="A9" s="76">
        <v>6</v>
      </c>
      <c r="B9" s="74" t="s">
        <v>29</v>
      </c>
      <c r="C9" s="34" t="s">
        <v>72</v>
      </c>
      <c r="D9" s="118" t="s">
        <v>117</v>
      </c>
      <c r="E9" s="90">
        <v>38286</v>
      </c>
      <c r="F9" s="96">
        <v>2.0402</v>
      </c>
      <c r="G9" s="83">
        <v>2.5552825552825897E-3</v>
      </c>
      <c r="H9" s="84">
        <v>4.8761266807861858E-3</v>
      </c>
      <c r="I9" s="105">
        <v>1.4721973540236633E-2</v>
      </c>
      <c r="J9" s="108" t="s">
        <v>80</v>
      </c>
      <c r="K9" s="107">
        <v>7.755001234872827E-3</v>
      </c>
      <c r="L9" s="84">
        <v>1.0402</v>
      </c>
      <c r="M9" s="85">
        <v>4.3205793941866411E-2</v>
      </c>
    </row>
    <row r="10" spans="1:13" s="6" customFormat="1">
      <c r="A10" s="76">
        <v>7</v>
      </c>
      <c r="B10" s="74" t="s">
        <v>48</v>
      </c>
      <c r="C10" s="34" t="s">
        <v>72</v>
      </c>
      <c r="D10" s="118" t="s">
        <v>149</v>
      </c>
      <c r="E10" s="90">
        <v>38286</v>
      </c>
      <c r="F10" s="96">
        <v>0.42180000000000001</v>
      </c>
      <c r="G10" s="83">
        <v>2.1382751247327469E-3</v>
      </c>
      <c r="H10" s="84">
        <v>4.046655558200607E-3</v>
      </c>
      <c r="I10" s="105">
        <v>1.0057471264367734E-2</v>
      </c>
      <c r="J10" s="108" t="s">
        <v>80</v>
      </c>
      <c r="K10" s="107">
        <v>-1.3333333333333308E-2</v>
      </c>
      <c r="L10" s="84">
        <v>-0.57820000000000005</v>
      </c>
      <c r="M10" s="85">
        <v>-4.9918031153412534E-2</v>
      </c>
    </row>
    <row r="11" spans="1:13" s="6" customFormat="1">
      <c r="A11" s="76">
        <v>8</v>
      </c>
      <c r="B11" s="74" t="s">
        <v>14</v>
      </c>
      <c r="C11" s="34" t="s">
        <v>72</v>
      </c>
      <c r="D11" s="118" t="s">
        <v>128</v>
      </c>
      <c r="E11" s="90">
        <v>38289</v>
      </c>
      <c r="F11" s="96">
        <v>3.6347999999999998</v>
      </c>
      <c r="G11" s="83">
        <v>-1.8550020251113852E-2</v>
      </c>
      <c r="H11" s="84">
        <v>-1.6079259379568001E-2</v>
      </c>
      <c r="I11" s="105">
        <v>-2.8232274623035014E-2</v>
      </c>
      <c r="J11" s="108" t="s">
        <v>80</v>
      </c>
      <c r="K11" s="107">
        <v>-7.764920828258226E-2</v>
      </c>
      <c r="L11" s="84">
        <v>2.6347999999999998</v>
      </c>
      <c r="M11" s="85">
        <v>7.9603517769407217E-2</v>
      </c>
    </row>
    <row r="12" spans="1:13" s="6" customFormat="1">
      <c r="A12" s="76">
        <v>9</v>
      </c>
      <c r="B12" s="74" t="s">
        <v>57</v>
      </c>
      <c r="C12" s="34" t="s">
        <v>72</v>
      </c>
      <c r="D12" s="118" t="s">
        <v>126</v>
      </c>
      <c r="E12" s="90">
        <v>38300</v>
      </c>
      <c r="F12" s="96">
        <v>2.2703000000000002</v>
      </c>
      <c r="G12" s="83">
        <v>-1.2757346471933273E-3</v>
      </c>
      <c r="H12" s="84">
        <v>-2.5920393638518835E-3</v>
      </c>
      <c r="I12" s="105">
        <v>-8.6026200873361436E-3</v>
      </c>
      <c r="J12" s="108" t="s">
        <v>80</v>
      </c>
      <c r="K12" s="107">
        <v>-4.2543859649121218E-3</v>
      </c>
      <c r="L12" s="84">
        <v>1.2703000000000002</v>
      </c>
      <c r="M12" s="85">
        <v>4.9956395778361307E-2</v>
      </c>
    </row>
    <row r="13" spans="1:13" s="6" customFormat="1">
      <c r="A13" s="76">
        <v>10</v>
      </c>
      <c r="B13" s="74" t="s">
        <v>16</v>
      </c>
      <c r="C13" s="34" t="s">
        <v>72</v>
      </c>
      <c r="D13" s="118" t="s">
        <v>114</v>
      </c>
      <c r="E13" s="90">
        <v>38317</v>
      </c>
      <c r="F13" s="96">
        <v>2.3178999999999998</v>
      </c>
      <c r="G13" s="83">
        <v>6.8632987272490009E-3</v>
      </c>
      <c r="H13" s="84">
        <v>1.3555468100922452E-2</v>
      </c>
      <c r="I13" s="108" t="s">
        <v>80</v>
      </c>
      <c r="J13" s="108" t="s">
        <v>80</v>
      </c>
      <c r="K13" s="108" t="s">
        <v>80</v>
      </c>
      <c r="L13" s="84">
        <v>1.3178999999999998</v>
      </c>
      <c r="M13" s="85">
        <v>5.1398432081726231E-2</v>
      </c>
    </row>
    <row r="14" spans="1:13" s="6" customFormat="1">
      <c r="A14" s="76">
        <v>11</v>
      </c>
      <c r="B14" s="74" t="s">
        <v>53</v>
      </c>
      <c r="C14" s="34" t="s">
        <v>72</v>
      </c>
      <c r="D14" s="118" t="s">
        <v>162</v>
      </c>
      <c r="E14" s="90">
        <v>38343</v>
      </c>
      <c r="F14" s="96">
        <v>1.8668</v>
      </c>
      <c r="G14" s="83">
        <v>-7.1797053661649679E-3</v>
      </c>
      <c r="H14" s="108" t="s">
        <v>80</v>
      </c>
      <c r="I14" s="108" t="s">
        <v>80</v>
      </c>
      <c r="J14" s="108" t="s">
        <v>80</v>
      </c>
      <c r="K14" s="108" t="s">
        <v>80</v>
      </c>
      <c r="L14" s="84">
        <v>0.86680000000000001</v>
      </c>
      <c r="M14" s="85">
        <v>3.8082976825721593E-2</v>
      </c>
    </row>
    <row r="15" spans="1:13" s="6" customFormat="1">
      <c r="A15" s="76">
        <v>12</v>
      </c>
      <c r="B15" s="74" t="s">
        <v>47</v>
      </c>
      <c r="C15" s="34" t="s">
        <v>72</v>
      </c>
      <c r="D15" s="118" t="s">
        <v>145</v>
      </c>
      <c r="E15" s="90">
        <v>38399</v>
      </c>
      <c r="F15" s="96">
        <v>2.3635000000000002</v>
      </c>
      <c r="G15" s="83">
        <v>5.9587146201320884E-3</v>
      </c>
      <c r="H15" s="108" t="s">
        <v>80</v>
      </c>
      <c r="I15" s="105" t="s">
        <v>63</v>
      </c>
      <c r="J15" s="108" t="s">
        <v>80</v>
      </c>
      <c r="K15" s="108" t="s">
        <v>80</v>
      </c>
      <c r="L15" s="84">
        <v>1.3635000000000002</v>
      </c>
      <c r="M15" s="85">
        <v>5.3353489925414221E-2</v>
      </c>
    </row>
    <row r="16" spans="1:13" s="6" customFormat="1">
      <c r="A16" s="76">
        <v>13</v>
      </c>
      <c r="B16" s="74" t="s">
        <v>26</v>
      </c>
      <c r="C16" s="34" t="s">
        <v>72</v>
      </c>
      <c r="D16" s="118" t="s">
        <v>142</v>
      </c>
      <c r="E16" s="90">
        <v>38421</v>
      </c>
      <c r="F16" s="96">
        <v>1.6895</v>
      </c>
      <c r="G16" s="83">
        <v>5.2359136074253687E-3</v>
      </c>
      <c r="H16" s="84">
        <v>9.9228883973936366E-3</v>
      </c>
      <c r="I16" s="105">
        <v>3.0559960961327404E-2</v>
      </c>
      <c r="J16" s="108" t="s">
        <v>80</v>
      </c>
      <c r="K16" s="107">
        <v>4.2901234567901181E-2</v>
      </c>
      <c r="L16" s="84">
        <v>0.6895</v>
      </c>
      <c r="M16" s="85">
        <v>3.2318828956047652E-2</v>
      </c>
    </row>
    <row r="17" spans="1:13" s="6" customFormat="1">
      <c r="A17" s="76">
        <v>14</v>
      </c>
      <c r="B17" s="74" t="s">
        <v>62</v>
      </c>
      <c r="C17" s="34" t="s">
        <v>74</v>
      </c>
      <c r="D17" t="s">
        <v>77</v>
      </c>
      <c r="E17" s="90">
        <v>38440</v>
      </c>
      <c r="F17" s="97">
        <v>2.1585000000000001</v>
      </c>
      <c r="G17" s="83">
        <v>2.6477146042362953E-3</v>
      </c>
      <c r="H17" s="84">
        <v>7.9854300924628863E-3</v>
      </c>
      <c r="I17" s="105">
        <v>3.6345304397925826E-2</v>
      </c>
      <c r="J17" s="108" t="s">
        <v>80</v>
      </c>
      <c r="K17" s="107">
        <v>4.583555404816142E-2</v>
      </c>
      <c r="L17" s="84">
        <v>1.1585000000000001</v>
      </c>
      <c r="M17" s="85">
        <v>4.7926858972132669E-2</v>
      </c>
    </row>
    <row r="18" spans="1:13" s="6" customFormat="1">
      <c r="A18" s="76">
        <v>15</v>
      </c>
      <c r="B18" s="74" t="s">
        <v>58</v>
      </c>
      <c r="C18" s="34" t="s">
        <v>72</v>
      </c>
      <c r="D18" s="118" t="s">
        <v>161</v>
      </c>
      <c r="E18" s="90">
        <v>38447</v>
      </c>
      <c r="F18" s="96">
        <v>2.1804000000000001</v>
      </c>
      <c r="G18" s="83">
        <v>-7.1038251366120075E-3</v>
      </c>
      <c r="H18" s="84">
        <v>-1.0662915740278556E-2</v>
      </c>
      <c r="I18" s="105">
        <v>-3.7478479671566589E-2</v>
      </c>
      <c r="J18" s="108" t="s">
        <v>80</v>
      </c>
      <c r="K18" s="107">
        <v>-5.4876462938881598E-2</v>
      </c>
      <c r="L18" s="84">
        <v>1.1804000000000001</v>
      </c>
      <c r="M18" s="85">
        <v>4.8628796112928807E-2</v>
      </c>
    </row>
    <row r="19" spans="1:13" s="6" customFormat="1">
      <c r="A19" s="76">
        <v>16</v>
      </c>
      <c r="B19" s="74" t="s">
        <v>9</v>
      </c>
      <c r="C19" s="34" t="s">
        <v>72</v>
      </c>
      <c r="D19" s="118" t="s">
        <v>132</v>
      </c>
      <c r="E19" s="90">
        <v>38449</v>
      </c>
      <c r="F19" s="96">
        <v>4.0194000000000001</v>
      </c>
      <c r="G19" s="83">
        <v>4.448220711715356E-3</v>
      </c>
      <c r="H19" s="84">
        <v>1.0940919037199182E-2</v>
      </c>
      <c r="I19" s="105">
        <v>3.3450749492196508E-2</v>
      </c>
      <c r="J19" s="108" t="s">
        <v>80</v>
      </c>
      <c r="K19" s="107">
        <v>4.5792787635947407E-2</v>
      </c>
      <c r="L19" s="84">
        <v>3.0194000000000001</v>
      </c>
      <c r="M19" s="85">
        <v>8.8465075637016666E-2</v>
      </c>
    </row>
    <row r="20" spans="1:13" s="6" customFormat="1">
      <c r="A20" s="76">
        <v>17</v>
      </c>
      <c r="B20" s="74" t="s">
        <v>22</v>
      </c>
      <c r="C20" s="34" t="s">
        <v>72</v>
      </c>
      <c r="D20" s="118" t="s">
        <v>143</v>
      </c>
      <c r="E20" s="90">
        <v>38490</v>
      </c>
      <c r="F20" s="96">
        <v>2.13</v>
      </c>
      <c r="G20" s="83">
        <v>0</v>
      </c>
      <c r="H20" s="84">
        <v>4.7169811320753041E-3</v>
      </c>
      <c r="I20" s="105">
        <v>9.4786729857820884E-3</v>
      </c>
      <c r="J20" s="108" t="s">
        <v>80</v>
      </c>
      <c r="K20" s="108" t="s">
        <v>80</v>
      </c>
      <c r="L20" s="84">
        <v>1.1299999999999999</v>
      </c>
      <c r="M20" s="85">
        <v>4.7484683039604736E-2</v>
      </c>
    </row>
    <row r="21" spans="1:13" s="6" customFormat="1">
      <c r="A21" s="76">
        <v>18</v>
      </c>
      <c r="B21" s="74" t="s">
        <v>32</v>
      </c>
      <c r="C21" s="34" t="s">
        <v>74</v>
      </c>
      <c r="D21" s="118" t="s">
        <v>219</v>
      </c>
      <c r="E21" s="90">
        <v>38512</v>
      </c>
      <c r="F21" s="96">
        <v>1.8391999999999999</v>
      </c>
      <c r="G21" s="83">
        <v>3.218240331642308E-3</v>
      </c>
      <c r="H21" s="84">
        <v>6.0718779060224826E-3</v>
      </c>
      <c r="I21" s="105">
        <v>1.9625235613704328E-2</v>
      </c>
      <c r="J21" s="108" t="s">
        <v>80</v>
      </c>
      <c r="K21" s="107">
        <v>-1.1182795698924775E-2</v>
      </c>
      <c r="L21" s="84">
        <v>0.83919999999999995</v>
      </c>
      <c r="M21" s="85">
        <v>3.8237081840973852E-2</v>
      </c>
    </row>
    <row r="22" spans="1:13" s="6" customFormat="1">
      <c r="A22" s="76">
        <v>19</v>
      </c>
      <c r="B22" s="74" t="s">
        <v>38</v>
      </c>
      <c r="C22" s="34" t="s">
        <v>72</v>
      </c>
      <c r="D22" s="118" t="s">
        <v>120</v>
      </c>
      <c r="E22" s="90">
        <v>38520</v>
      </c>
      <c r="F22" s="96">
        <v>1.0122</v>
      </c>
      <c r="G22" s="83">
        <v>-2.9550827423169279E-3</v>
      </c>
      <c r="H22" s="84">
        <v>-9.7828213656818708E-3</v>
      </c>
      <c r="I22" s="105">
        <v>-3.6275349900028564E-2</v>
      </c>
      <c r="J22" s="108" t="s">
        <v>80</v>
      </c>
      <c r="K22" s="107">
        <v>2.1782178217821802E-3</v>
      </c>
      <c r="L22" s="84">
        <v>1.2199999999999989E-2</v>
      </c>
      <c r="M22" s="85">
        <v>7.4805049441528659E-4</v>
      </c>
    </row>
    <row r="23" spans="1:13" s="6" customFormat="1">
      <c r="A23" s="76">
        <v>20</v>
      </c>
      <c r="B23" s="74" t="s">
        <v>36</v>
      </c>
      <c r="C23" s="34" t="s">
        <v>72</v>
      </c>
      <c r="D23" s="118" t="s">
        <v>151</v>
      </c>
      <c r="E23" s="90">
        <v>38533</v>
      </c>
      <c r="F23" s="96">
        <v>2.36</v>
      </c>
      <c r="G23" s="83">
        <v>0</v>
      </c>
      <c r="H23" s="84">
        <v>0</v>
      </c>
      <c r="I23" s="105">
        <v>8.5470085470085166E-3</v>
      </c>
      <c r="J23" s="108" t="s">
        <v>80</v>
      </c>
      <c r="K23" s="108" t="s">
        <v>80</v>
      </c>
      <c r="L23" s="84">
        <v>1.36</v>
      </c>
      <c r="M23" s="85">
        <v>5.4499899495154436E-2</v>
      </c>
    </row>
    <row r="24" spans="1:13" s="6" customFormat="1">
      <c r="A24" s="76">
        <v>21</v>
      </c>
      <c r="B24" s="74" t="s">
        <v>40</v>
      </c>
      <c r="C24" s="34" t="s">
        <v>74</v>
      </c>
      <c r="D24" s="118" t="s">
        <v>207</v>
      </c>
      <c r="E24" s="90">
        <v>38568</v>
      </c>
      <c r="F24" s="96">
        <v>0.38650000000000001</v>
      </c>
      <c r="G24" s="83">
        <v>5.4630593132154459E-3</v>
      </c>
      <c r="H24" s="84">
        <v>1.0986136541982772E-2</v>
      </c>
      <c r="I24" s="105">
        <v>3.369884995988226E-2</v>
      </c>
      <c r="J24" s="108" t="s">
        <v>80</v>
      </c>
      <c r="K24" s="107">
        <v>5.2559912854030388E-2</v>
      </c>
      <c r="L24" s="84">
        <v>-0.61349999999999993</v>
      </c>
      <c r="M24" s="85">
        <v>-5.7387728806684413E-2</v>
      </c>
    </row>
    <row r="25" spans="1:13" s="6" customFormat="1">
      <c r="A25" s="76">
        <v>22</v>
      </c>
      <c r="B25" s="74" t="s">
        <v>54</v>
      </c>
      <c r="C25" s="34" t="s">
        <v>72</v>
      </c>
      <c r="D25" s="118" t="s">
        <v>138</v>
      </c>
      <c r="E25" s="90">
        <v>38707</v>
      </c>
      <c r="F25" s="96">
        <v>2.8151999999999999</v>
      </c>
      <c r="G25" s="83">
        <v>1.6366612111293755E-3</v>
      </c>
      <c r="H25" s="84">
        <v>5.7518488085455122E-3</v>
      </c>
      <c r="I25" s="105">
        <v>1.3245033112582849E-2</v>
      </c>
      <c r="J25" s="108" t="s">
        <v>80</v>
      </c>
      <c r="K25" s="107">
        <v>1.7382819558382279E-2</v>
      </c>
      <c r="L25" s="84">
        <v>1.8151999999999999</v>
      </c>
      <c r="M25" s="85">
        <v>6.8128910889045269E-2</v>
      </c>
    </row>
    <row r="26" spans="1:13" s="6" customFormat="1">
      <c r="A26" s="76">
        <v>23</v>
      </c>
      <c r="B26" s="74" t="s">
        <v>30</v>
      </c>
      <c r="C26" s="34" t="s">
        <v>73</v>
      </c>
      <c r="D26" s="118" t="s">
        <v>118</v>
      </c>
      <c r="E26" s="90">
        <v>38740</v>
      </c>
      <c r="F26" s="96">
        <v>2.31</v>
      </c>
      <c r="G26" s="83">
        <v>8.733624454148492E-3</v>
      </c>
      <c r="H26" s="84">
        <v>3.5874439461883512E-2</v>
      </c>
      <c r="I26" s="105">
        <v>4.0540540540540571E-2</v>
      </c>
      <c r="J26" s="108" t="s">
        <v>80</v>
      </c>
      <c r="K26" s="107">
        <v>4.5248868778280604E-2</v>
      </c>
      <c r="L26" s="84">
        <v>1.31</v>
      </c>
      <c r="M26" s="85">
        <v>5.5086365018821137E-2</v>
      </c>
    </row>
    <row r="27" spans="1:13" s="6" customFormat="1">
      <c r="A27" s="76">
        <v>24</v>
      </c>
      <c r="B27" s="74" t="s">
        <v>31</v>
      </c>
      <c r="C27" s="34" t="s">
        <v>74</v>
      </c>
      <c r="D27" s="118" t="s">
        <v>119</v>
      </c>
      <c r="E27" s="90">
        <v>38741</v>
      </c>
      <c r="F27" s="96">
        <v>1.9758</v>
      </c>
      <c r="G27" s="83">
        <v>2.1302495435180369E-3</v>
      </c>
      <c r="H27" s="84">
        <v>3.6064407984965907E-3</v>
      </c>
      <c r="I27" s="105">
        <v>2.1032504780114758E-2</v>
      </c>
      <c r="J27" s="108" t="s">
        <v>80</v>
      </c>
      <c r="K27" s="107">
        <v>2.9545099265280594E-2</v>
      </c>
      <c r="L27" s="84">
        <v>0.9758</v>
      </c>
      <c r="M27" s="85">
        <v>4.4586899614584175E-2</v>
      </c>
    </row>
    <row r="28" spans="1:13" s="6" customFormat="1">
      <c r="A28" s="76">
        <v>25</v>
      </c>
      <c r="B28" s="74" t="s">
        <v>13</v>
      </c>
      <c r="C28" s="34" t="s">
        <v>73</v>
      </c>
      <c r="D28" s="118" t="s">
        <v>163</v>
      </c>
      <c r="E28" s="90">
        <v>38762</v>
      </c>
      <c r="F28" s="96">
        <v>5.5042999999999997</v>
      </c>
      <c r="G28" s="83">
        <v>5.7189841037821321E-3</v>
      </c>
      <c r="H28" s="84">
        <v>1.5160177790892737E-2</v>
      </c>
      <c r="I28" s="105">
        <v>4.1889078175278982E-2</v>
      </c>
      <c r="J28" s="108" t="s">
        <v>80</v>
      </c>
      <c r="K28" s="108" t="s">
        <v>80</v>
      </c>
      <c r="L28" s="84">
        <v>4.5042999999999997</v>
      </c>
      <c r="M28" s="85">
        <v>0.11589437150321036</v>
      </c>
    </row>
    <row r="29" spans="1:13" s="6" customFormat="1">
      <c r="A29" s="76">
        <v>26</v>
      </c>
      <c r="B29" s="74" t="s">
        <v>18</v>
      </c>
      <c r="C29" s="34" t="s">
        <v>72</v>
      </c>
      <c r="D29" s="118" t="s">
        <v>137</v>
      </c>
      <c r="E29" s="90">
        <v>38820</v>
      </c>
      <c r="F29" s="96">
        <v>3.43</v>
      </c>
      <c r="G29" s="83">
        <v>0</v>
      </c>
      <c r="H29" s="84">
        <v>2.9239766081872176E-3</v>
      </c>
      <c r="I29" s="105">
        <v>8.8235294117646745E-3</v>
      </c>
      <c r="J29" s="108" t="s">
        <v>80</v>
      </c>
      <c r="K29" s="108" t="s">
        <v>80</v>
      </c>
      <c r="L29" s="84">
        <v>2.4300000000000002</v>
      </c>
      <c r="M29" s="85">
        <v>8.3357341012587627E-2</v>
      </c>
    </row>
    <row r="30" spans="1:13" s="6" customFormat="1">
      <c r="A30" s="76">
        <v>27</v>
      </c>
      <c r="B30" s="74" t="s">
        <v>35</v>
      </c>
      <c r="C30" s="34" t="s">
        <v>72</v>
      </c>
      <c r="D30" s="118" t="s">
        <v>147</v>
      </c>
      <c r="E30" s="90">
        <v>38833</v>
      </c>
      <c r="F30" s="96">
        <v>2.14</v>
      </c>
      <c r="G30" s="83">
        <v>0</v>
      </c>
      <c r="H30" s="84">
        <v>4.6948356807512415E-3</v>
      </c>
      <c r="I30" s="105">
        <v>2.3923444976076791E-2</v>
      </c>
      <c r="J30" s="108" t="s">
        <v>80</v>
      </c>
      <c r="K30" s="108" t="s">
        <v>80</v>
      </c>
      <c r="L30" s="84">
        <v>1.1399999999999999</v>
      </c>
      <c r="M30" s="85">
        <v>5.0782540947570842E-2</v>
      </c>
    </row>
    <row r="31" spans="1:13" s="6" customFormat="1">
      <c r="A31" s="76">
        <v>28</v>
      </c>
      <c r="B31" s="74" t="s">
        <v>8</v>
      </c>
      <c r="C31" s="34" t="s">
        <v>72</v>
      </c>
      <c r="D31" s="118" t="s">
        <v>131</v>
      </c>
      <c r="E31" s="90">
        <v>38869</v>
      </c>
      <c r="F31" s="96">
        <v>4.9800000000000004</v>
      </c>
      <c r="G31" s="83">
        <v>8.0971659919029104E-3</v>
      </c>
      <c r="H31" s="84">
        <v>1.6326530612244872E-2</v>
      </c>
      <c r="I31" s="105">
        <v>4.8421052631579142E-2</v>
      </c>
      <c r="J31" s="108" t="s">
        <v>80</v>
      </c>
      <c r="K31" s="108" t="s">
        <v>80</v>
      </c>
      <c r="L31" s="84">
        <v>3.98</v>
      </c>
      <c r="M31" s="85">
        <v>0.11093634688227749</v>
      </c>
    </row>
    <row r="32" spans="1:13" s="6" customFormat="1">
      <c r="A32" s="76">
        <v>29</v>
      </c>
      <c r="B32" s="74" t="s">
        <v>52</v>
      </c>
      <c r="C32" s="34" t="s">
        <v>72</v>
      </c>
      <c r="D32" s="118" t="s">
        <v>157</v>
      </c>
      <c r="E32" s="90">
        <v>38882</v>
      </c>
      <c r="F32" s="96">
        <v>0.51880000000000004</v>
      </c>
      <c r="G32" s="83">
        <v>-1.0490177379362864E-2</v>
      </c>
      <c r="H32" s="84">
        <v>-1.3500665525765343E-2</v>
      </c>
      <c r="I32" s="105">
        <v>-6.9750762058454208E-2</v>
      </c>
      <c r="J32" s="108" t="s">
        <v>80</v>
      </c>
      <c r="K32" s="107">
        <v>-8.5008818342151571E-2</v>
      </c>
      <c r="L32" s="84">
        <v>-0.48119999999999996</v>
      </c>
      <c r="M32" s="85">
        <v>-4.2187798993089332E-2</v>
      </c>
    </row>
    <row r="33" spans="1:13" s="6" customFormat="1">
      <c r="A33" s="76">
        <v>30</v>
      </c>
      <c r="B33" s="74" t="s">
        <v>44</v>
      </c>
      <c r="C33" s="34" t="s">
        <v>72</v>
      </c>
      <c r="D33" s="118" t="s">
        <v>155</v>
      </c>
      <c r="E33" s="90">
        <v>38917</v>
      </c>
      <c r="F33" s="96">
        <v>0.91579999999999995</v>
      </c>
      <c r="G33" s="83">
        <v>-3.2747516646658426E-4</v>
      </c>
      <c r="H33" s="84">
        <v>-5.4567281458040018E-4</v>
      </c>
      <c r="I33" s="105">
        <v>-1.9616390584132892E-3</v>
      </c>
      <c r="J33" s="108" t="s">
        <v>80</v>
      </c>
      <c r="K33" s="107">
        <v>-2.9395753946652725E-3</v>
      </c>
      <c r="L33" s="84">
        <v>-8.4200000000000053E-2</v>
      </c>
      <c r="M33" s="85">
        <v>-5.7970411615873019E-3</v>
      </c>
    </row>
    <row r="34" spans="1:13" s="6" customFormat="1">
      <c r="A34" s="76">
        <v>31</v>
      </c>
      <c r="B34" s="74" t="s">
        <v>46</v>
      </c>
      <c r="C34" s="34" t="s">
        <v>72</v>
      </c>
      <c r="D34" s="118" t="s">
        <v>124</v>
      </c>
      <c r="E34" s="90">
        <v>38917</v>
      </c>
      <c r="F34" s="96">
        <v>1.0932999999999999</v>
      </c>
      <c r="G34" s="83">
        <v>-8.2547169811322263E-3</v>
      </c>
      <c r="H34" s="84">
        <v>-9.6920289855073616E-3</v>
      </c>
      <c r="I34" s="105">
        <v>-3.6060659495679936E-2</v>
      </c>
      <c r="J34" s="108" t="s">
        <v>80</v>
      </c>
      <c r="K34" s="108" t="s">
        <v>80</v>
      </c>
      <c r="L34" s="84">
        <v>9.3299999999999939E-2</v>
      </c>
      <c r="M34" s="85">
        <v>5.9135109987018541E-3</v>
      </c>
    </row>
    <row r="35" spans="1:13" s="6" customFormat="1">
      <c r="A35" s="76">
        <v>32</v>
      </c>
      <c r="B35" s="74" t="s">
        <v>50</v>
      </c>
      <c r="C35" s="34" t="s">
        <v>72</v>
      </c>
      <c r="D35" s="118" t="s">
        <v>158</v>
      </c>
      <c r="E35" s="90">
        <v>38922</v>
      </c>
      <c r="F35" s="96">
        <v>1.59</v>
      </c>
      <c r="G35" s="83">
        <v>-1.2422360248447228E-2</v>
      </c>
      <c r="H35" s="84">
        <v>-1.2422360248447228E-2</v>
      </c>
      <c r="I35" s="105">
        <v>-6.4705882352941058E-2</v>
      </c>
      <c r="J35" s="108" t="s">
        <v>80</v>
      </c>
      <c r="K35" s="108" t="s">
        <v>80</v>
      </c>
      <c r="L35" s="84">
        <v>0.59</v>
      </c>
      <c r="M35" s="85">
        <v>3.1155734760993647E-2</v>
      </c>
    </row>
    <row r="36" spans="1:13" s="6" customFormat="1">
      <c r="A36" s="76">
        <v>33</v>
      </c>
      <c r="B36" s="74" t="s">
        <v>60</v>
      </c>
      <c r="C36" s="34" t="s">
        <v>72</v>
      </c>
      <c r="D36" s="118" t="s">
        <v>86</v>
      </c>
      <c r="E36" s="90">
        <v>38986</v>
      </c>
      <c r="F36" s="96">
        <v>0.28510000000000002</v>
      </c>
      <c r="G36" s="83">
        <v>-5.5807464248343042E-3</v>
      </c>
      <c r="H36" s="84">
        <v>-8.3478260869563892E-3</v>
      </c>
      <c r="I36" s="105">
        <v>-2.1619766643788507E-2</v>
      </c>
      <c r="J36" s="108" t="s">
        <v>80</v>
      </c>
      <c r="K36" s="107">
        <v>-3.0601836110166425E-2</v>
      </c>
      <c r="L36" s="84">
        <v>-0.71489999999999998</v>
      </c>
      <c r="M36" s="85">
        <v>-8.0567408227788295E-2</v>
      </c>
    </row>
    <row r="37" spans="1:13" s="6" customFormat="1">
      <c r="A37" s="76">
        <v>34</v>
      </c>
      <c r="B37" s="74" t="s">
        <v>27</v>
      </c>
      <c r="C37" s="34" t="s">
        <v>72</v>
      </c>
      <c r="D37" s="118" t="s">
        <v>141</v>
      </c>
      <c r="E37" s="90">
        <v>39007</v>
      </c>
      <c r="F37" s="96">
        <v>3.8109999999999999</v>
      </c>
      <c r="G37" s="83">
        <v>3.0003158227180915E-3</v>
      </c>
      <c r="H37" s="84">
        <v>5.2491361346309606E-3</v>
      </c>
      <c r="I37" s="105">
        <v>8.8415925455316291E-3</v>
      </c>
      <c r="J37" s="108" t="s">
        <v>80</v>
      </c>
      <c r="K37" s="107">
        <v>5.9390259997360584E-3</v>
      </c>
      <c r="L37" s="84">
        <v>2.8109999999999999</v>
      </c>
      <c r="M37" s="85">
        <v>9.4063591174848415E-2</v>
      </c>
    </row>
    <row r="38" spans="1:13" s="6" customFormat="1">
      <c r="A38" s="76">
        <v>35</v>
      </c>
      <c r="B38" s="74" t="s">
        <v>41</v>
      </c>
      <c r="C38" s="34" t="s">
        <v>72</v>
      </c>
      <c r="D38" s="118" t="s">
        <v>122</v>
      </c>
      <c r="E38" s="90">
        <v>39014</v>
      </c>
      <c r="F38" s="96">
        <v>1.4148000000000001</v>
      </c>
      <c r="G38" s="83">
        <v>7.0731362286036159E-4</v>
      </c>
      <c r="H38" s="84">
        <v>9.9051931512672553E-4</v>
      </c>
      <c r="I38" s="105">
        <v>7.2618539085860245E-3</v>
      </c>
      <c r="J38" s="108" t="s">
        <v>80</v>
      </c>
      <c r="K38" s="107">
        <v>1.8281272491723177E-2</v>
      </c>
      <c r="L38" s="84">
        <v>0.41480000000000006</v>
      </c>
      <c r="M38" s="85">
        <v>2.3620393489910851E-2</v>
      </c>
    </row>
    <row r="39" spans="1:13" s="6" customFormat="1">
      <c r="A39" s="76">
        <v>36</v>
      </c>
      <c r="B39" s="74" t="s">
        <v>20</v>
      </c>
      <c r="C39" s="34" t="s">
        <v>72</v>
      </c>
      <c r="D39" s="118" t="s">
        <v>87</v>
      </c>
      <c r="E39" s="90">
        <v>39056</v>
      </c>
      <c r="F39" s="96">
        <v>3.84</v>
      </c>
      <c r="G39" s="83">
        <v>2.6109660574411553E-3</v>
      </c>
      <c r="H39" s="84">
        <v>5.2356020942407877E-3</v>
      </c>
      <c r="I39" s="105">
        <v>1.3192612137203019E-2</v>
      </c>
      <c r="J39" s="108" t="s">
        <v>80</v>
      </c>
      <c r="K39" s="108" t="s">
        <v>80</v>
      </c>
      <c r="L39" s="84">
        <v>2.84</v>
      </c>
      <c r="M39" s="85">
        <v>9.5522233092127484E-2</v>
      </c>
    </row>
    <row r="40" spans="1:13" s="6" customFormat="1">
      <c r="A40" s="76">
        <v>37</v>
      </c>
      <c r="B40" s="74" t="s">
        <v>15</v>
      </c>
      <c r="C40" s="34" t="s">
        <v>74</v>
      </c>
      <c r="D40" s="118" t="s">
        <v>135</v>
      </c>
      <c r="E40" s="90">
        <v>39192</v>
      </c>
      <c r="F40" s="96">
        <v>3.44</v>
      </c>
      <c r="G40" s="83">
        <v>5.8479532163742132E-3</v>
      </c>
      <c r="H40" s="84">
        <v>1.4749262536873031E-2</v>
      </c>
      <c r="I40" s="105">
        <v>3.3033033033033066E-2</v>
      </c>
      <c r="J40" s="108" t="s">
        <v>80</v>
      </c>
      <c r="K40" s="108" t="s">
        <v>80</v>
      </c>
      <c r="L40" s="84">
        <v>2.44</v>
      </c>
      <c r="M40" s="85">
        <v>8.9745076359067033E-2</v>
      </c>
    </row>
    <row r="41" spans="1:13" s="6" customFormat="1">
      <c r="A41" s="76">
        <v>38</v>
      </c>
      <c r="B41" s="74" t="s">
        <v>55</v>
      </c>
      <c r="C41" s="34" t="s">
        <v>72</v>
      </c>
      <c r="D41" s="118" t="s">
        <v>159</v>
      </c>
      <c r="E41" s="90">
        <v>39219</v>
      </c>
      <c r="F41" s="96">
        <v>1.9830000000000001</v>
      </c>
      <c r="G41" s="83">
        <v>-3.8179443383903333E-3</v>
      </c>
      <c r="H41" s="84">
        <v>-7.5075075075075048E-3</v>
      </c>
      <c r="I41" s="105">
        <v>-3.1170607777994963E-2</v>
      </c>
      <c r="J41" s="108" t="s">
        <v>80</v>
      </c>
      <c r="K41" s="107">
        <v>-2.3297049697089012E-2</v>
      </c>
      <c r="L41" s="84">
        <v>0.9830000000000001</v>
      </c>
      <c r="M41" s="85">
        <v>4.9034585525255636E-2</v>
      </c>
    </row>
    <row r="42" spans="1:13" s="6" customFormat="1">
      <c r="A42" s="76">
        <v>39</v>
      </c>
      <c r="B42" s="74" t="s">
        <v>23</v>
      </c>
      <c r="C42" s="34" t="s">
        <v>72</v>
      </c>
      <c r="D42" s="118" t="s">
        <v>136</v>
      </c>
      <c r="E42" s="90">
        <v>39254</v>
      </c>
      <c r="F42" s="96">
        <v>4.7445000000000004</v>
      </c>
      <c r="G42" s="83">
        <v>7.346228157710355E-3</v>
      </c>
      <c r="H42" s="84">
        <v>8.0096881108184803E-3</v>
      </c>
      <c r="I42" s="105">
        <v>1.7259862778730817E-2</v>
      </c>
      <c r="J42" s="108" t="s">
        <v>80</v>
      </c>
      <c r="K42" s="107">
        <v>3.2535364526659505E-2</v>
      </c>
      <c r="L42" s="84">
        <v>3.7445000000000004</v>
      </c>
      <c r="M42" s="85">
        <v>0.11583679386989765</v>
      </c>
    </row>
    <row r="43" spans="1:13" s="6" customFormat="1">
      <c r="A43" s="76">
        <v>40</v>
      </c>
      <c r="B43" s="74" t="s">
        <v>12</v>
      </c>
      <c r="C43" s="34" t="s">
        <v>72</v>
      </c>
      <c r="D43" s="118" t="s">
        <v>129</v>
      </c>
      <c r="E43" s="90">
        <v>39283</v>
      </c>
      <c r="F43" s="96">
        <v>0.88</v>
      </c>
      <c r="G43" s="83">
        <v>-1.1235955056179803E-2</v>
      </c>
      <c r="H43" s="84">
        <v>-1.1235955056179803E-2</v>
      </c>
      <c r="I43" s="105">
        <v>-3.2967032967032961E-2</v>
      </c>
      <c r="J43" s="108" t="s">
        <v>80</v>
      </c>
      <c r="K43" s="108" t="s">
        <v>80</v>
      </c>
      <c r="L43" s="84">
        <v>-0.12</v>
      </c>
      <c r="M43" s="85">
        <v>-9.0086685548049772E-3</v>
      </c>
    </row>
    <row r="44" spans="1:13" s="6" customFormat="1">
      <c r="A44" s="76">
        <v>41</v>
      </c>
      <c r="B44" s="74" t="s">
        <v>56</v>
      </c>
      <c r="C44" s="34" t="s">
        <v>72</v>
      </c>
      <c r="D44" s="118" t="s">
        <v>140</v>
      </c>
      <c r="E44" s="90">
        <v>39287</v>
      </c>
      <c r="F44" s="96">
        <v>3.4327000000000001</v>
      </c>
      <c r="G44" s="83">
        <v>3.038891973234481E-3</v>
      </c>
      <c r="H44" s="84">
        <v>4.8593425251017841E-3</v>
      </c>
      <c r="I44" s="105">
        <v>3.6505827646597044E-2</v>
      </c>
      <c r="J44" s="108" t="s">
        <v>80</v>
      </c>
      <c r="K44" s="107">
        <v>3.2732633352387186E-2</v>
      </c>
      <c r="L44" s="84">
        <v>2.4327000000000001</v>
      </c>
      <c r="M44" s="85">
        <v>9.1309168312444067E-2</v>
      </c>
    </row>
    <row r="45" spans="1:13" s="6" customFormat="1">
      <c r="A45" s="76">
        <v>42</v>
      </c>
      <c r="B45" s="74" t="s">
        <v>24</v>
      </c>
      <c r="C45" s="34" t="s">
        <v>73</v>
      </c>
      <c r="D45" s="118" t="s">
        <v>127</v>
      </c>
      <c r="E45" s="90">
        <v>39338</v>
      </c>
      <c r="F45" s="96">
        <v>0.20680000000000001</v>
      </c>
      <c r="G45" s="83">
        <v>2.9097963142581396E-3</v>
      </c>
      <c r="H45" s="84">
        <v>5.3475935828877219E-3</v>
      </c>
      <c r="I45" s="105">
        <v>1.1246943765281348E-2</v>
      </c>
      <c r="J45" s="108" t="s">
        <v>80</v>
      </c>
      <c r="K45" s="107">
        <v>1.0258915486077269E-2</v>
      </c>
      <c r="L45" s="84">
        <v>-0.79320000000000002</v>
      </c>
      <c r="M45" s="85">
        <v>-0.10664413237426396</v>
      </c>
    </row>
    <row r="46" spans="1:13" s="6" customFormat="1">
      <c r="A46" s="76">
        <v>43</v>
      </c>
      <c r="B46" s="74" t="s">
        <v>51</v>
      </c>
      <c r="C46" s="34" t="s">
        <v>72</v>
      </c>
      <c r="D46" s="118" t="s">
        <v>146</v>
      </c>
      <c r="E46" s="90">
        <v>39343</v>
      </c>
      <c r="F46" s="96">
        <v>3.19</v>
      </c>
      <c r="G46" s="83">
        <v>3.1446540880502027E-3</v>
      </c>
      <c r="H46" s="84">
        <v>6.3091482649841879E-3</v>
      </c>
      <c r="I46" s="105">
        <v>2.2435897435897356E-2</v>
      </c>
      <c r="J46" s="108" t="s">
        <v>80</v>
      </c>
      <c r="K46" s="108" t="s">
        <v>80</v>
      </c>
      <c r="L46" s="84">
        <v>2.19</v>
      </c>
      <c r="M46" s="85">
        <v>8.6635549131513834E-2</v>
      </c>
    </row>
    <row r="47" spans="1:13" s="6" customFormat="1">
      <c r="A47" s="76">
        <v>44</v>
      </c>
      <c r="B47" s="74" t="s">
        <v>34</v>
      </c>
      <c r="C47" s="34" t="s">
        <v>72</v>
      </c>
      <c r="D47" s="118" t="s">
        <v>123</v>
      </c>
      <c r="E47" s="90">
        <v>39345</v>
      </c>
      <c r="F47" s="96">
        <v>1.8298000000000001</v>
      </c>
      <c r="G47" s="83">
        <v>-4.894496410702609E-3</v>
      </c>
      <c r="H47" s="84">
        <v>-5.0027188689504287E-3</v>
      </c>
      <c r="I47" s="105">
        <v>-3.3232947640936206E-2</v>
      </c>
      <c r="J47" s="108" t="s">
        <v>80</v>
      </c>
      <c r="K47" s="107">
        <v>-6.1159569009748616E-2</v>
      </c>
      <c r="L47" s="84">
        <v>0.82980000000000009</v>
      </c>
      <c r="M47" s="85">
        <v>4.4243996531394547E-2</v>
      </c>
    </row>
    <row r="48" spans="1:13" s="6" customFormat="1">
      <c r="A48" s="76">
        <v>45</v>
      </c>
      <c r="B48" s="74" t="s">
        <v>59</v>
      </c>
      <c r="C48" s="34" t="s">
        <v>72</v>
      </c>
      <c r="D48" s="118" t="s">
        <v>164</v>
      </c>
      <c r="E48" s="90">
        <v>39426</v>
      </c>
      <c r="F48" s="96">
        <v>1.1811</v>
      </c>
      <c r="G48" s="83">
        <v>9.1421736158576739E-3</v>
      </c>
      <c r="H48" s="84">
        <v>2.9721467391303769E-3</v>
      </c>
      <c r="I48" s="84">
        <v>6.9933870821632382E-2</v>
      </c>
      <c r="J48" s="109" t="s">
        <v>80</v>
      </c>
      <c r="K48" s="84">
        <v>5.3143111903700468E-2</v>
      </c>
      <c r="L48" s="84">
        <v>0.18110000000000004</v>
      </c>
      <c r="M48" s="85">
        <v>1.2192797002142042E-2</v>
      </c>
    </row>
    <row r="49" spans="1:14" s="6" customFormat="1">
      <c r="A49" s="76">
        <v>46</v>
      </c>
      <c r="B49" s="74" t="s">
        <v>10</v>
      </c>
      <c r="C49" s="34" t="s">
        <v>72</v>
      </c>
      <c r="D49" s="118" t="s">
        <v>133</v>
      </c>
      <c r="E49" s="90">
        <v>39443</v>
      </c>
      <c r="F49" s="96">
        <v>6.6440000000000001</v>
      </c>
      <c r="G49" s="83">
        <v>5.5392438780761388E-3</v>
      </c>
      <c r="H49" s="84">
        <v>1.4660965180207652E-2</v>
      </c>
      <c r="I49" s="105">
        <v>4.2179730514031233E-2</v>
      </c>
      <c r="J49" s="108" t="s">
        <v>80</v>
      </c>
      <c r="K49" s="108" t="s">
        <v>80</v>
      </c>
      <c r="L49" s="84">
        <v>5.6440000000000001</v>
      </c>
      <c r="M49" s="85">
        <v>0.14837949916095838</v>
      </c>
    </row>
    <row r="50" spans="1:14" s="6" customFormat="1">
      <c r="A50" s="76">
        <v>47</v>
      </c>
      <c r="B50" s="74" t="s">
        <v>45</v>
      </c>
      <c r="C50" s="34" t="s">
        <v>72</v>
      </c>
      <c r="D50" s="118" t="s">
        <v>150</v>
      </c>
      <c r="E50" s="90">
        <v>39542</v>
      </c>
      <c r="F50" s="96">
        <v>1.43</v>
      </c>
      <c r="G50" s="83">
        <v>7.0422535211267512E-3</v>
      </c>
      <c r="H50" s="84">
        <v>0</v>
      </c>
      <c r="I50" s="105">
        <v>-1.379310344827589E-2</v>
      </c>
      <c r="J50" s="108" t="s">
        <v>80</v>
      </c>
      <c r="K50" s="108" t="s">
        <v>80</v>
      </c>
      <c r="L50" s="84">
        <v>0.43</v>
      </c>
      <c r="M50" s="85">
        <v>2.7017959825216709E-2</v>
      </c>
    </row>
    <row r="51" spans="1:14" s="6" customFormat="1">
      <c r="A51" s="76">
        <v>48</v>
      </c>
      <c r="B51" s="74" t="s">
        <v>21</v>
      </c>
      <c r="C51" s="34" t="s">
        <v>72</v>
      </c>
      <c r="D51" s="118" t="s">
        <v>125</v>
      </c>
      <c r="E51" s="90">
        <v>39660</v>
      </c>
      <c r="F51" s="96">
        <v>2.8351000000000002</v>
      </c>
      <c r="G51" s="83">
        <v>-1.1057625226733592E-2</v>
      </c>
      <c r="H51" s="84">
        <v>-8.9835011185680491E-3</v>
      </c>
      <c r="I51" s="105">
        <v>-3.4530904137578755E-2</v>
      </c>
      <c r="J51" s="108" t="s">
        <v>80</v>
      </c>
      <c r="K51" s="107">
        <v>-7.0215138396956478E-2</v>
      </c>
      <c r="L51" s="84">
        <v>1.8351000000000002</v>
      </c>
      <c r="M51" s="85">
        <v>8.284246078480817E-2</v>
      </c>
    </row>
    <row r="52" spans="1:14" s="6" customFormat="1">
      <c r="A52" s="76">
        <v>49</v>
      </c>
      <c r="B52" s="74" t="s">
        <v>7</v>
      </c>
      <c r="C52" s="34" t="s">
        <v>72</v>
      </c>
      <c r="D52" s="118" t="s">
        <v>130</v>
      </c>
      <c r="E52" s="90">
        <v>39898</v>
      </c>
      <c r="F52" s="96">
        <v>5.77</v>
      </c>
      <c r="G52" s="83">
        <v>5.2264808362367798E-3</v>
      </c>
      <c r="H52" s="84">
        <v>1.5845070422535246E-2</v>
      </c>
      <c r="I52" s="105">
        <v>3.5906642728904758E-2</v>
      </c>
      <c r="J52" s="108" t="s">
        <v>80</v>
      </c>
      <c r="K52" s="108" t="s">
        <v>80</v>
      </c>
      <c r="L52" s="84">
        <v>4.7699999999999996</v>
      </c>
      <c r="M52" s="85">
        <v>0.15128375463132437</v>
      </c>
    </row>
    <row r="53" spans="1:14" s="6" customFormat="1">
      <c r="A53" s="76">
        <v>50</v>
      </c>
      <c r="B53" s="74" t="s">
        <v>33</v>
      </c>
      <c r="C53" s="34" t="s">
        <v>72</v>
      </c>
      <c r="D53" s="118" t="s">
        <v>156</v>
      </c>
      <c r="E53" s="90">
        <v>40031</v>
      </c>
      <c r="F53" s="96">
        <v>1.7325999999999999</v>
      </c>
      <c r="G53" s="83">
        <v>-1.4504294408736795E-2</v>
      </c>
      <c r="H53" s="84">
        <v>-1.0055993600731394E-2</v>
      </c>
      <c r="I53" s="105">
        <v>-1.8412554529488423E-2</v>
      </c>
      <c r="J53" s="108" t="s">
        <v>80</v>
      </c>
      <c r="K53" s="107">
        <v>-1.4392172478525533E-2</v>
      </c>
      <c r="L53" s="84">
        <v>0.73259999999999992</v>
      </c>
      <c r="M53" s="85">
        <v>4.6562509431128829E-2</v>
      </c>
    </row>
    <row r="54" spans="1:14" s="6" customFormat="1">
      <c r="A54" s="76">
        <v>51</v>
      </c>
      <c r="B54" s="74" t="s">
        <v>25</v>
      </c>
      <c r="C54" s="34" t="s">
        <v>72</v>
      </c>
      <c r="D54" s="118" t="s">
        <v>144</v>
      </c>
      <c r="E54" s="90">
        <v>40263</v>
      </c>
      <c r="F54" s="96">
        <v>2.78</v>
      </c>
      <c r="G54" s="83">
        <v>3.6101083032489267E-3</v>
      </c>
      <c r="H54" s="84">
        <v>3.6101083032489267E-3</v>
      </c>
      <c r="I54" s="105">
        <v>7.2463768115942351E-3</v>
      </c>
      <c r="J54" s="108" t="s">
        <v>80</v>
      </c>
      <c r="K54" s="108" t="s">
        <v>80</v>
      </c>
      <c r="L54" s="84">
        <v>1.78</v>
      </c>
      <c r="M54" s="85">
        <v>9.3481365963786534E-2</v>
      </c>
    </row>
    <row r="55" spans="1:14" s="6" customFormat="1">
      <c r="A55" s="76">
        <v>52</v>
      </c>
      <c r="B55" s="74" t="s">
        <v>37</v>
      </c>
      <c r="C55" s="34" t="s">
        <v>72</v>
      </c>
      <c r="D55" s="118" t="s">
        <v>152</v>
      </c>
      <c r="E55" s="90">
        <v>40956</v>
      </c>
      <c r="F55" s="96">
        <v>2.0099999999999998</v>
      </c>
      <c r="G55" s="83">
        <v>4.9999999999998934E-3</v>
      </c>
      <c r="H55" s="84">
        <v>1.0050251256281229E-2</v>
      </c>
      <c r="I55" s="105">
        <v>2.5510204081632626E-2</v>
      </c>
      <c r="J55" s="108" t="s">
        <v>80</v>
      </c>
      <c r="K55" s="108" t="s">
        <v>80</v>
      </c>
      <c r="L55" s="84">
        <v>1.01</v>
      </c>
      <c r="M55" s="85">
        <v>7.5903561393782848E-2</v>
      </c>
    </row>
    <row r="56" spans="1:14" s="6" customFormat="1">
      <c r="A56" s="76">
        <v>53</v>
      </c>
      <c r="B56" s="74" t="s">
        <v>39</v>
      </c>
      <c r="C56" s="34" t="s">
        <v>72</v>
      </c>
      <c r="D56" s="118" t="s">
        <v>121</v>
      </c>
      <c r="E56" s="90">
        <v>41366</v>
      </c>
      <c r="F56" s="96">
        <v>1.3855</v>
      </c>
      <c r="G56" s="83">
        <v>2.8954035468693462E-3</v>
      </c>
      <c r="H56" s="84">
        <v>7.6363636363636633E-3</v>
      </c>
      <c r="I56" s="105">
        <v>4.4222125561839132E-3</v>
      </c>
      <c r="J56" s="108" t="s">
        <v>80</v>
      </c>
      <c r="K56" s="107">
        <v>-6.334505137912394E-2</v>
      </c>
      <c r="L56" s="84">
        <v>0.38549999999999995</v>
      </c>
      <c r="M56" s="85">
        <v>3.9488094267497109E-2</v>
      </c>
    </row>
    <row r="57" spans="1:14" s="6" customFormat="1">
      <c r="A57" s="76">
        <v>54</v>
      </c>
      <c r="B57" s="74" t="s">
        <v>17</v>
      </c>
      <c r="C57" s="34" t="s">
        <v>72</v>
      </c>
      <c r="D57" s="118" t="s">
        <v>160</v>
      </c>
      <c r="E57" s="90">
        <v>43620</v>
      </c>
      <c r="F57" s="96">
        <v>1.1499999999999999</v>
      </c>
      <c r="G57" s="83">
        <v>8.7719298245614308E-3</v>
      </c>
      <c r="H57" s="84">
        <v>8.7719298245614308E-3</v>
      </c>
      <c r="I57" s="105">
        <v>1.7699115044247815E-2</v>
      </c>
      <c r="J57" s="108" t="s">
        <v>80</v>
      </c>
      <c r="K57" s="108" t="s">
        <v>80</v>
      </c>
      <c r="L57" s="84">
        <v>0.15</v>
      </c>
      <c r="M57" s="85">
        <v>6.4267818471396954E-2</v>
      </c>
    </row>
    <row r="58" spans="1:14" s="6" customFormat="1">
      <c r="A58" s="76">
        <v>55</v>
      </c>
      <c r="B58" s="74" t="s">
        <v>42</v>
      </c>
      <c r="C58" s="34" t="s">
        <v>72</v>
      </c>
      <c r="D58" s="118" t="s">
        <v>153</v>
      </c>
      <c r="E58" s="90">
        <v>43636</v>
      </c>
      <c r="F58" s="96">
        <v>0</v>
      </c>
      <c r="G58" s="108" t="s">
        <v>80</v>
      </c>
      <c r="H58" s="108" t="s">
        <v>80</v>
      </c>
      <c r="I58" s="108" t="s">
        <v>80</v>
      </c>
      <c r="J58" s="108" t="s">
        <v>80</v>
      </c>
      <c r="K58" s="108" t="s">
        <v>80</v>
      </c>
      <c r="L58" s="108" t="s">
        <v>80</v>
      </c>
      <c r="M58" s="108" t="s">
        <v>80</v>
      </c>
    </row>
    <row r="59" spans="1:14" s="6" customFormat="1" ht="15.75" thickBot="1">
      <c r="A59" s="76">
        <v>56</v>
      </c>
      <c r="B59" s="117" t="s">
        <v>28</v>
      </c>
      <c r="C59" s="115" t="s">
        <v>72</v>
      </c>
      <c r="D59" s="118" t="s">
        <v>116</v>
      </c>
      <c r="E59" s="91">
        <v>43711</v>
      </c>
      <c r="F59" s="98">
        <v>0.97060000000000002</v>
      </c>
      <c r="G59" s="86">
        <v>-4.2064224889709623E-3</v>
      </c>
      <c r="H59" s="87">
        <v>-8.4789048932475408E-3</v>
      </c>
      <c r="I59" s="113">
        <v>-2.4620641141593791E-2</v>
      </c>
      <c r="J59" s="111" t="s">
        <v>80</v>
      </c>
      <c r="K59" s="108" t="s">
        <v>80</v>
      </c>
      <c r="L59" s="87">
        <v>-2.9399999999999982E-2</v>
      </c>
      <c r="M59" s="88">
        <v>-1.4850045349357632E-2</v>
      </c>
      <c r="N59" s="23"/>
    </row>
    <row r="60" spans="1:14" s="54" customFormat="1" ht="15.75" collapsed="1" thickBot="1">
      <c r="A60" s="116"/>
      <c r="B60" s="77"/>
      <c r="C60" s="55"/>
      <c r="D60" s="56" t="s">
        <v>79</v>
      </c>
      <c r="E60" s="57" t="s">
        <v>0</v>
      </c>
      <c r="F60" s="57" t="s">
        <v>0</v>
      </c>
      <c r="G60" s="78">
        <f>AVERAGE(G4:G59)</f>
        <v>6.3334266429582382E-4</v>
      </c>
      <c r="H60" s="58">
        <f>AVERAGE(H4:H59)</f>
        <v>2.9313595922941952E-3</v>
      </c>
      <c r="I60" s="110">
        <f>AVERAGE(I4:I59)</f>
        <v>6.3889760187011936E-3</v>
      </c>
      <c r="J60" s="112" t="s">
        <v>80</v>
      </c>
      <c r="K60" s="58">
        <f>AVERAGE(K4:K59)</f>
        <v>3.0492838718428061E-4</v>
      </c>
      <c r="L60" s="57" t="s">
        <v>0</v>
      </c>
      <c r="M60" s="59">
        <f>AVERAGE(M4:M59)</f>
        <v>4.6631585847225925E-2</v>
      </c>
    </row>
    <row r="61" spans="1:14" s="6" customFormat="1" collapsed="1">
      <c r="B61" s="114"/>
    </row>
    <row r="62" spans="1:14" s="6" customFormat="1" collapsed="1"/>
    <row r="63" spans="1:14" s="6" customFormat="1" collapsed="1"/>
    <row r="64" spans="1:14" s="6" customFormat="1" collapsed="1">
      <c r="I64" s="114"/>
    </row>
    <row r="65" spans="4:11" s="6" customFormat="1" collapsed="1">
      <c r="D65" s="114"/>
      <c r="I65" s="114"/>
    </row>
    <row r="66" spans="4:11" s="6" customFormat="1" collapsed="1">
      <c r="D66" s="114"/>
    </row>
    <row r="67" spans="4:11" s="6" customFormat="1" collapsed="1">
      <c r="D67" s="114"/>
    </row>
    <row r="68" spans="4:11" s="6" customFormat="1" collapsed="1"/>
    <row r="69" spans="4:11" s="6" customFormat="1" collapsed="1"/>
    <row r="70" spans="4:11" s="6" customFormat="1" collapsed="1"/>
    <row r="71" spans="4:11" s="6" customFormat="1"/>
    <row r="72" spans="4:11" s="6" customFormat="1"/>
    <row r="73" spans="4:11" s="9" customFormat="1">
      <c r="E73" s="10"/>
      <c r="F73" s="10"/>
      <c r="G73" s="10"/>
      <c r="H73" s="11"/>
      <c r="I73" s="11"/>
      <c r="J73" s="11"/>
      <c r="K73" s="11"/>
    </row>
    <row r="74" spans="4:11" s="9" customFormat="1">
      <c r="E74" s="10"/>
      <c r="F74" s="10"/>
      <c r="G74" s="10"/>
      <c r="H74" s="11"/>
      <c r="I74" s="11"/>
      <c r="J74" s="11"/>
      <c r="K74" s="11"/>
    </row>
    <row r="75" spans="4:11" s="9" customFormat="1">
      <c r="E75" s="10"/>
      <c r="F75" s="10"/>
      <c r="G75" s="10"/>
      <c r="H75" s="11"/>
      <c r="I75" s="11"/>
      <c r="J75" s="11"/>
      <c r="K75" s="11"/>
    </row>
    <row r="76" spans="4:11" s="9" customFormat="1">
      <c r="E76" s="10"/>
      <c r="F76" s="10"/>
      <c r="G76" s="10"/>
      <c r="H76" s="11"/>
      <c r="I76" s="11"/>
      <c r="J76" s="11"/>
      <c r="K76" s="11"/>
    </row>
    <row r="77" spans="4:11" s="9" customFormat="1">
      <c r="E77" s="10"/>
      <c r="F77" s="10"/>
      <c r="G77" s="10"/>
      <c r="H77" s="11"/>
      <c r="I77" s="11"/>
      <c r="J77" s="11"/>
      <c r="K77" s="11"/>
    </row>
    <row r="78" spans="4:11" s="9" customFormat="1">
      <c r="E78" s="10"/>
      <c r="F78" s="10"/>
      <c r="G78" s="10"/>
      <c r="H78" s="11"/>
      <c r="I78" s="11"/>
      <c r="J78" s="11"/>
      <c r="K78" s="11"/>
    </row>
    <row r="79" spans="4:11" s="9" customFormat="1">
      <c r="E79" s="10"/>
      <c r="F79" s="10"/>
      <c r="G79" s="10"/>
      <c r="H79" s="11"/>
      <c r="I79" s="11"/>
      <c r="J79" s="11"/>
      <c r="K79" s="11"/>
    </row>
    <row r="80" spans="4:11" s="9" customFormat="1">
      <c r="E80" s="10"/>
      <c r="F80" s="10"/>
      <c r="G80" s="10"/>
      <c r="H80" s="11"/>
      <c r="I80" s="11"/>
      <c r="J80" s="11"/>
      <c r="K80" s="11"/>
    </row>
    <row r="81" spans="5:11" s="9" customFormat="1">
      <c r="E81" s="10"/>
      <c r="F81" s="10"/>
      <c r="G81" s="10"/>
      <c r="H81" s="11"/>
      <c r="I81" s="11"/>
      <c r="J81" s="11"/>
      <c r="K81" s="11"/>
    </row>
    <row r="82" spans="5:11" s="9" customFormat="1">
      <c r="E82" s="10"/>
      <c r="F82" s="10"/>
      <c r="G82" s="10"/>
      <c r="H82" s="11"/>
      <c r="I82" s="11"/>
      <c r="J82" s="11"/>
      <c r="K82" s="11"/>
    </row>
    <row r="83" spans="5:11" s="9" customFormat="1">
      <c r="E83" s="10"/>
      <c r="F83" s="10"/>
      <c r="G83" s="10"/>
      <c r="H83" s="11"/>
      <c r="I83" s="11"/>
      <c r="J83" s="11"/>
      <c r="K83" s="11"/>
    </row>
    <row r="84" spans="5:11" s="9" customFormat="1">
      <c r="E84" s="10"/>
      <c r="F84" s="10"/>
      <c r="G84" s="10"/>
      <c r="H84" s="11"/>
      <c r="I84" s="11"/>
      <c r="J84" s="11"/>
      <c r="K84" s="11"/>
    </row>
    <row r="85" spans="5:11" s="9" customFormat="1">
      <c r="E85" s="10"/>
      <c r="F85" s="10"/>
      <c r="G85" s="10"/>
      <c r="H85" s="11"/>
      <c r="I85" s="11"/>
      <c r="J85" s="11"/>
      <c r="K85" s="11"/>
    </row>
    <row r="86" spans="5:11" s="9" customFormat="1">
      <c r="E86" s="10"/>
      <c r="F86" s="10"/>
      <c r="G86" s="10"/>
      <c r="H86" s="11"/>
      <c r="I86" s="11"/>
      <c r="J86" s="11"/>
      <c r="K86" s="11"/>
    </row>
    <row r="87" spans="5:11" s="9" customFormat="1">
      <c r="E87" s="10"/>
      <c r="F87" s="10"/>
      <c r="G87" s="10"/>
      <c r="H87" s="11"/>
      <c r="I87" s="11"/>
      <c r="J87" s="11"/>
      <c r="K87" s="11"/>
    </row>
    <row r="88" spans="5:11" s="9" customFormat="1">
      <c r="E88" s="10"/>
      <c r="F88" s="10"/>
      <c r="G88" s="10"/>
      <c r="H88" s="11"/>
      <c r="I88" s="11"/>
      <c r="J88" s="11"/>
      <c r="K88" s="11"/>
    </row>
    <row r="89" spans="5:11" s="9" customFormat="1">
      <c r="E89" s="10"/>
      <c r="F89" s="10"/>
      <c r="G89" s="10"/>
      <c r="H89" s="11"/>
      <c r="I89" s="11"/>
      <c r="J89" s="11"/>
      <c r="K89" s="11"/>
    </row>
    <row r="90" spans="5:11" s="9" customFormat="1">
      <c r="E90" s="10"/>
      <c r="F90" s="10"/>
      <c r="G90" s="10"/>
      <c r="H90" s="11"/>
      <c r="I90" s="11"/>
      <c r="J90" s="11"/>
      <c r="K90" s="11"/>
    </row>
    <row r="91" spans="5:11" s="9" customFormat="1">
      <c r="E91" s="10"/>
      <c r="F91" s="10"/>
      <c r="G91" s="10"/>
      <c r="H91" s="11"/>
      <c r="I91" s="11"/>
      <c r="J91" s="11"/>
      <c r="K91" s="11"/>
    </row>
    <row r="92" spans="5:11" s="9" customFormat="1">
      <c r="E92" s="10"/>
      <c r="F92" s="10"/>
      <c r="G92" s="10"/>
      <c r="H92" s="11"/>
      <c r="I92" s="11"/>
      <c r="J92" s="11"/>
      <c r="K92" s="11"/>
    </row>
  </sheetData>
  <mergeCells count="7">
    <mergeCell ref="A2:A3"/>
    <mergeCell ref="G2:M2"/>
    <mergeCell ref="E2:E3"/>
    <mergeCell ref="D2:D3"/>
    <mergeCell ref="B2:B3"/>
    <mergeCell ref="C2:C3"/>
    <mergeCell ref="F2:F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144"/>
  <sheetViews>
    <sheetView zoomScaleNormal="100" workbookViewId="0">
      <selection activeCell="A2" sqref="A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60.75" thickBot="1">
      <c r="A1" s="15" t="s">
        <v>67</v>
      </c>
      <c r="B1" s="28" t="s">
        <v>103</v>
      </c>
      <c r="C1" s="2"/>
    </row>
    <row r="2" spans="1:3" ht="14.25">
      <c r="A2" s="118" t="s">
        <v>105</v>
      </c>
      <c r="B2" s="24">
        <v>-1.8550020251113852E-2</v>
      </c>
      <c r="C2" s="2"/>
    </row>
    <row r="3" spans="1:3" ht="14.25">
      <c r="A3" s="118" t="s">
        <v>182</v>
      </c>
      <c r="B3" s="20">
        <v>-1.4504294408736795E-2</v>
      </c>
      <c r="C3" s="2"/>
    </row>
    <row r="4" spans="1:3" ht="14.25">
      <c r="A4" s="118" t="s">
        <v>183</v>
      </c>
      <c r="B4" s="20">
        <v>-1.2422360248447228E-2</v>
      </c>
      <c r="C4" s="2"/>
    </row>
    <row r="5" spans="1:3" ht="14.25">
      <c r="A5" s="118" t="s">
        <v>184</v>
      </c>
      <c r="B5" s="21">
        <v>-1.1235955056179803E-2</v>
      </c>
      <c r="C5" s="2"/>
    </row>
    <row r="6" spans="1:3" ht="14.25">
      <c r="A6" s="34" t="s">
        <v>172</v>
      </c>
      <c r="B6" s="21">
        <v>-1.1057625226733592E-2</v>
      </c>
      <c r="C6" s="2"/>
    </row>
    <row r="7" spans="1:3" ht="14.25">
      <c r="A7" s="118" t="s">
        <v>185</v>
      </c>
      <c r="B7" s="21">
        <v>-1.0490177379362864E-2</v>
      </c>
      <c r="C7" s="2"/>
    </row>
    <row r="8" spans="1:3" ht="14.25">
      <c r="A8" s="118" t="s">
        <v>173</v>
      </c>
      <c r="B8" s="21">
        <v>-8.2547169811322263E-3</v>
      </c>
      <c r="C8" s="2"/>
    </row>
    <row r="9" spans="1:3" ht="14.25">
      <c r="A9" s="118" t="s">
        <v>186</v>
      </c>
      <c r="B9" s="21">
        <v>-7.1797053661649679E-3</v>
      </c>
      <c r="C9" s="2"/>
    </row>
    <row r="10" spans="1:3" ht="14.25">
      <c r="A10" s="118" t="s">
        <v>187</v>
      </c>
      <c r="B10" s="21">
        <v>-7.1038251366120075E-3</v>
      </c>
      <c r="C10" s="2"/>
    </row>
    <row r="11" spans="1:3" ht="14.25">
      <c r="A11" s="34" t="s">
        <v>171</v>
      </c>
      <c r="B11" s="21">
        <v>-5.5807464248343042E-3</v>
      </c>
      <c r="C11" s="2"/>
    </row>
    <row r="12" spans="1:3" ht="14.25">
      <c r="A12" s="34" t="s">
        <v>174</v>
      </c>
      <c r="B12" s="21">
        <v>-4.894496410702609E-3</v>
      </c>
      <c r="C12" s="2"/>
    </row>
    <row r="13" spans="1:3" ht="14.25">
      <c r="A13" s="34" t="s">
        <v>175</v>
      </c>
      <c r="B13" s="21">
        <v>-4.2064224889709623E-3</v>
      </c>
      <c r="C13" s="2"/>
    </row>
    <row r="14" spans="1:3" ht="14.25">
      <c r="A14" s="118" t="s">
        <v>188</v>
      </c>
      <c r="B14" s="21">
        <v>-3.8179443383903333E-3</v>
      </c>
      <c r="C14" s="2"/>
    </row>
    <row r="15" spans="1:3" ht="14.25">
      <c r="A15" s="34" t="s">
        <v>106</v>
      </c>
      <c r="B15" s="21">
        <v>-2.9550827423169279E-3</v>
      </c>
      <c r="C15" s="2"/>
    </row>
    <row r="16" spans="1:3" ht="14.25">
      <c r="A16" s="118" t="s">
        <v>189</v>
      </c>
      <c r="B16" s="21">
        <v>-2.7539455566147897E-3</v>
      </c>
      <c r="C16" s="2"/>
    </row>
    <row r="17" spans="1:3" ht="14.25">
      <c r="A17" s="34" t="s">
        <v>177</v>
      </c>
      <c r="B17" s="21">
        <v>-1.2757346471933273E-3</v>
      </c>
      <c r="C17" s="2"/>
    </row>
    <row r="18" spans="1:3" ht="14.25">
      <c r="A18" s="118" t="s">
        <v>190</v>
      </c>
      <c r="B18" s="21">
        <v>-3.2747516646658426E-4</v>
      </c>
      <c r="C18" s="2"/>
    </row>
    <row r="19" spans="1:3" ht="14.25">
      <c r="A19" s="118" t="s">
        <v>191</v>
      </c>
      <c r="B19" s="21">
        <v>0</v>
      </c>
      <c r="C19" s="2"/>
    </row>
    <row r="20" spans="1:3" ht="14.25">
      <c r="A20" s="118" t="s">
        <v>192</v>
      </c>
      <c r="B20" s="21">
        <v>0</v>
      </c>
      <c r="C20" s="2"/>
    </row>
    <row r="21" spans="1:3" ht="14.25">
      <c r="A21" s="118" t="s">
        <v>193</v>
      </c>
      <c r="B21" s="21">
        <v>0</v>
      </c>
      <c r="C21" s="2"/>
    </row>
    <row r="22" spans="1:3" ht="14.25">
      <c r="A22" s="118" t="s">
        <v>194</v>
      </c>
      <c r="B22" s="21">
        <v>0</v>
      </c>
      <c r="C22" s="2"/>
    </row>
    <row r="23" spans="1:3" ht="14.25">
      <c r="A23" s="34" t="s">
        <v>176</v>
      </c>
      <c r="B23" s="21">
        <v>7.0731362286036159E-4</v>
      </c>
      <c r="C23" s="2"/>
    </row>
    <row r="24" spans="1:3" ht="14.25">
      <c r="A24" s="118" t="s">
        <v>195</v>
      </c>
      <c r="B24" s="21">
        <v>1.6366612111293755E-3</v>
      </c>
      <c r="C24" s="2"/>
    </row>
    <row r="25" spans="1:3" ht="14.25">
      <c r="A25" s="34" t="s">
        <v>107</v>
      </c>
      <c r="B25" s="21">
        <v>1.7778831338153278E-3</v>
      </c>
      <c r="C25" s="2"/>
    </row>
    <row r="26" spans="1:3" ht="14.25">
      <c r="A26" s="34" t="s">
        <v>104</v>
      </c>
      <c r="B26" s="21">
        <v>2.1302495435180369E-3</v>
      </c>
      <c r="C26" s="2"/>
    </row>
    <row r="27" spans="1:3" ht="14.25">
      <c r="A27" s="118" t="s">
        <v>196</v>
      </c>
      <c r="B27" s="21">
        <v>2.1382751247327469E-3</v>
      </c>
      <c r="C27" s="2"/>
    </row>
    <row r="28" spans="1:3" ht="14.25">
      <c r="A28" s="118" t="s">
        <v>197</v>
      </c>
      <c r="B28" s="21">
        <v>2.5552825552825897E-3</v>
      </c>
      <c r="C28" s="2"/>
    </row>
    <row r="29" spans="1:3" ht="14.25">
      <c r="A29" s="34" t="s">
        <v>108</v>
      </c>
      <c r="B29" s="21">
        <v>2.6109660574411553E-3</v>
      </c>
      <c r="C29" s="2"/>
    </row>
    <row r="30" spans="1:3" ht="15.75">
      <c r="A30" s="103" t="s">
        <v>179</v>
      </c>
      <c r="B30" s="21">
        <v>2.6477146042362953E-3</v>
      </c>
      <c r="C30" s="2"/>
    </row>
    <row r="31" spans="1:3" ht="14.25">
      <c r="A31" s="118" t="s">
        <v>180</v>
      </c>
      <c r="B31" s="21">
        <v>2.8954035468693462E-3</v>
      </c>
      <c r="C31" s="2"/>
    </row>
    <row r="32" spans="1:3" ht="14.25">
      <c r="A32" s="34" t="s">
        <v>178</v>
      </c>
      <c r="B32" s="21">
        <v>2.9097963142581396E-3</v>
      </c>
      <c r="C32" s="2"/>
    </row>
    <row r="33" spans="1:3" ht="14.25">
      <c r="A33" s="118" t="s">
        <v>198</v>
      </c>
      <c r="B33" s="21">
        <v>3.0003158227180915E-3</v>
      </c>
      <c r="C33" s="2"/>
    </row>
    <row r="34" spans="1:3" ht="14.25">
      <c r="A34" s="118" t="s">
        <v>199</v>
      </c>
      <c r="B34" s="21">
        <v>3.038891973234481E-3</v>
      </c>
      <c r="C34" s="2"/>
    </row>
    <row r="35" spans="1:3" ht="14.25">
      <c r="A35" s="118" t="s">
        <v>200</v>
      </c>
      <c r="B35" s="21">
        <v>3.1446540880502027E-3</v>
      </c>
      <c r="C35" s="2"/>
    </row>
    <row r="36" spans="1:3" ht="14.25">
      <c r="A36" s="118" t="s">
        <v>220</v>
      </c>
      <c r="B36" s="21">
        <v>3.218240331642308E-3</v>
      </c>
      <c r="C36" s="2"/>
    </row>
    <row r="37" spans="1:3" ht="14.25">
      <c r="A37" s="118" t="s">
        <v>201</v>
      </c>
      <c r="B37" s="21">
        <v>3.6101083032489267E-3</v>
      </c>
      <c r="C37" s="2"/>
    </row>
    <row r="38" spans="1:3" ht="14.25">
      <c r="A38" s="118" t="s">
        <v>202</v>
      </c>
      <c r="B38" s="21">
        <v>4.4150110375273943E-3</v>
      </c>
      <c r="C38" s="2"/>
    </row>
    <row r="39" spans="1:3" ht="14.25">
      <c r="A39" s="118" t="s">
        <v>203</v>
      </c>
      <c r="B39" s="21">
        <v>4.448220711715356E-3</v>
      </c>
      <c r="C39" s="2"/>
    </row>
    <row r="40" spans="1:3" ht="14.25">
      <c r="A40" s="118" t="s">
        <v>204</v>
      </c>
      <c r="B40" s="21">
        <v>4.9999999999998934E-3</v>
      </c>
      <c r="C40" s="2"/>
    </row>
    <row r="41" spans="1:3" ht="14.25">
      <c r="A41" s="118" t="s">
        <v>205</v>
      </c>
      <c r="B41" s="21">
        <v>5.2264808362367798E-3</v>
      </c>
      <c r="C41" s="2"/>
    </row>
    <row r="42" spans="1:3" ht="14.25">
      <c r="A42" s="34" t="s">
        <v>109</v>
      </c>
      <c r="B42" s="21">
        <v>5.2359136074253687E-3</v>
      </c>
      <c r="C42" s="2"/>
    </row>
    <row r="43" spans="1:3" ht="14.25">
      <c r="A43" s="118" t="s">
        <v>206</v>
      </c>
      <c r="B43" s="21">
        <v>5.4630593132154459E-3</v>
      </c>
      <c r="C43" s="2"/>
    </row>
    <row r="44" spans="1:3" ht="14.25">
      <c r="A44" s="118" t="s">
        <v>208</v>
      </c>
      <c r="B44" s="21">
        <v>5.5392438780761388E-3</v>
      </c>
      <c r="C44" s="2"/>
    </row>
    <row r="45" spans="1:3" ht="14.25">
      <c r="A45" s="118" t="s">
        <v>209</v>
      </c>
      <c r="B45" s="21">
        <v>5.7189841037821321E-3</v>
      </c>
      <c r="C45" s="2"/>
    </row>
    <row r="46" spans="1:3" ht="14.25">
      <c r="A46" s="118" t="s">
        <v>210</v>
      </c>
      <c r="B46" s="21">
        <v>5.8479532163742132E-3</v>
      </c>
      <c r="C46" s="2"/>
    </row>
    <row r="47" spans="1:3" ht="14.25">
      <c r="A47" s="118" t="s">
        <v>211</v>
      </c>
      <c r="B47" s="21">
        <v>5.896043444530763E-3</v>
      </c>
      <c r="C47" s="2"/>
    </row>
    <row r="48" spans="1:3" ht="14.25">
      <c r="A48" s="118" t="s">
        <v>212</v>
      </c>
      <c r="B48" s="21">
        <v>5.9587146201320884E-3</v>
      </c>
      <c r="C48" s="2"/>
    </row>
    <row r="49" spans="1:3" ht="14.25">
      <c r="A49" s="34" t="s">
        <v>110</v>
      </c>
      <c r="B49" s="21">
        <v>6.8632987272490009E-3</v>
      </c>
      <c r="C49" s="2"/>
    </row>
    <row r="50" spans="1:3" ht="14.25">
      <c r="A50" s="118" t="s">
        <v>213</v>
      </c>
      <c r="B50" s="21">
        <v>7.0422535211267512E-3</v>
      </c>
      <c r="C50" s="2"/>
    </row>
    <row r="51" spans="1:3" ht="14.25">
      <c r="A51" s="118" t="s">
        <v>214</v>
      </c>
      <c r="B51" s="21">
        <v>7.346228157710355E-3</v>
      </c>
      <c r="C51" s="2"/>
    </row>
    <row r="52" spans="1:3" ht="14.25">
      <c r="A52" s="118" t="s">
        <v>215</v>
      </c>
      <c r="B52" s="21">
        <v>8.0971659919029104E-3</v>
      </c>
      <c r="C52" s="2"/>
    </row>
    <row r="53" spans="1:3" ht="14.25">
      <c r="A53" s="34" t="s">
        <v>111</v>
      </c>
      <c r="B53" s="21">
        <v>8.6763190716339089E-3</v>
      </c>
      <c r="C53" s="2"/>
    </row>
    <row r="54" spans="1:3" ht="14.25">
      <c r="A54" s="118" t="s">
        <v>216</v>
      </c>
      <c r="B54" s="21">
        <v>8.733624454148492E-3</v>
      </c>
      <c r="C54" s="2"/>
    </row>
    <row r="55" spans="1:3" ht="14.25">
      <c r="A55" s="118" t="s">
        <v>217</v>
      </c>
      <c r="B55" s="21">
        <v>8.7719298245614308E-3</v>
      </c>
      <c r="C55" s="2"/>
    </row>
    <row r="56" spans="1:3" ht="14.25">
      <c r="A56" s="118" t="s">
        <v>218</v>
      </c>
      <c r="B56" s="79">
        <v>9.1421736158576739E-3</v>
      </c>
      <c r="C56" s="2"/>
    </row>
    <row r="57" spans="1:3" ht="15">
      <c r="A57" s="29" t="s">
        <v>81</v>
      </c>
      <c r="B57" s="25">
        <v>6.3334266429582382E-4</v>
      </c>
      <c r="C57" s="2"/>
    </row>
    <row r="58" spans="1:3" ht="14.25">
      <c r="A58" s="18" t="s">
        <v>83</v>
      </c>
      <c r="B58" s="20">
        <v>7.1207501160616103E-3</v>
      </c>
      <c r="C58" s="1"/>
    </row>
    <row r="59" spans="1:3" ht="14.25">
      <c r="A59" s="18" t="s">
        <v>84</v>
      </c>
      <c r="B59" s="20">
        <v>3.2443071231780252E-4</v>
      </c>
      <c r="C59" s="2"/>
    </row>
    <row r="60" spans="1:3" ht="14.25">
      <c r="A60" s="18" t="s">
        <v>181</v>
      </c>
      <c r="B60" s="20">
        <v>8.3287671232876708E-3</v>
      </c>
      <c r="C60" s="16"/>
    </row>
    <row r="61" spans="1:3" ht="14.25">
      <c r="A61" s="18" t="s">
        <v>82</v>
      </c>
      <c r="B61" s="20">
        <v>4.0470063614244101E-3</v>
      </c>
      <c r="C61" s="2"/>
    </row>
    <row r="62" spans="1:3" ht="15" thickBot="1">
      <c r="A62" s="19" t="s">
        <v>85</v>
      </c>
      <c r="B62" s="22">
        <v>0.12</v>
      </c>
      <c r="C62" s="2"/>
    </row>
    <row r="63" spans="1:3">
      <c r="B63" s="2"/>
      <c r="C63" s="2"/>
    </row>
    <row r="64" spans="1:3">
      <c r="C64" s="2"/>
    </row>
    <row r="65" spans="2:3">
      <c r="B65" s="2"/>
      <c r="C65" s="2"/>
    </row>
    <row r="67" spans="2:3">
      <c r="B67" s="2"/>
    </row>
    <row r="68" spans="2:3">
      <c r="B68" s="2"/>
    </row>
    <row r="69" spans="2:3">
      <c r="B69" s="2"/>
    </row>
    <row r="70" spans="2:3">
      <c r="B70" s="2"/>
    </row>
    <row r="71" spans="2:3">
      <c r="B71" s="2"/>
    </row>
    <row r="72" spans="2:3">
      <c r="B72" s="2"/>
    </row>
    <row r="73" spans="2:3">
      <c r="B73" s="2"/>
    </row>
    <row r="74" spans="2:3">
      <c r="B74" s="2"/>
    </row>
    <row r="75" spans="2:3">
      <c r="B75" s="2"/>
    </row>
    <row r="76" spans="2:3">
      <c r="B76" s="2"/>
    </row>
    <row r="77" spans="2:3">
      <c r="B77" s="2"/>
    </row>
    <row r="78" spans="2:3">
      <c r="B78" s="2"/>
    </row>
    <row r="79" spans="2:3">
      <c r="B79" s="2"/>
    </row>
    <row r="80" spans="2:3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2021-11-05T10:01:01Z</dcterms:modified>
</cp:coreProperties>
</file>