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11265" tabRatio="904"/>
  </bookViews>
  <sheets>
    <sheet name="NAV" sheetId="12" r:id="rId1"/>
    <sheet name="NPF Asset Structure" sheetId="26" r:id="rId2"/>
    <sheet name="ROR" sheetId="21" r:id="rId3"/>
    <sheet name="ROR(Chart)" sheetId="25" r:id="rId4"/>
  </sheets>
  <definedNames>
    <definedName name="_18_Лют_09">#REF!</definedName>
    <definedName name="_19_Лют_09">#REF!</definedName>
    <definedName name="_19_Лют_09_ВЧА">#REF!</definedName>
    <definedName name="_xlnm._FilterDatabase" localSheetId="0" hidden="1">NAV!#REF!</definedName>
    <definedName name="_xlnm._FilterDatabase" localSheetId="3" hidden="1">'ROR(Chart)'!$A$1:$B$1</definedName>
    <definedName name="cevv">#REF!</definedName>
    <definedName name="_xlnm.Print_Area" localSheetId="0">NAV!#REF!</definedName>
  </definedNames>
  <calcPr calcId="152511"/>
</workbook>
</file>

<file path=xl/calcChain.xml><?xml version="1.0" encoding="utf-8"?>
<calcChain xmlns="http://schemas.openxmlformats.org/spreadsheetml/2006/main">
  <c r="G60" i="12"/>
  <c r="F60"/>
  <c r="P60" i="26"/>
  <c r="E60"/>
  <c r="O60"/>
  <c r="Q60"/>
  <c r="N60"/>
  <c r="L60"/>
  <c r="M60"/>
  <c r="J60"/>
  <c r="H60"/>
  <c r="I60"/>
  <c r="F60"/>
  <c r="E60" i="12"/>
  <c r="M61" i="21"/>
  <c r="K61"/>
  <c r="I61"/>
  <c r="H61"/>
  <c r="G61"/>
  <c r="G60" i="26"/>
  <c r="K60"/>
</calcChain>
</file>

<file path=xl/sharedStrings.xml><?xml version="1.0" encoding="utf-8"?>
<sst xmlns="http://schemas.openxmlformats.org/spreadsheetml/2006/main" count="736" uniqueCount="224">
  <si>
    <t>х</t>
  </si>
  <si>
    <t>Вартість інвестицій в цінні папери, грн</t>
  </si>
  <si>
    <t>Сума коштів на поточному та/або депозитному рахунку у банках, грн</t>
  </si>
  <si>
    <t>Вартість інвестицій в об'єкти нерухомого майна, грн</t>
  </si>
  <si>
    <t>Вартість інвестицій в банківські метали, грн</t>
  </si>
  <si>
    <t>Вартість інших інвестицій, грн</t>
  </si>
  <si>
    <t>Вартість дебіторської заборгованості, грн</t>
  </si>
  <si>
    <t>36274196</t>
  </si>
  <si>
    <t>34167520</t>
  </si>
  <si>
    <t>33262460</t>
  </si>
  <si>
    <t>34729800</t>
  </si>
  <si>
    <t>33058272</t>
  </si>
  <si>
    <t>34985916</t>
  </si>
  <si>
    <t>33629394</t>
  </si>
  <si>
    <t>33105725</t>
  </si>
  <si>
    <t>34832684</t>
  </si>
  <si>
    <t>26581709</t>
  </si>
  <si>
    <t>42802984</t>
  </si>
  <si>
    <t>34077584</t>
  </si>
  <si>
    <t>33146316</t>
  </si>
  <si>
    <t>33598424</t>
  </si>
  <si>
    <t>35822572</t>
  </si>
  <si>
    <t>33060150</t>
  </si>
  <si>
    <t>35234147</t>
  </si>
  <si>
    <t>34619298</t>
  </si>
  <si>
    <t>36125875</t>
  </si>
  <si>
    <t>33343518</t>
  </si>
  <si>
    <t>34355367</t>
  </si>
  <si>
    <t>41866193</t>
  </si>
  <si>
    <t>33074085</t>
  </si>
  <si>
    <t>34001274</t>
  </si>
  <si>
    <t>33612532</t>
  </si>
  <si>
    <t>33602063</t>
  </si>
  <si>
    <t>36124190</t>
  </si>
  <si>
    <t>35274991</t>
  </si>
  <si>
    <t>34004029</t>
  </si>
  <si>
    <t>33411524</t>
  </si>
  <si>
    <t>37900416</t>
  </si>
  <si>
    <t>33391048</t>
  </si>
  <si>
    <t>38356406</t>
  </si>
  <si>
    <t>33404451</t>
  </si>
  <si>
    <t>33403482</t>
  </si>
  <si>
    <t>42992797</t>
  </si>
  <si>
    <t>32781832</t>
  </si>
  <si>
    <t>34053275</t>
  </si>
  <si>
    <t>35464353</t>
  </si>
  <si>
    <t>34384775</t>
  </si>
  <si>
    <t>33163504</t>
  </si>
  <si>
    <t>33100470</t>
  </si>
  <si>
    <t>33060428</t>
  </si>
  <si>
    <t>34333343</t>
  </si>
  <si>
    <t>35033265</t>
  </si>
  <si>
    <t>34456619</t>
  </si>
  <si>
    <t>33308613</t>
  </si>
  <si>
    <t>33617734</t>
  </si>
  <si>
    <t>35141037</t>
  </si>
  <si>
    <t>34892607</t>
  </si>
  <si>
    <t>33105154</t>
  </si>
  <si>
    <t>33320710</t>
  </si>
  <si>
    <t>35532454</t>
  </si>
  <si>
    <t>34414060</t>
  </si>
  <si>
    <t>33114991</t>
  </si>
  <si>
    <t>33107539</t>
  </si>
  <si>
    <t>43193865</t>
  </si>
  <si>
    <t>Відкритий"пенсійний"фонд""Пенсійний"капітал"</t>
  </si>
  <si>
    <t>Fund</t>
  </si>
  <si>
    <t>UNV change for the month, %</t>
  </si>
  <si>
    <t>Funds’ rate of return</t>
  </si>
  <si>
    <t>1 month</t>
  </si>
  <si>
    <t>3 month</t>
  </si>
  <si>
    <t>6 month</t>
  </si>
  <si>
    <t>1 year</t>
  </si>
  <si>
    <t>YTD</t>
  </si>
  <si>
    <t>Since the beginning of the fund's activity</t>
  </si>
  <si>
    <t>Since the beginning of the fund's activity,% per annum (average) *</t>
  </si>
  <si>
    <t>NPFs' rates of return (UNV change)</t>
  </si>
  <si>
    <t>No.</t>
  </si>
  <si>
    <t>USR Number</t>
  </si>
  <si>
    <t>Type</t>
  </si>
  <si>
    <t>Date of registration of NPF as a financial institution</t>
  </si>
  <si>
    <t>UNV at the end of the month, UAH</t>
  </si>
  <si>
    <t>NPF. Ranking by NAV at the end of the month</t>
  </si>
  <si>
    <t>Rank</t>
  </si>
  <si>
    <t>NAV at the end of the month, UAH</t>
  </si>
  <si>
    <t>NAV at the beginning of the month, UAH</t>
  </si>
  <si>
    <t>Change of NAV for the month, UAH</t>
  </si>
  <si>
    <t>Change of NAV for the month,%</t>
  </si>
  <si>
    <t>open</t>
  </si>
  <si>
    <t>Open pension fund "ОТP Pensiia"</t>
  </si>
  <si>
    <r>
      <t>Open pension fund</t>
    </r>
    <r>
      <rPr>
        <sz val="10"/>
        <color indexed="8"/>
        <rFont val="Arial"/>
        <charset val="204"/>
      </rPr>
      <t xml:space="preserve"> "PRYVATFOND"</t>
    </r>
  </si>
  <si>
    <t>Open pension fund "FARMATSEVTYCHNYI"</t>
  </si>
  <si>
    <t>Non-entrepreneurial society "Open pension fund "DYNASTIIA"</t>
  </si>
  <si>
    <t>Open non-state pension fund "ЕMERYT-UKRAINA"</t>
  </si>
  <si>
    <t>Non-entrepreneurial society "Open pension fund "SOTSIALNYI STANDART"</t>
  </si>
  <si>
    <t>corporate</t>
  </si>
  <si>
    <t>Non-entrepreneurial society "Non-state сorporate pension fund OJSC "UKREKSIMBANK"</t>
  </si>
  <si>
    <t>Non-state pension fund "Open pension fund "FRIFLAIT"</t>
  </si>
  <si>
    <t>Open non-state pension fund "LAURUS"</t>
  </si>
  <si>
    <t>professional</t>
  </si>
  <si>
    <t>Professional pension fund of the Independent branch professional union of power engineers of Ukraine</t>
  </si>
  <si>
    <t>Non-entrepreneurial society "Open non-state pension fund "YEVROPA"</t>
  </si>
  <si>
    <t>Professional non-state pension fund "МAHISTRAL"</t>
  </si>
  <si>
    <t>Open non-state pension fund "UKRAINA"</t>
  </si>
  <si>
    <t>Non-entrepreneurial society "Open pension fund "SOTSIALNA PERSPEKTYVA"</t>
  </si>
  <si>
    <t>Non-entrepreneurial society "Open non-state pension fund "VZAIEMODOPOMOGA"</t>
  </si>
  <si>
    <t>Non-entrepreneurial society "Open non-state pension fund "АRТА"</t>
  </si>
  <si>
    <t>Non-entrepreneurial society open non-state pension fund "UKRAINSKYI PENSIINYI KAPITAL"</t>
  </si>
  <si>
    <t>Open pension fund "PENSIINYI KAPITAL"</t>
  </si>
  <si>
    <t>Corporate non-state pension fund of Chamber of Commerce and Industry of Ukraine</t>
  </si>
  <si>
    <t>Non-entrepreneurial society "Open non-state pension fund "NADIIA"</t>
  </si>
  <si>
    <t>Non-entrepreneurial society "Open non-state pension fund "RESERVRIVNENSHCHYNY"</t>
  </si>
  <si>
    <t>Open non-state pension fund «STOLYCHNYI RESERV»</t>
  </si>
  <si>
    <t>Open non-state pension fund "POKROVA"</t>
  </si>
  <si>
    <t>Open non-state pension fund "KONSTANTA"</t>
  </si>
  <si>
    <t>Open non-state pension fund "NADIINA PERSPEKTYVA"</t>
  </si>
  <si>
    <t>Open non-state pension fund "RESERV"</t>
  </si>
  <si>
    <t>NPO "OPF "SOTSIALNI HARANTII"</t>
  </si>
  <si>
    <t>Non-entrepreneurial society open non-state pension fund "PRYKARPATTIA"</t>
  </si>
  <si>
    <t>Open non-state pension fund "ZOLOTA OSIN"</t>
  </si>
  <si>
    <t>Non-entrepreneurial society "HIRNYCHO-METALURHIINYI PROFESIINYI PENSIINYI FOND"</t>
  </si>
  <si>
    <t>NPO ONPF "DOVIRA-UKRAINA"</t>
  </si>
  <si>
    <t>Non-entrepreneurial society оpen non-state pension fund "DNISTER"</t>
  </si>
  <si>
    <t>Non-entrepreneurial society "Non-state professional pension fund "PERSHYI PROFSPILKOVYI"</t>
  </si>
  <si>
    <t>Professional non-state pension fund "SHAKHTAR"</t>
  </si>
  <si>
    <t>Open non-state pension fund "TURBOTA"</t>
  </si>
  <si>
    <t>Open non-state pension fund "INITSIATYVA"</t>
  </si>
  <si>
    <t>Open non-state pension fund "КREMIN"</t>
  </si>
  <si>
    <t>Non-entrepreneurial society "Open non-state pension fund "UKRAINSKYI PENSIINYI KONTRAKT"</t>
  </si>
  <si>
    <t>Corporate non-state pension fund "UKRAINSKA PENSIINA FUNDATSIIA"</t>
  </si>
  <si>
    <t>Open non-state pension fund "VSEUKRAINSKYI PENSIINYI FOND"</t>
  </si>
  <si>
    <t>Non-entrepreneurial society "Non-state professional pension fund "KHLIBNYI"</t>
  </si>
  <si>
    <t>Open pension fund "HIDNE ZHYTTIA"</t>
  </si>
  <si>
    <t>Corporate pension fund "STYROL"</t>
  </si>
  <si>
    <t>Open non-state pension fund "UKRAINSKA OSHCHADNA SKARBNYTSIA"</t>
  </si>
  <si>
    <t>Open non-state pension fund "DZHERELO"</t>
  </si>
  <si>
    <t>Non-entrepreneurial society "Open non-state pension fund "ZOLOTYI VIK"</t>
  </si>
  <si>
    <t>Open non-state pension fund "HARANT-PENSIIA"</t>
  </si>
  <si>
    <t>Non-entrepreneurial society "Open non-state pension fund "FOND PENSIINYKH  ZAOSHCHADZHEN"</t>
  </si>
  <si>
    <t>Non-entrepreneurial society open non-state pension fund “NATSIONALNYI”</t>
  </si>
  <si>
    <t>Open non-state pension fund "YEVROPEISKYI VYBIR"</t>
  </si>
  <si>
    <t>Open non-state pension fund "SOTSIALNA PIDTRYMKA"</t>
  </si>
  <si>
    <t>Open non-state pension fund "PENSIINA OPIKA"</t>
  </si>
  <si>
    <t>Open non-state pension fund "UKRAINSKA PENSIINA SPILKA"</t>
  </si>
  <si>
    <t>Non-entrepreneurial society "Open non-state pension fund "VSI"</t>
  </si>
  <si>
    <t>Open non-state pension fund "PRYCHETNIST"</t>
  </si>
  <si>
    <t>Open non-state pension fund "NIКА"</t>
  </si>
  <si>
    <t>Total</t>
  </si>
  <si>
    <t>NPF Asset Structure at the End of the Month</t>
  </si>
  <si>
    <t xml:space="preserve">NPF assets, total, UAH   </t>
  </si>
  <si>
    <t>Securities in the fund’s assets, %</t>
  </si>
  <si>
    <t>Cash in the fund's assets,%</t>
  </si>
  <si>
    <t>Real estate in the fund's assets,%</t>
  </si>
  <si>
    <t>Bank metals in the fund's assets,%</t>
  </si>
  <si>
    <t xml:space="preserve">Other invesments in the fund's assets,%    </t>
  </si>
  <si>
    <t xml:space="preserve">Accounts receivable in the fund's assets,%   </t>
  </si>
  <si>
    <t>Open pension fund "ОТP PENSIIA"</t>
  </si>
  <si>
    <r>
      <t>Open pension fund</t>
    </r>
    <r>
      <rPr>
        <sz val="10"/>
        <color indexed="8"/>
        <rFont val="Arial"/>
        <family val="2"/>
        <charset val="204"/>
      </rPr>
      <t xml:space="preserve"> "PRYVATFOND"</t>
    </r>
  </si>
  <si>
    <t>Open non-state pension fund "UKRAINSKYI PENSIINYI FOND"</t>
  </si>
  <si>
    <t>Non-profit organization "Open pension fund "SOTSIALNI HARANTII"</t>
  </si>
  <si>
    <t>Non-entrepreneurial society "Open non-state pension fund "RESERV  RIVNENSHCHYNY"</t>
  </si>
  <si>
    <t>Non-profit organization open non-state pension fund "DOVIRA-UKRAINA"</t>
  </si>
  <si>
    <t>Average</t>
  </si>
  <si>
    <t>* The indicator "since the beginning of the fund's activity,% per annum (average)" is calculated using the compound interest formula</t>
  </si>
  <si>
    <t>no data</t>
  </si>
  <si>
    <t>ONPF "UKRAINSKA PENSIINA SPILKA"</t>
  </si>
  <si>
    <t>NPF "OPF "FRIFLAIT"</t>
  </si>
  <si>
    <t>ONPF "PENSIINA OPIKA"</t>
  </si>
  <si>
    <t>ONPF "PRYCHETNIST"</t>
  </si>
  <si>
    <t>ONPF "SOTSIALNA PIDTRYMKA"</t>
  </si>
  <si>
    <t>NES "ONPF "VSI"</t>
  </si>
  <si>
    <t>ONPF "UKRAINSKYI PENSIINYI FOND"</t>
  </si>
  <si>
    <t>ONPF "NIКА"</t>
  </si>
  <si>
    <t>ONPF "DZHERELO"</t>
  </si>
  <si>
    <t>NES ONPF “NATSIONALNYI”</t>
  </si>
  <si>
    <t>CPF "STYROL"</t>
  </si>
  <si>
    <t>ONPF "HARANT-PENSIIA"</t>
  </si>
  <si>
    <t>NES "ONPF "ZOLOTYI VIK"</t>
  </si>
  <si>
    <t>ONPF "POKROVA"</t>
  </si>
  <si>
    <t>ONPF "RESERV"</t>
  </si>
  <si>
    <t>ONPF "YEVROPEISKYI VYBIR"</t>
  </si>
  <si>
    <t>ONPF "UKRAINSKA OSHCHADNA SKARBNYTSIA"</t>
  </si>
  <si>
    <t>NES "ONPF "UKRAINSKYI PENSIINYI KONTRAKT"</t>
  </si>
  <si>
    <t>CNPF "UKRAINSKA PENSIINA FUNDATSIIA"</t>
  </si>
  <si>
    <t>NES "OPF "SOTSIALNA PERSPEKTYVA"</t>
  </si>
  <si>
    <t>NES "ONPF "FOND PENSIINYKH  ZAOSHCHADZHEN"</t>
  </si>
  <si>
    <t>ONPF "NADIINA PERSPEKTYVA"</t>
  </si>
  <si>
    <t>ONPF "ZOLOTA OSIN"</t>
  </si>
  <si>
    <t>NES "NPPF "KHLIBNYI"</t>
  </si>
  <si>
    <t>NES ONPF "DNISTER"</t>
  </si>
  <si>
    <t>ONPF "VSEUKRAINSKYI PENSIINYI FOND"</t>
  </si>
  <si>
    <t>NES "ONPF "RESERV RIVNENSHCHYNY"</t>
  </si>
  <si>
    <t>ONPF «STOLYCHNYI RESERV»</t>
  </si>
  <si>
    <t>NES "ONPF "АRТА"</t>
  </si>
  <si>
    <t>ONPF  "KONSTANTA"</t>
  </si>
  <si>
    <t>PNPF "SHAKHTAR"</t>
  </si>
  <si>
    <t>OPF "PRYVATFOND"</t>
  </si>
  <si>
    <t>CNPF of the UCCI</t>
  </si>
  <si>
    <t>ONPF "UKRAINA"</t>
  </si>
  <si>
    <t>NES ONPF "UKRAINSKYI PENSIINYI KAPITAL"</t>
  </si>
  <si>
    <t>OPF "PENSIINYI KAPITAL"</t>
  </si>
  <si>
    <t>ONPF "TURBOTA"</t>
  </si>
  <si>
    <t>OPF "ОТP PENSIIA"</t>
  </si>
  <si>
    <t>PNPF of the NPEU</t>
  </si>
  <si>
    <t>PNPF "МAHISTRAL"</t>
  </si>
  <si>
    <t>NES "OPF "DYNASTIIA"</t>
  </si>
  <si>
    <t>ONPF "КREMIN"</t>
  </si>
  <si>
    <t>NES "NPPF "PERSHYI PROFSPILKOVYI"</t>
  </si>
  <si>
    <t>NES "ONPF "YEVROPA"</t>
  </si>
  <si>
    <t>NES ONPF "PRYKARPATTIA"</t>
  </si>
  <si>
    <t>NES "NCPF OJSC "UKREKSIMBANK"</t>
  </si>
  <si>
    <t>NES "HIRNYCHO-METALURHIINYI PPF"</t>
  </si>
  <si>
    <t>NES " ONPF "VZAIEMODOPOMOGA"</t>
  </si>
  <si>
    <t>ONPF "ЕMERYT-UKRAINA"</t>
  </si>
  <si>
    <t>OPF "FARMATSEVTYCHNYI"</t>
  </si>
  <si>
    <t>NES "OPF "SOTSIALNYI STANDART"</t>
  </si>
  <si>
    <t>NES "ONPF "NADIIA"</t>
  </si>
  <si>
    <t>ONPF "INITSIATYVA"</t>
  </si>
  <si>
    <t>ONPF "LAURUS"</t>
  </si>
  <si>
    <t>NPF average rates of return</t>
  </si>
  <si>
    <t>EUR deposit</t>
  </si>
  <si>
    <t>USD deposit</t>
  </si>
  <si>
    <t>UAH deposit</t>
  </si>
  <si>
    <t>"Gold" deposit</t>
  </si>
  <si>
    <t>UAH deposit (annual)</t>
  </si>
</sst>
</file>

<file path=xl/styles.xml><?xml version="1.0" encoding="utf-8"?>
<styleSheet xmlns="http://schemas.openxmlformats.org/spreadsheetml/2006/main">
  <numFmts count="2">
    <numFmt numFmtId="164" formatCode="#,##0.00&quot; грн.&quot;;\-#,##0.00&quot; грн.&quot;"/>
    <numFmt numFmtId="165" formatCode="dd\.mm\.yyyy;@"/>
  </numFmts>
  <fonts count="22">
    <font>
      <sz val="10"/>
      <name val="Arial Cyr"/>
      <charset val="204"/>
    </font>
    <font>
      <sz val="10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indexed="17"/>
      <name val="Arial Cyr"/>
      <charset val="204"/>
    </font>
    <font>
      <b/>
      <sz val="14"/>
      <name val="Arial Cyr"/>
      <charset val="204"/>
    </font>
    <font>
      <b/>
      <sz val="14"/>
      <name val="Arial"/>
      <family val="2"/>
      <charset val="204"/>
    </font>
    <font>
      <sz val="10"/>
      <color indexed="8"/>
      <name val="Arial"/>
      <charset val="204"/>
    </font>
    <font>
      <sz val="11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medium">
        <color indexed="64"/>
      </left>
      <right style="dotted">
        <color indexed="55"/>
      </right>
      <top style="medium">
        <color indexed="64"/>
      </top>
      <bottom style="dotted">
        <color indexed="55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21"/>
      </bottom>
      <diagonal/>
    </border>
    <border>
      <left style="medium">
        <color indexed="64"/>
      </left>
      <right style="dotted">
        <color indexed="23"/>
      </right>
      <top style="medium">
        <color indexed="64"/>
      </top>
      <bottom/>
      <diagonal/>
    </border>
    <border>
      <left style="dotted">
        <color indexed="2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21"/>
      </bottom>
      <diagonal/>
    </border>
    <border>
      <left style="medium">
        <color indexed="64"/>
      </left>
      <right style="dotted">
        <color indexed="55"/>
      </right>
      <top/>
      <bottom style="medium">
        <color indexed="64"/>
      </bottom>
      <diagonal/>
    </border>
    <border>
      <left style="medium">
        <color indexed="64"/>
      </left>
      <right style="dotted">
        <color indexed="23"/>
      </right>
      <top style="medium">
        <color indexed="64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23"/>
      </left>
      <right style="dashed">
        <color indexed="23"/>
      </right>
      <top style="medium">
        <color indexed="64"/>
      </top>
      <bottom style="dashed">
        <color indexed="23"/>
      </bottom>
      <diagonal/>
    </border>
    <border>
      <left style="dashed">
        <color indexed="23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dashed">
        <color indexed="23"/>
      </left>
      <right style="dashed">
        <color indexed="23"/>
      </right>
      <top style="dashed">
        <color indexed="23"/>
      </top>
      <bottom style="thin">
        <color indexed="22"/>
      </bottom>
      <diagonal/>
    </border>
    <border>
      <left style="medium">
        <color indexed="64"/>
      </left>
      <right style="dashed">
        <color indexed="23"/>
      </right>
      <top style="medium">
        <color indexed="64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23"/>
      </left>
      <right style="medium">
        <color indexed="64"/>
      </right>
      <top style="medium">
        <color indexed="64"/>
      </top>
      <bottom style="dashed">
        <color indexed="23"/>
      </bottom>
      <diagonal/>
    </border>
    <border>
      <left style="dashed">
        <color indexed="23"/>
      </left>
      <right style="medium">
        <color indexed="64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dashed">
        <color indexed="23"/>
      </top>
      <bottom/>
      <diagonal/>
    </border>
    <border>
      <left style="dashed">
        <color indexed="23"/>
      </left>
      <right style="dashed">
        <color indexed="23"/>
      </right>
      <top style="dashed">
        <color indexed="23"/>
      </top>
      <bottom/>
      <diagonal/>
    </border>
    <border>
      <left style="dashed">
        <color indexed="23"/>
      </left>
      <right style="medium">
        <color indexed="64"/>
      </right>
      <top style="dashed">
        <color indexed="23"/>
      </top>
      <bottom/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dashed">
        <color indexed="23"/>
      </left>
      <right/>
      <top style="medium">
        <color indexed="64"/>
      </top>
      <bottom style="dashed">
        <color indexed="23"/>
      </bottom>
      <diagonal/>
    </border>
    <border>
      <left style="dashed">
        <color indexed="23"/>
      </left>
      <right/>
      <top style="dashed">
        <color indexed="23"/>
      </top>
      <bottom style="dashed">
        <color indexed="23"/>
      </bottom>
      <diagonal/>
    </border>
    <border>
      <left style="dashed">
        <color indexed="23"/>
      </left>
      <right/>
      <top style="dashed">
        <color indexed="23"/>
      </top>
      <bottom style="thin">
        <color indexed="22"/>
      </bottom>
      <diagonal/>
    </border>
    <border>
      <left style="dotted">
        <color indexed="55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21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30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30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2">
    <xf numFmtId="0" fontId="0" fillId="0" borderId="0"/>
    <xf numFmtId="0" fontId="10" fillId="0" borderId="0"/>
    <xf numFmtId="0" fontId="2" fillId="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10" fontId="3" fillId="0" borderId="0" xfId="0" applyNumberFormat="1" applyFont="1" applyBorder="1"/>
    <xf numFmtId="0" fontId="0" fillId="0" borderId="0" xfId="0" applyBorder="1"/>
    <xf numFmtId="0" fontId="4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14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164" fontId="2" fillId="0" borderId="0" xfId="2" applyNumberFormat="1" applyFont="1" applyFill="1" applyBorder="1" applyAlignment="1">
      <alignment horizontal="right" wrapText="1"/>
    </xf>
    <xf numFmtId="4" fontId="15" fillId="0" borderId="6" xfId="7" applyNumberFormat="1" applyFont="1" applyFill="1" applyBorder="1" applyAlignment="1">
      <alignment horizontal="right" vertical="center" wrapText="1" indent="1"/>
    </xf>
    <xf numFmtId="0" fontId="11" fillId="0" borderId="7" xfId="3" applyFont="1" applyFill="1" applyBorder="1" applyAlignment="1">
      <alignment horizontal="left" vertical="center" wrapText="1"/>
    </xf>
    <xf numFmtId="0" fontId="11" fillId="0" borderId="7" xfId="3" applyFont="1" applyFill="1" applyBorder="1" applyAlignment="1">
      <alignment vertical="center" wrapText="1"/>
    </xf>
    <xf numFmtId="0" fontId="11" fillId="0" borderId="8" xfId="3" applyFont="1" applyFill="1" applyBorder="1" applyAlignment="1">
      <alignment vertical="center" wrapText="1"/>
    </xf>
    <xf numFmtId="10" fontId="11" fillId="0" borderId="9" xfId="5" applyNumberFormat="1" applyFont="1" applyFill="1" applyBorder="1" applyAlignment="1">
      <alignment horizontal="right" vertical="center" indent="1"/>
    </xf>
    <xf numFmtId="10" fontId="11" fillId="0" borderId="10" xfId="5" applyNumberFormat="1" applyFont="1" applyFill="1" applyBorder="1" applyAlignment="1">
      <alignment horizontal="right" vertical="center" indent="1"/>
    </xf>
    <xf numFmtId="10" fontId="11" fillId="0" borderId="11" xfId="5" applyNumberFormat="1" applyFont="1" applyFill="1" applyBorder="1" applyAlignment="1">
      <alignment horizontal="right" vertical="center" indent="1"/>
    </xf>
    <xf numFmtId="10" fontId="15" fillId="0" borderId="0" xfId="8" applyNumberFormat="1" applyFont="1" applyFill="1" applyBorder="1" applyAlignment="1">
      <alignment horizontal="center" vertical="center" wrapText="1"/>
    </xf>
    <xf numFmtId="10" fontId="11" fillId="0" borderId="12" xfId="5" applyNumberFormat="1" applyFont="1" applyFill="1" applyBorder="1" applyAlignment="1">
      <alignment horizontal="right" vertical="center" indent="1"/>
    </xf>
    <xf numFmtId="10" fontId="15" fillId="0" borderId="9" xfId="5" applyNumberFormat="1" applyFont="1" applyFill="1" applyBorder="1" applyAlignment="1">
      <alignment horizontal="right" vertical="center" indent="1"/>
    </xf>
    <xf numFmtId="0" fontId="16" fillId="0" borderId="0" xfId="0" applyFont="1"/>
    <xf numFmtId="0" fontId="7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5" fillId="0" borderId="7" xfId="3" applyFont="1" applyFill="1" applyBorder="1" applyAlignment="1">
      <alignment vertical="center" wrapText="1"/>
    </xf>
    <xf numFmtId="0" fontId="0" fillId="0" borderId="0" xfId="0" applyFill="1"/>
    <xf numFmtId="0" fontId="18" fillId="0" borderId="15" xfId="0" applyFont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19" fillId="0" borderId="1" xfId="6" applyFont="1" applyFill="1" applyBorder="1" applyAlignment="1">
      <alignment wrapText="1"/>
    </xf>
    <xf numFmtId="0" fontId="19" fillId="0" borderId="1" xfId="6" applyFont="1" applyFill="1" applyBorder="1" applyAlignment="1">
      <alignment horizontal="right" wrapText="1"/>
    </xf>
    <xf numFmtId="0" fontId="19" fillId="0" borderId="1" xfId="7" applyFont="1" applyFill="1" applyBorder="1" applyAlignment="1">
      <alignment wrapText="1"/>
    </xf>
    <xf numFmtId="0" fontId="6" fillId="0" borderId="17" xfId="0" applyFont="1" applyBorder="1" applyAlignment="1">
      <alignment horizontal="center" vertical="center"/>
    </xf>
    <xf numFmtId="0" fontId="19" fillId="0" borderId="18" xfId="7" applyFont="1" applyFill="1" applyBorder="1" applyAlignment="1">
      <alignment wrapText="1"/>
    </xf>
    <xf numFmtId="0" fontId="6" fillId="0" borderId="19" xfId="0" applyFont="1" applyBorder="1" applyAlignment="1">
      <alignment horizontal="center" vertical="center"/>
    </xf>
    <xf numFmtId="0" fontId="9" fillId="0" borderId="20" xfId="0" applyFont="1" applyFill="1" applyBorder="1"/>
    <xf numFmtId="0" fontId="19" fillId="0" borderId="21" xfId="7" applyFont="1" applyFill="1" applyBorder="1" applyAlignment="1">
      <alignment wrapText="1"/>
    </xf>
    <xf numFmtId="4" fontId="17" fillId="0" borderId="0" xfId="0" applyNumberFormat="1" applyFont="1" applyFill="1" applyAlignment="1">
      <alignment horizontal="left" vertical="center"/>
    </xf>
    <xf numFmtId="4" fontId="0" fillId="0" borderId="0" xfId="0" applyNumberFormat="1"/>
    <xf numFmtId="0" fontId="19" fillId="0" borderId="22" xfId="7" applyFont="1" applyFill="1" applyBorder="1" applyAlignment="1">
      <alignment wrapText="1"/>
    </xf>
    <xf numFmtId="4" fontId="19" fillId="0" borderId="23" xfId="7" applyNumberFormat="1" applyFont="1" applyFill="1" applyBorder="1" applyAlignment="1">
      <alignment horizontal="right" wrapText="1"/>
    </xf>
    <xf numFmtId="4" fontId="19" fillId="0" borderId="24" xfId="7" applyNumberFormat="1" applyFont="1" applyFill="1" applyBorder="1" applyAlignment="1">
      <alignment horizontal="right" wrapText="1"/>
    </xf>
    <xf numFmtId="4" fontId="19" fillId="0" borderId="25" xfId="7" applyNumberFormat="1" applyFont="1" applyFill="1" applyBorder="1" applyAlignment="1">
      <alignment horizontal="right" wrapText="1"/>
    </xf>
    <xf numFmtId="4" fontId="6" fillId="0" borderId="26" xfId="0" applyNumberFormat="1" applyFont="1" applyBorder="1" applyAlignment="1">
      <alignment horizontal="center" vertical="center" wrapText="1"/>
    </xf>
    <xf numFmtId="4" fontId="7" fillId="0" borderId="27" xfId="0" applyNumberFormat="1" applyFont="1" applyBorder="1" applyAlignment="1">
      <alignment horizontal="center" vertical="center" wrapText="1"/>
    </xf>
    <xf numFmtId="4" fontId="19" fillId="0" borderId="28" xfId="7" applyNumberFormat="1" applyFont="1" applyFill="1" applyBorder="1" applyAlignment="1">
      <alignment horizontal="right" wrapText="1"/>
    </xf>
    <xf numFmtId="4" fontId="19" fillId="0" borderId="29" xfId="7" applyNumberFormat="1" applyFont="1" applyFill="1" applyBorder="1" applyAlignment="1">
      <alignment horizontal="right" wrapText="1"/>
    </xf>
    <xf numFmtId="4" fontId="19" fillId="0" borderId="30" xfId="7" applyNumberFormat="1" applyFont="1" applyFill="1" applyBorder="1" applyAlignment="1">
      <alignment horizontal="right" wrapText="1"/>
    </xf>
    <xf numFmtId="4" fontId="15" fillId="0" borderId="31" xfId="7" applyNumberFormat="1" applyFont="1" applyFill="1" applyBorder="1" applyAlignment="1">
      <alignment horizontal="right" vertical="center" wrapText="1" inden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5" fillId="0" borderId="34" xfId="0" applyFont="1" applyFill="1" applyBorder="1" applyAlignment="1">
      <alignment horizontal="left" vertical="center"/>
    </xf>
    <xf numFmtId="0" fontId="15" fillId="0" borderId="34" xfId="3" applyFont="1" applyFill="1" applyBorder="1" applyAlignment="1">
      <alignment vertical="center" wrapText="1"/>
    </xf>
    <xf numFmtId="10" fontId="15" fillId="0" borderId="34" xfId="5" applyNumberFormat="1" applyFont="1" applyFill="1" applyBorder="1" applyAlignment="1">
      <alignment horizontal="center" vertical="center" wrapText="1"/>
    </xf>
    <xf numFmtId="10" fontId="15" fillId="0" borderId="34" xfId="5" applyNumberFormat="1" applyFont="1" applyFill="1" applyBorder="1" applyAlignment="1">
      <alignment horizontal="right" vertical="center" wrapText="1"/>
    </xf>
    <xf numFmtId="10" fontId="15" fillId="0" borderId="35" xfId="5" applyNumberFormat="1" applyFont="1" applyFill="1" applyBorder="1" applyAlignment="1">
      <alignment vertical="center" wrapText="1"/>
    </xf>
    <xf numFmtId="0" fontId="18" fillId="0" borderId="0" xfId="0" applyFont="1" applyBorder="1" applyAlignment="1">
      <alignment horizontal="left" vertical="center"/>
    </xf>
    <xf numFmtId="0" fontId="7" fillId="0" borderId="33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4" fontId="7" fillId="0" borderId="13" xfId="0" applyNumberFormat="1" applyFont="1" applyBorder="1" applyAlignment="1">
      <alignment horizontal="center" vertical="center" wrapText="1"/>
    </xf>
    <xf numFmtId="4" fontId="19" fillId="0" borderId="1" xfId="6" applyNumberFormat="1" applyFont="1" applyFill="1" applyBorder="1" applyAlignment="1">
      <alignment horizontal="right" wrapText="1"/>
    </xf>
    <xf numFmtId="4" fontId="6" fillId="0" borderId="0" xfId="0" applyNumberFormat="1" applyFont="1" applyAlignment="1">
      <alignment vertical="center"/>
    </xf>
    <xf numFmtId="4" fontId="7" fillId="0" borderId="13" xfId="0" applyNumberFormat="1" applyFont="1" applyFill="1" applyBorder="1" applyAlignment="1">
      <alignment horizontal="center" vertical="center" wrapText="1"/>
    </xf>
    <xf numFmtId="4" fontId="19" fillId="0" borderId="0" xfId="6" applyNumberFormat="1" applyFont="1" applyFill="1" applyAlignment="1">
      <alignment horizontal="right" wrapText="1"/>
    </xf>
    <xf numFmtId="4" fontId="19" fillId="0" borderId="1" xfId="6" applyNumberFormat="1" applyBorder="1"/>
    <xf numFmtId="3" fontId="12" fillId="0" borderId="6" xfId="0" applyNumberFormat="1" applyFont="1" applyFill="1" applyBorder="1" applyAlignment="1">
      <alignment horizontal="center" vertical="center"/>
    </xf>
    <xf numFmtId="4" fontId="15" fillId="0" borderId="31" xfId="7" applyNumberFormat="1" applyFont="1" applyFill="1" applyBorder="1" applyAlignment="1">
      <alignment vertical="center" wrapText="1"/>
    </xf>
    <xf numFmtId="4" fontId="15" fillId="0" borderId="37" xfId="7" applyNumberFormat="1" applyFont="1" applyFill="1" applyBorder="1" applyAlignment="1">
      <alignment vertical="center" wrapText="1"/>
    </xf>
    <xf numFmtId="0" fontId="19" fillId="0" borderId="38" xfId="4" applyFont="1" applyFill="1" applyBorder="1" applyAlignment="1">
      <alignment wrapText="1"/>
    </xf>
    <xf numFmtId="0" fontId="19" fillId="0" borderId="39" xfId="4" applyFont="1" applyFill="1" applyBorder="1" applyAlignment="1">
      <alignment wrapText="1"/>
    </xf>
    <xf numFmtId="0" fontId="19" fillId="0" borderId="40" xfId="4" applyFont="1" applyFill="1" applyBorder="1" applyAlignment="1">
      <alignment wrapText="1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5" fillId="0" borderId="43" xfId="0" applyFont="1" applyFill="1" applyBorder="1" applyAlignment="1">
      <alignment horizontal="left" vertical="center"/>
    </xf>
    <xf numFmtId="10" fontId="15" fillId="0" borderId="44" xfId="5" applyNumberFormat="1" applyFont="1" applyFill="1" applyBorder="1" applyAlignment="1">
      <alignment horizontal="right" vertical="center" wrapText="1"/>
    </xf>
    <xf numFmtId="10" fontId="14" fillId="0" borderId="10" xfId="0" applyNumberFormat="1" applyFont="1" applyBorder="1" applyAlignment="1">
      <alignment horizontal="right" vertical="center" indent="1"/>
    </xf>
    <xf numFmtId="10" fontId="19" fillId="0" borderId="41" xfId="5" applyNumberFormat="1" applyFont="1" applyFill="1" applyBorder="1" applyAlignment="1">
      <alignment horizontal="right" vertical="center" wrapText="1"/>
    </xf>
    <xf numFmtId="10" fontId="19" fillId="0" borderId="38" xfId="5" applyNumberFormat="1" applyFont="1" applyFill="1" applyBorder="1" applyAlignment="1">
      <alignment horizontal="right" vertical="center" wrapText="1"/>
    </xf>
    <xf numFmtId="10" fontId="19" fillId="0" borderId="45" xfId="8" applyNumberFormat="1" applyFont="1" applyFill="1" applyBorder="1" applyAlignment="1">
      <alignment horizontal="right" vertical="center" wrapText="1"/>
    </xf>
    <xf numFmtId="10" fontId="19" fillId="0" borderId="42" xfId="5" applyNumberFormat="1" applyFont="1" applyFill="1" applyBorder="1" applyAlignment="1">
      <alignment horizontal="right" vertical="center" wrapText="1"/>
    </xf>
    <xf numFmtId="10" fontId="19" fillId="0" borderId="39" xfId="5" applyNumberFormat="1" applyFont="1" applyFill="1" applyBorder="1" applyAlignment="1">
      <alignment horizontal="right" vertical="center" wrapText="1"/>
    </xf>
    <xf numFmtId="10" fontId="19" fillId="0" borderId="46" xfId="8" applyNumberFormat="1" applyFont="1" applyFill="1" applyBorder="1" applyAlignment="1">
      <alignment horizontal="right" vertical="center" wrapText="1"/>
    </xf>
    <xf numFmtId="10" fontId="19" fillId="0" borderId="47" xfId="5" applyNumberFormat="1" applyFont="1" applyFill="1" applyBorder="1" applyAlignment="1">
      <alignment horizontal="right" vertical="center" wrapText="1"/>
    </xf>
    <xf numFmtId="10" fontId="19" fillId="0" borderId="48" xfId="5" applyNumberFormat="1" applyFont="1" applyFill="1" applyBorder="1" applyAlignment="1">
      <alignment horizontal="right" vertical="center" wrapText="1"/>
    </xf>
    <xf numFmtId="10" fontId="19" fillId="0" borderId="49" xfId="8" applyNumberFormat="1" applyFont="1" applyFill="1" applyBorder="1" applyAlignment="1">
      <alignment horizontal="right" vertical="center" wrapText="1"/>
    </xf>
    <xf numFmtId="165" fontId="19" fillId="0" borderId="38" xfId="4" applyNumberFormat="1" applyFont="1" applyFill="1" applyBorder="1" applyAlignment="1">
      <alignment horizontal="right" wrapText="1"/>
    </xf>
    <xf numFmtId="165" fontId="19" fillId="0" borderId="39" xfId="4" applyNumberFormat="1" applyFont="1" applyFill="1" applyBorder="1" applyAlignment="1">
      <alignment horizontal="right" wrapText="1"/>
    </xf>
    <xf numFmtId="165" fontId="19" fillId="0" borderId="40" xfId="4" applyNumberFormat="1" applyFont="1" applyFill="1" applyBorder="1" applyAlignment="1">
      <alignment horizontal="right" wrapText="1"/>
    </xf>
    <xf numFmtId="10" fontId="19" fillId="0" borderId="50" xfId="7" applyNumberFormat="1" applyFont="1" applyFill="1" applyBorder="1" applyAlignment="1">
      <alignment horizontal="right" wrapText="1"/>
    </xf>
    <xf numFmtId="10" fontId="19" fillId="0" borderId="51" xfId="7" applyNumberFormat="1" applyFont="1" applyFill="1" applyBorder="1" applyAlignment="1">
      <alignment horizontal="right" wrapText="1"/>
    </xf>
    <xf numFmtId="4" fontId="19" fillId="0" borderId="52" xfId="10" applyNumberFormat="1" applyFont="1" applyFill="1" applyBorder="1" applyAlignment="1">
      <alignment horizontal="right" wrapText="1"/>
    </xf>
    <xf numFmtId="4" fontId="19" fillId="0" borderId="53" xfId="10" applyNumberFormat="1" applyFont="1" applyFill="1" applyBorder="1" applyAlignment="1">
      <alignment horizontal="right" wrapText="1"/>
    </xf>
    <xf numFmtId="4" fontId="19" fillId="0" borderId="53" xfId="4" applyNumberFormat="1" applyFont="1" applyFill="1" applyBorder="1" applyAlignment="1">
      <alignment horizontal="right" wrapText="1"/>
    </xf>
    <xf numFmtId="4" fontId="19" fillId="0" borderId="54" xfId="10" applyNumberFormat="1" applyFont="1" applyFill="1" applyBorder="1" applyAlignment="1">
      <alignment horizontal="right" wrapText="1"/>
    </xf>
    <xf numFmtId="10" fontId="12" fillId="0" borderId="55" xfId="0" applyNumberFormat="1" applyFont="1" applyFill="1" applyBorder="1" applyAlignment="1">
      <alignment vertical="center"/>
    </xf>
    <xf numFmtId="0" fontId="19" fillId="0" borderId="1" xfId="9" applyFont="1" applyFill="1" applyBorder="1" applyAlignment="1">
      <alignment horizontal="right" wrapText="1"/>
    </xf>
    <xf numFmtId="4" fontId="19" fillId="0" borderId="1" xfId="9" applyNumberFormat="1" applyFont="1" applyFill="1" applyBorder="1" applyAlignment="1">
      <alignment horizontal="right" wrapText="1"/>
    </xf>
    <xf numFmtId="0" fontId="20" fillId="0" borderId="0" xfId="0" applyFont="1"/>
    <xf numFmtId="10" fontId="19" fillId="0" borderId="56" xfId="7" applyNumberFormat="1" applyFont="1" applyFill="1" applyBorder="1" applyAlignment="1">
      <alignment horizontal="right" wrapText="1"/>
    </xf>
    <xf numFmtId="10" fontId="10" fillId="0" borderId="51" xfId="7" applyNumberFormat="1" applyBorder="1"/>
    <xf numFmtId="0" fontId="10" fillId="0" borderId="1" xfId="6" applyFont="1" applyFill="1" applyBorder="1" applyAlignment="1">
      <alignment wrapText="1"/>
    </xf>
    <xf numFmtId="4" fontId="17" fillId="0" borderId="57" xfId="0" applyNumberFormat="1" applyFont="1" applyFill="1" applyBorder="1" applyAlignment="1">
      <alignment horizontal="left" vertical="center"/>
    </xf>
    <xf numFmtId="0" fontId="7" fillId="0" borderId="58" xfId="0" applyFont="1" applyBorder="1" applyAlignment="1">
      <alignment horizontal="center" vertical="center" wrapText="1"/>
    </xf>
    <xf numFmtId="4" fontId="7" fillId="0" borderId="59" xfId="0" applyNumberFormat="1" applyFont="1" applyBorder="1" applyAlignment="1">
      <alignment horizontal="center" vertical="center" wrapText="1"/>
    </xf>
    <xf numFmtId="4" fontId="6" fillId="0" borderId="60" xfId="0" applyNumberFormat="1" applyFont="1" applyBorder="1" applyAlignment="1">
      <alignment horizontal="center" vertical="center" wrapText="1"/>
    </xf>
    <xf numFmtId="4" fontId="7" fillId="0" borderId="36" xfId="0" applyNumberFormat="1" applyFont="1" applyBorder="1" applyAlignment="1">
      <alignment horizontal="center" vertical="center" wrapText="1"/>
    </xf>
    <xf numFmtId="4" fontId="6" fillId="0" borderId="32" xfId="0" applyNumberFormat="1" applyFont="1" applyBorder="1" applyAlignment="1">
      <alignment horizontal="center" vertical="center" wrapText="1"/>
    </xf>
    <xf numFmtId="0" fontId="19" fillId="0" borderId="61" xfId="6" applyFont="1" applyFill="1" applyBorder="1" applyAlignment="1">
      <alignment wrapText="1"/>
    </xf>
    <xf numFmtId="0" fontId="10" fillId="0" borderId="62" xfId="6" applyFont="1" applyFill="1" applyBorder="1" applyAlignment="1">
      <alignment wrapText="1"/>
    </xf>
    <xf numFmtId="0" fontId="10" fillId="0" borderId="0" xfId="6" applyFont="1" applyFill="1" applyBorder="1" applyAlignment="1">
      <alignment wrapText="1"/>
    </xf>
    <xf numFmtId="0" fontId="21" fillId="0" borderId="0" xfId="0" applyFont="1"/>
    <xf numFmtId="0" fontId="15" fillId="0" borderId="15" xfId="7" applyFont="1" applyFill="1" applyBorder="1" applyAlignment="1">
      <alignment horizontal="center" vertical="center"/>
    </xf>
    <xf numFmtId="0" fontId="15" fillId="0" borderId="63" xfId="7" applyFont="1" applyFill="1" applyBorder="1" applyAlignment="1">
      <alignment horizontal="center" vertical="center"/>
    </xf>
    <xf numFmtId="0" fontId="15" fillId="0" borderId="57" xfId="7" applyFont="1" applyFill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14" fontId="7" fillId="0" borderId="64" xfId="0" applyNumberFormat="1" applyFont="1" applyFill="1" applyBorder="1" applyAlignment="1">
      <alignment horizontal="center" vertical="center" wrapText="1"/>
    </xf>
    <xf numFmtId="14" fontId="7" fillId="0" borderId="37" xfId="0" applyNumberFormat="1" applyFont="1" applyFill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</cellXfs>
  <cellStyles count="12">
    <cellStyle name="Обычный" xfId="0" builtinId="0"/>
    <cellStyle name="Обычный 2 2" xfId="1"/>
    <cellStyle name="Обычный_Nastya_Otkrit" xfId="2"/>
    <cellStyle name="Обычный_Відкр_2" xfId="3"/>
    <cellStyle name="Обычный_Доходність" xfId="4"/>
    <cellStyle name="Обычный_З_2_28.10" xfId="5"/>
    <cellStyle name="Обычный_Лист1" xfId="6"/>
    <cellStyle name="Обычный_Лист2" xfId="7"/>
    <cellStyle name="Обычный_Лист5" xfId="8"/>
    <cellStyle name="Обычный_Основні показники" xfId="9"/>
    <cellStyle name="Обычный_ЧВО" xfId="10"/>
    <cellStyle name="Процентный 2" xfId="11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31663113006396582"/>
          <c:y val="0.13786035931945914"/>
          <c:w val="0.37846481876332627"/>
          <c:h val="0.7304541426628059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9"/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1822663958049922E-2"/>
                  <c:y val="-8.3456778645674167E-4"/>
                </c:manualLayout>
              </c:layout>
              <c:dLblPos val="bestFit"/>
              <c:showVal val="1"/>
            </c:dLbl>
            <c:dLbl>
              <c:idx val="1"/>
              <c:layout>
                <c:manualLayout>
                  <c:x val="-2.652037898247795E-2"/>
                  <c:y val="-1.4633425245650814E-2"/>
                </c:manualLayout>
              </c:layout>
              <c:dLblPos val="bestFit"/>
              <c:showVal val="1"/>
            </c:dLbl>
            <c:dLbl>
              <c:idx val="2"/>
              <c:layout>
                <c:manualLayout>
                  <c:x val="-0.1191166775794817"/>
                  <c:y val="1.6714527001756369E-2"/>
                </c:manualLayout>
              </c:layout>
              <c:dLblPos val="bestFit"/>
              <c:showVal val="1"/>
            </c:dLbl>
            <c:dLbl>
              <c:idx val="3"/>
              <c:layout>
                <c:manualLayout>
                  <c:x val="-4.8167262674255251E-2"/>
                  <c:y val="-6.827080337987837E-2"/>
                </c:manualLayout>
              </c:layout>
              <c:dLblPos val="bestFit"/>
              <c:showVal val="1"/>
            </c:dLbl>
            <c:dLbl>
              <c:idx val="4"/>
              <c:layout>
                <c:manualLayout>
                  <c:x val="4.601592711358838E-2"/>
                  <c:y val="-5.5663068547935325E-2"/>
                </c:manualLayout>
              </c:layout>
              <c:dLblPos val="bestFit"/>
              <c:showVal val="1"/>
            </c:dLbl>
            <c:dLbl>
              <c:idx val="5"/>
              <c:layout>
                <c:manualLayout>
                  <c:x val="0.10441504513428358"/>
                  <c:y val="-1.3359975399150199E-2"/>
                </c:manualLayout>
              </c:layout>
              <c:dLblPos val="bestFit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showVal val="1"/>
            <c:showLeaderLines val="1"/>
          </c:dLbls>
          <c:cat>
            <c:strRef>
              <c:f>'NPF Asset Structure'!$G$2:$Q$2</c:f>
              <c:strCache>
                <c:ptCount val="6"/>
                <c:pt idx="0">
                  <c:v>Securities in the fund’s assets, %</c:v>
                </c:pt>
                <c:pt idx="1">
                  <c:v>Cash in the fund's assets,%</c:v>
                </c:pt>
                <c:pt idx="2">
                  <c:v>Real estate in the fund's assets,%</c:v>
                </c:pt>
                <c:pt idx="3">
                  <c:v>Bank metals in the fund's assets,%</c:v>
                </c:pt>
                <c:pt idx="4">
                  <c:v>Other invesments in the fund's assets,%    </c:v>
                </c:pt>
                <c:pt idx="5">
                  <c:v>Accounts receivable in the fund's assets,%   </c:v>
                </c:pt>
              </c:strCache>
            </c:strRef>
          </c:cat>
          <c:val>
            <c:numRef>
              <c:f>'NPF Asset Structure'!$G$60:$Q$60</c:f>
              <c:numCache>
                <c:formatCode>0.00%</c:formatCode>
                <c:ptCount val="6"/>
                <c:pt idx="0">
                  <c:v>0.69628895060833595</c:v>
                </c:pt>
                <c:pt idx="1">
                  <c:v>0.25469356834528822</c:v>
                </c:pt>
                <c:pt idx="2">
                  <c:v>1.6825028923823284E-2</c:v>
                </c:pt>
                <c:pt idx="3">
                  <c:v>4.9466360089456774E-3</c:v>
                </c:pt>
                <c:pt idx="4">
                  <c:v>7.0837420860421175E-3</c:v>
                </c:pt>
                <c:pt idx="5">
                  <c:v>1.9322041095728944E-2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79317697228145E-2"/>
          <c:y val="0.89300411522633749"/>
          <c:w val="0.97761194029850751"/>
          <c:h val="9.259259259259258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Rates of return: NPFs, Bank Term Deposits,</a:t>
            </a:r>
            <a:endParaRPr lang="ru-RU" sz="14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Internal State Bonds (OVDP) for the month</a:t>
            </a:r>
            <a:endParaRPr lang="ru-RU" sz="14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en-US" sz="1400" b="1" i="0" baseline="0">
              <a:effectLst/>
            </a:endParaRPr>
          </a:p>
        </c:rich>
      </c:tx>
      <c:layout>
        <c:manualLayout>
          <c:xMode val="edge"/>
          <c:yMode val="edge"/>
          <c:x val="0.3176808516912914"/>
          <c:y val="5.2085256066833844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300313567492326"/>
          <c:y val="6.2064965197215792E-2"/>
          <c:w val="0.83554689272919436"/>
          <c:h val="0.9216937354988400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56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7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8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9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'ROR(Chart)'!$A$2:$A$63</c:f>
              <c:strCache>
                <c:ptCount val="62"/>
                <c:pt idx="0">
                  <c:v>ONPF "UKRAINSKA PENSIINA SPILKA"</c:v>
                </c:pt>
                <c:pt idx="1">
                  <c:v>NPF "OPF "FRIFLAIT"</c:v>
                </c:pt>
                <c:pt idx="2">
                  <c:v>ONPF "PENSIINA OPIKA"</c:v>
                </c:pt>
                <c:pt idx="3">
                  <c:v>ONPF "PRYCHETNIST"</c:v>
                </c:pt>
                <c:pt idx="4">
                  <c:v>ONPF "SOTSIALNA PIDTRYMKA"</c:v>
                </c:pt>
                <c:pt idx="5">
                  <c:v>NES "ONPF "VSI"</c:v>
                </c:pt>
                <c:pt idx="6">
                  <c:v>ONPF "UKRAINSKYI PENSIINYI FOND"</c:v>
                </c:pt>
                <c:pt idx="7">
                  <c:v>ONPF "NIКА"</c:v>
                </c:pt>
                <c:pt idx="8">
                  <c:v>ONPF "DZHERELO"</c:v>
                </c:pt>
                <c:pt idx="9">
                  <c:v>NES ONPF “NATSIONALNYI”</c:v>
                </c:pt>
                <c:pt idx="10">
                  <c:v>CPF "STYROL"</c:v>
                </c:pt>
                <c:pt idx="11">
                  <c:v>ONPF "HARANT-PENSIIA"</c:v>
                </c:pt>
                <c:pt idx="12">
                  <c:v>NES "ONPF "ZOLOTYI VIK"</c:v>
                </c:pt>
                <c:pt idx="13">
                  <c:v>ONPF "POKROVA"</c:v>
                </c:pt>
                <c:pt idx="14">
                  <c:v>ONPF "RESERV"</c:v>
                </c:pt>
                <c:pt idx="15">
                  <c:v>ONPF "YEVROPEISKYI VYBIR"</c:v>
                </c:pt>
                <c:pt idx="16">
                  <c:v>ONPF "UKRAINSKA OSHCHADNA SKARBNYTSIA"</c:v>
                </c:pt>
                <c:pt idx="17">
                  <c:v>NES "ONPF "UKRAINSKYI PENSIINYI KONTRAKT"</c:v>
                </c:pt>
                <c:pt idx="18">
                  <c:v>CNPF "UKRAINSKA PENSIINA FUNDATSIIA"</c:v>
                </c:pt>
                <c:pt idx="19">
                  <c:v>NES "OPF "SOTSIALNA PERSPEKTYVA"</c:v>
                </c:pt>
                <c:pt idx="20">
                  <c:v>NES "ONPF "FOND PENSIINYKH  ZAOSHCHADZHEN"</c:v>
                </c:pt>
                <c:pt idx="21">
                  <c:v>ONPF "NADIINA PERSPEKTYVA"</c:v>
                </c:pt>
                <c:pt idx="22">
                  <c:v>ONPF "ZOLOTA OSIN"</c:v>
                </c:pt>
                <c:pt idx="23">
                  <c:v>NES "NPPF "KHLIBNYI"</c:v>
                </c:pt>
                <c:pt idx="24">
                  <c:v>NPO "OPF "SOTSIALNI HARANTII"</c:v>
                </c:pt>
                <c:pt idx="25">
                  <c:v>NES ONPF "DNISTER"</c:v>
                </c:pt>
                <c:pt idx="26">
                  <c:v>ONPF "VSEUKRAINSKYI PENSIINYI FOND"</c:v>
                </c:pt>
                <c:pt idx="27">
                  <c:v>NES "ONPF "RESERV RIVNENSHCHYNY"</c:v>
                </c:pt>
                <c:pt idx="28">
                  <c:v>ONPF «STOLYCHNYI RESERV»</c:v>
                </c:pt>
                <c:pt idx="29">
                  <c:v>NES "ONPF "АRТА"</c:v>
                </c:pt>
                <c:pt idx="30">
                  <c:v>ONPF  "KONSTANTA"</c:v>
                </c:pt>
                <c:pt idx="31">
                  <c:v>PNPF "SHAKHTAR"</c:v>
                </c:pt>
                <c:pt idx="32">
                  <c:v>OPF "PRYVATFOND"</c:v>
                </c:pt>
                <c:pt idx="33">
                  <c:v>CNPF of the UCCI</c:v>
                </c:pt>
                <c:pt idx="34">
                  <c:v>ONPF "UKRAINA"</c:v>
                </c:pt>
                <c:pt idx="35">
                  <c:v>NES ONPF "UKRAINSKYI PENSIINYI KAPITAL"</c:v>
                </c:pt>
                <c:pt idx="36">
                  <c:v>OPF "PENSIINYI KAPITAL"</c:v>
                </c:pt>
                <c:pt idx="37">
                  <c:v>ONPF "TURBOTA"</c:v>
                </c:pt>
                <c:pt idx="38">
                  <c:v>OPF "ОТP PENSIIA"</c:v>
                </c:pt>
                <c:pt idx="39">
                  <c:v>PNPF of the NPEU</c:v>
                </c:pt>
                <c:pt idx="40">
                  <c:v>PNPF "МAHISTRAL"</c:v>
                </c:pt>
                <c:pt idx="41">
                  <c:v>NES "OPF "DYNASTIIA"</c:v>
                </c:pt>
                <c:pt idx="42">
                  <c:v>ONPF "КREMIN"</c:v>
                </c:pt>
                <c:pt idx="43">
                  <c:v>NES "NPPF "PERSHYI PROFSPILKOVYI"</c:v>
                </c:pt>
                <c:pt idx="44">
                  <c:v>NES "ONPF "YEVROPA"</c:v>
                </c:pt>
                <c:pt idx="45">
                  <c:v>NES ONPF "PRYKARPATTIA"</c:v>
                </c:pt>
                <c:pt idx="46">
                  <c:v>NES "NCPF OJSC "UKREKSIMBANK"</c:v>
                </c:pt>
                <c:pt idx="47">
                  <c:v>NES "HIRNYCHO-METALURHIINYI PPF"</c:v>
                </c:pt>
                <c:pt idx="48">
                  <c:v>NES " ONPF "VZAIEMODOPOMOGA"</c:v>
                </c:pt>
                <c:pt idx="49">
                  <c:v>ONPF "ЕMERYT-UKRAINA"</c:v>
                </c:pt>
                <c:pt idx="50">
                  <c:v>OPF "FARMATSEVTYCHNYI"</c:v>
                </c:pt>
                <c:pt idx="51">
                  <c:v>NES "OPF "SOTSIALNYI STANDART"</c:v>
                </c:pt>
                <c:pt idx="52">
                  <c:v>NES "ONPF "NADIIA"</c:v>
                </c:pt>
                <c:pt idx="53">
                  <c:v>NPO ONPF "DOVIRA-UKRAINA"</c:v>
                </c:pt>
                <c:pt idx="54">
                  <c:v>ONPF "INITSIATYVA"</c:v>
                </c:pt>
                <c:pt idx="55">
                  <c:v>ONPF "LAURUS"</c:v>
                </c:pt>
                <c:pt idx="56">
                  <c:v>NPF average rates of return</c:v>
                </c:pt>
                <c:pt idx="57">
                  <c:v>EUR deposit</c:v>
                </c:pt>
                <c:pt idx="58">
                  <c:v>USD deposit</c:v>
                </c:pt>
                <c:pt idx="59">
                  <c:v>UAH deposit</c:v>
                </c:pt>
                <c:pt idx="60">
                  <c:v>"Gold" deposit</c:v>
                </c:pt>
                <c:pt idx="61">
                  <c:v>UAH deposit (annual)</c:v>
                </c:pt>
              </c:strCache>
            </c:strRef>
          </c:cat>
          <c:val>
            <c:numRef>
              <c:f>'ROR(Chart)'!$B$2:$B$63</c:f>
              <c:numCache>
                <c:formatCode>0.00%</c:formatCode>
                <c:ptCount val="62"/>
                <c:pt idx="0">
                  <c:v>-1.2578616352201255E-2</c:v>
                </c:pt>
                <c:pt idx="1">
                  <c:v>-1.1363636363636354E-2</c:v>
                </c:pt>
                <c:pt idx="2">
                  <c:v>-9.4448727833461588E-3</c:v>
                </c:pt>
                <c:pt idx="3">
                  <c:v>-7.8884608328748662E-3</c:v>
                </c:pt>
                <c:pt idx="4">
                  <c:v>-7.7746272752217127E-3</c:v>
                </c:pt>
                <c:pt idx="5">
                  <c:v>-6.877957521734368E-3</c:v>
                </c:pt>
                <c:pt idx="6">
                  <c:v>-6.3500127000254425E-3</c:v>
                </c:pt>
                <c:pt idx="7">
                  <c:v>-5.6120659417749907E-3</c:v>
                </c:pt>
                <c:pt idx="8">
                  <c:v>-4.9751243781093191E-3</c:v>
                </c:pt>
                <c:pt idx="9">
                  <c:v>-4.030346135609375E-3</c:v>
                </c:pt>
                <c:pt idx="10">
                  <c:v>-2.9739776951672736E-3</c:v>
                </c:pt>
                <c:pt idx="11">
                  <c:v>-2.732539075308793E-3</c:v>
                </c:pt>
                <c:pt idx="12">
                  <c:v>-1.7783046828689919E-3</c:v>
                </c:pt>
                <c:pt idx="13">
                  <c:v>-1.1287079820817558E-3</c:v>
                </c:pt>
                <c:pt idx="14">
                  <c:v>-7.2120337935299705E-4</c:v>
                </c:pt>
                <c:pt idx="15">
                  <c:v>-5.0428643469491163E-4</c:v>
                </c:pt>
                <c:pt idx="16">
                  <c:v>-3.2758244158104244E-4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1.2936610608020871E-3</c:v>
                </c:pt>
                <c:pt idx="24">
                  <c:v>1.3498152884341419E-3</c:v>
                </c:pt>
                <c:pt idx="25">
                  <c:v>2.0096069012840445E-3</c:v>
                </c:pt>
                <c:pt idx="26">
                  <c:v>2.4539877300613355E-3</c:v>
                </c:pt>
                <c:pt idx="27">
                  <c:v>2.4665442141169613E-3</c:v>
                </c:pt>
                <c:pt idx="28">
                  <c:v>2.5635796894571961E-3</c:v>
                </c:pt>
                <c:pt idx="29">
                  <c:v>2.6041666666667407E-3</c:v>
                </c:pt>
                <c:pt idx="30">
                  <c:v>2.7038269550747618E-3</c:v>
                </c:pt>
                <c:pt idx="31">
                  <c:v>3.1347962382446415E-3</c:v>
                </c:pt>
                <c:pt idx="32">
                  <c:v>3.6234611042416098E-3</c:v>
                </c:pt>
                <c:pt idx="33">
                  <c:v>3.8684719535784229E-3</c:v>
                </c:pt>
                <c:pt idx="34">
                  <c:v>4.0523278861823719E-3</c:v>
                </c:pt>
                <c:pt idx="35">
                  <c:v>4.1782729805013297E-3</c:v>
                </c:pt>
                <c:pt idx="36">
                  <c:v>4.6948356807512415E-3</c:v>
                </c:pt>
                <c:pt idx="37">
                  <c:v>4.9059217361191454E-3</c:v>
                </c:pt>
                <c:pt idx="38">
                  <c:v>5.199306759098743E-3</c:v>
                </c:pt>
                <c:pt idx="39">
                  <c:v>5.5594162612926379E-3</c:v>
                </c:pt>
                <c:pt idx="40">
                  <c:v>5.8139534883721034E-3</c:v>
                </c:pt>
                <c:pt idx="41">
                  <c:v>6.0240963855420215E-3</c:v>
                </c:pt>
                <c:pt idx="42">
                  <c:v>6.5733672603900395E-3</c:v>
                </c:pt>
                <c:pt idx="43">
                  <c:v>6.8508046976947234E-3</c:v>
                </c:pt>
                <c:pt idx="44">
                  <c:v>6.8596574485526585E-3</c:v>
                </c:pt>
                <c:pt idx="45">
                  <c:v>6.9388618574148797E-3</c:v>
                </c:pt>
                <c:pt idx="46">
                  <c:v>7.2670457642207698E-3</c:v>
                </c:pt>
                <c:pt idx="47">
                  <c:v>7.9967608057496253E-3</c:v>
                </c:pt>
                <c:pt idx="48">
                  <c:v>8.2820634169427088E-3</c:v>
                </c:pt>
                <c:pt idx="49">
                  <c:v>8.4437086092714608E-3</c:v>
                </c:pt>
                <c:pt idx="50">
                  <c:v>8.5584913171119492E-3</c:v>
                </c:pt>
                <c:pt idx="51">
                  <c:v>8.79120879120876E-3</c:v>
                </c:pt>
                <c:pt idx="52">
                  <c:v>8.9375554897899168E-3</c:v>
                </c:pt>
                <c:pt idx="53">
                  <c:v>1.3419713095788932E-2</c:v>
                </c:pt>
                <c:pt idx="54">
                  <c:v>1.3986013986013957E-2</c:v>
                </c:pt>
                <c:pt idx="55">
                  <c:v>1.8547792180419354E-2</c:v>
                </c:pt>
                <c:pt idx="56">
                  <c:v>2.0159066379428869E-3</c:v>
                </c:pt>
                <c:pt idx="57">
                  <c:v>-1.5414532965631222E-2</c:v>
                </c:pt>
                <c:pt idx="58">
                  <c:v>-8.2075775960183117E-3</c:v>
                </c:pt>
                <c:pt idx="59">
                  <c:v>7.9452054794520565E-3</c:v>
                </c:pt>
                <c:pt idx="60">
                  <c:v>2.9564333643720131E-2</c:v>
                </c:pt>
                <c:pt idx="61">
                  <c:v>0.12089999999999999</c:v>
                </c:pt>
              </c:numCache>
            </c:numRef>
          </c:val>
        </c:ser>
        <c:gapWidth val="60"/>
        <c:axId val="61920384"/>
        <c:axId val="61921920"/>
      </c:barChart>
      <c:catAx>
        <c:axId val="61920384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1921920"/>
        <c:crosses val="autoZero"/>
        <c:lblAlgn val="ctr"/>
        <c:lblOffset val="0"/>
        <c:tickLblSkip val="1"/>
        <c:tickMarkSkip val="1"/>
      </c:catAx>
      <c:valAx>
        <c:axId val="61921920"/>
        <c:scaling>
          <c:orientation val="minMax"/>
          <c:max val="0.12000000000000001"/>
          <c:min val="-6.0000000000000005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1920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63</xdr:row>
      <xdr:rowOff>76200</xdr:rowOff>
    </xdr:from>
    <xdr:to>
      <xdr:col>6</xdr:col>
      <xdr:colOff>114300</xdr:colOff>
      <xdr:row>89</xdr:row>
      <xdr:rowOff>0</xdr:rowOff>
    </xdr:to>
    <xdr:graphicFrame macro="">
      <xdr:nvGraphicFramePr>
        <xdr:cNvPr id="2049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76200</xdr:rowOff>
    </xdr:from>
    <xdr:to>
      <xdr:col>18</xdr:col>
      <xdr:colOff>228600</xdr:colOff>
      <xdr:row>91</xdr:row>
      <xdr:rowOff>152400</xdr:rowOff>
    </xdr:to>
    <xdr:graphicFrame macro="">
      <xdr:nvGraphicFramePr>
        <xdr:cNvPr id="409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H61"/>
  <sheetViews>
    <sheetView tabSelected="1" zoomScaleNormal="100" workbookViewId="0">
      <selection activeCell="B3" sqref="B3"/>
    </sheetView>
  </sheetViews>
  <sheetFormatPr defaultRowHeight="14.25"/>
  <cols>
    <col min="1" max="1" width="6" style="8" customWidth="1"/>
    <col min="2" max="2" width="11.5703125" style="8" customWidth="1"/>
    <col min="3" max="3" width="13.7109375" style="8" bestFit="1" customWidth="1"/>
    <col min="4" max="4" width="102.7109375" style="6" bestFit="1" customWidth="1"/>
    <col min="5" max="5" width="19.140625" style="69" bestFit="1" customWidth="1"/>
    <col min="6" max="6" width="19" style="69" bestFit="1" customWidth="1"/>
    <col min="7" max="7" width="16" style="69" bestFit="1" customWidth="1"/>
    <col min="8" max="8" width="14.140625" style="6" customWidth="1"/>
    <col min="9" max="9" width="4.7109375" style="6" customWidth="1"/>
    <col min="10" max="10" width="7.7109375" style="6" customWidth="1"/>
    <col min="11" max="11" width="4.7109375" style="6" customWidth="1"/>
    <col min="12" max="16384" width="9.140625" style="6"/>
  </cols>
  <sheetData>
    <row r="1" spans="1:8" s="3" customFormat="1" ht="18.75" thickBot="1">
      <c r="A1" s="32" t="s">
        <v>81</v>
      </c>
      <c r="B1" s="32"/>
      <c r="C1" s="32"/>
      <c r="D1" s="32"/>
      <c r="E1" s="66"/>
      <c r="F1" s="66"/>
      <c r="G1" s="66"/>
    </row>
    <row r="2" spans="1:8" ht="45.75" thickBot="1">
      <c r="A2" s="4" t="s">
        <v>82</v>
      </c>
      <c r="B2" s="34" t="s">
        <v>77</v>
      </c>
      <c r="C2" s="34" t="s">
        <v>78</v>
      </c>
      <c r="D2" s="5" t="s">
        <v>65</v>
      </c>
      <c r="E2" s="67" t="s">
        <v>83</v>
      </c>
      <c r="F2" s="67" t="s">
        <v>84</v>
      </c>
      <c r="G2" s="70" t="s">
        <v>85</v>
      </c>
      <c r="H2" s="28" t="s">
        <v>86</v>
      </c>
    </row>
    <row r="3" spans="1:8">
      <c r="A3" s="7">
        <v>1</v>
      </c>
      <c r="B3" s="35" t="s">
        <v>7</v>
      </c>
      <c r="C3" s="35" t="s">
        <v>87</v>
      </c>
      <c r="D3" s="108" t="s">
        <v>88</v>
      </c>
      <c r="E3" s="68">
        <v>311117544.72000003</v>
      </c>
      <c r="F3" s="68">
        <v>304136604.14999998</v>
      </c>
      <c r="G3" s="68">
        <v>6980940.5700000003</v>
      </c>
      <c r="H3" s="36">
        <v>2.2953306095826065</v>
      </c>
    </row>
    <row r="4" spans="1:8">
      <c r="A4" s="7">
        <v>2</v>
      </c>
      <c r="B4" s="35" t="s">
        <v>61</v>
      </c>
      <c r="C4" s="35" t="s">
        <v>87</v>
      </c>
      <c r="D4" s="108" t="s">
        <v>89</v>
      </c>
      <c r="E4" s="68">
        <v>279103271.69999999</v>
      </c>
      <c r="F4" s="68">
        <v>275152366.43000001</v>
      </c>
      <c r="G4" s="72">
        <v>3950905.2699999809</v>
      </c>
      <c r="H4" s="36">
        <v>1.4358972525882763</v>
      </c>
    </row>
    <row r="5" spans="1:8">
      <c r="A5" s="7">
        <v>3</v>
      </c>
      <c r="B5" s="35" t="s">
        <v>9</v>
      </c>
      <c r="C5" s="35" t="s">
        <v>87</v>
      </c>
      <c r="D5" s="108" t="s">
        <v>90</v>
      </c>
      <c r="E5" s="104">
        <v>182797829.94999999</v>
      </c>
      <c r="F5" s="104">
        <v>180141697.22</v>
      </c>
      <c r="G5" s="104">
        <v>2656132.73</v>
      </c>
      <c r="H5" s="103">
        <v>1.474468582782464</v>
      </c>
    </row>
    <row r="6" spans="1:8">
      <c r="A6" s="7">
        <v>4</v>
      </c>
      <c r="B6" s="35" t="s">
        <v>8</v>
      </c>
      <c r="C6" s="35" t="s">
        <v>87</v>
      </c>
      <c r="D6" s="108" t="s">
        <v>91</v>
      </c>
      <c r="E6" s="68">
        <v>116373014.04000001</v>
      </c>
      <c r="F6" s="68">
        <v>114081750.14</v>
      </c>
      <c r="G6" s="68">
        <v>2291263.9</v>
      </c>
      <c r="H6" s="36">
        <v>2.0084403484240028</v>
      </c>
    </row>
    <row r="7" spans="1:8">
      <c r="A7" s="7">
        <v>5</v>
      </c>
      <c r="B7" s="35" t="s">
        <v>10</v>
      </c>
      <c r="C7" s="35" t="s">
        <v>87</v>
      </c>
      <c r="D7" s="108" t="s">
        <v>92</v>
      </c>
      <c r="E7" s="68">
        <v>215169631.94999999</v>
      </c>
      <c r="F7" s="68">
        <v>213540848.52000001</v>
      </c>
      <c r="G7" s="68">
        <v>1628783.43</v>
      </c>
      <c r="H7" s="36">
        <v>0.76275028468262462</v>
      </c>
    </row>
    <row r="8" spans="1:8">
      <c r="A8" s="7">
        <v>6</v>
      </c>
      <c r="B8" s="35" t="s">
        <v>11</v>
      </c>
      <c r="C8" s="35" t="s">
        <v>87</v>
      </c>
      <c r="D8" s="108" t="s">
        <v>93</v>
      </c>
      <c r="E8" s="68">
        <v>55940125.109999999</v>
      </c>
      <c r="F8" s="68">
        <v>54809709.299999997</v>
      </c>
      <c r="G8" s="68">
        <v>1130415.81</v>
      </c>
      <c r="H8" s="36">
        <v>2.0624371565495636</v>
      </c>
    </row>
    <row r="9" spans="1:8">
      <c r="A9" s="7">
        <v>7</v>
      </c>
      <c r="B9" s="35" t="s">
        <v>13</v>
      </c>
      <c r="C9" s="35" t="s">
        <v>94</v>
      </c>
      <c r="D9" s="108" t="s">
        <v>95</v>
      </c>
      <c r="E9" s="68">
        <v>321418020.68000001</v>
      </c>
      <c r="F9" s="68">
        <v>320800730.87</v>
      </c>
      <c r="G9" s="68">
        <v>617289.81000000006</v>
      </c>
      <c r="H9" s="36">
        <v>0.19242157220962497</v>
      </c>
    </row>
    <row r="10" spans="1:8">
      <c r="A10" s="7">
        <v>8</v>
      </c>
      <c r="B10" s="35" t="s">
        <v>12</v>
      </c>
      <c r="C10" s="35" t="s">
        <v>87</v>
      </c>
      <c r="D10" s="108" t="s">
        <v>96</v>
      </c>
      <c r="E10" s="68">
        <v>16870504.27</v>
      </c>
      <c r="F10" s="68">
        <v>16350596.82</v>
      </c>
      <c r="G10" s="68">
        <v>519907.45</v>
      </c>
      <c r="H10" s="36">
        <v>3.1797460100297457</v>
      </c>
    </row>
    <row r="11" spans="1:8">
      <c r="A11" s="7">
        <v>9</v>
      </c>
      <c r="B11" s="35" t="s">
        <v>23</v>
      </c>
      <c r="C11" s="35" t="s">
        <v>87</v>
      </c>
      <c r="D11" s="108" t="s">
        <v>97</v>
      </c>
      <c r="E11" s="68">
        <v>18877169.399999999</v>
      </c>
      <c r="F11" s="68">
        <v>18457366.079999998</v>
      </c>
      <c r="G11" s="68">
        <v>419803.32</v>
      </c>
      <c r="H11" s="36">
        <v>2.2744486845004843</v>
      </c>
    </row>
    <row r="12" spans="1:8">
      <c r="A12" s="7">
        <v>10</v>
      </c>
      <c r="B12" s="35" t="s">
        <v>62</v>
      </c>
      <c r="C12" s="35" t="s">
        <v>98</v>
      </c>
      <c r="D12" t="s">
        <v>99</v>
      </c>
      <c r="E12" s="68">
        <v>97211570.390000001</v>
      </c>
      <c r="F12" s="68">
        <v>96892819.870000005</v>
      </c>
      <c r="G12" s="68">
        <v>318750.52</v>
      </c>
      <c r="H12" s="36">
        <v>0.32897228135962564</v>
      </c>
    </row>
    <row r="13" spans="1:8">
      <c r="A13" s="7">
        <v>11</v>
      </c>
      <c r="B13" s="35" t="s">
        <v>16</v>
      </c>
      <c r="C13" s="35" t="s">
        <v>87</v>
      </c>
      <c r="D13" s="108" t="s">
        <v>100</v>
      </c>
      <c r="E13" s="68">
        <v>36429638</v>
      </c>
      <c r="F13" s="68">
        <v>36165257.390000001</v>
      </c>
      <c r="G13" s="68">
        <v>264380.61</v>
      </c>
      <c r="H13" s="36">
        <v>0.73103478056015092</v>
      </c>
    </row>
    <row r="14" spans="1:8">
      <c r="A14" s="7">
        <v>12</v>
      </c>
      <c r="B14" s="35" t="s">
        <v>15</v>
      </c>
      <c r="C14" s="35" t="s">
        <v>98</v>
      </c>
      <c r="D14" s="108" t="s">
        <v>101</v>
      </c>
      <c r="E14" s="68">
        <v>56747634.350000001</v>
      </c>
      <c r="F14" s="68">
        <v>56536708.590000004</v>
      </c>
      <c r="G14" s="72">
        <v>210925.76</v>
      </c>
      <c r="H14" s="36">
        <v>0.37307753716193304</v>
      </c>
    </row>
    <row r="15" spans="1:8">
      <c r="A15" s="7">
        <v>13</v>
      </c>
      <c r="B15" s="35" t="s">
        <v>57</v>
      </c>
      <c r="C15" s="35" t="s">
        <v>87</v>
      </c>
      <c r="D15" s="108" t="s">
        <v>102</v>
      </c>
      <c r="E15" s="68">
        <v>58070140.060000002</v>
      </c>
      <c r="F15" s="68">
        <v>57880831.159999996</v>
      </c>
      <c r="G15" s="68">
        <v>189308.9</v>
      </c>
      <c r="H15" s="36">
        <v>0.32706665783133815</v>
      </c>
    </row>
    <row r="16" spans="1:8">
      <c r="A16" s="7">
        <v>14</v>
      </c>
      <c r="B16" s="35" t="s">
        <v>18</v>
      </c>
      <c r="C16" s="35" t="s">
        <v>87</v>
      </c>
      <c r="D16" s="108" t="s">
        <v>103</v>
      </c>
      <c r="E16" s="68">
        <v>36569190.450000003</v>
      </c>
      <c r="F16" s="68">
        <v>36411916.159999996</v>
      </c>
      <c r="G16" s="68">
        <v>157274.29</v>
      </c>
      <c r="H16" s="36">
        <v>0.43193082536198801</v>
      </c>
    </row>
    <row r="17" spans="1:8">
      <c r="A17" s="7">
        <v>15</v>
      </c>
      <c r="B17" s="35" t="s">
        <v>19</v>
      </c>
      <c r="C17" s="35" t="s">
        <v>87</v>
      </c>
      <c r="D17" s="108" t="s">
        <v>104</v>
      </c>
      <c r="E17" s="68">
        <v>4814619.08</v>
      </c>
      <c r="F17" s="68">
        <v>4712887.43</v>
      </c>
      <c r="G17" s="68">
        <v>101731.65</v>
      </c>
      <c r="H17" s="36">
        <v>2.1585843394524034</v>
      </c>
    </row>
    <row r="18" spans="1:8">
      <c r="A18" s="7">
        <v>16</v>
      </c>
      <c r="B18" s="35" t="s">
        <v>20</v>
      </c>
      <c r="C18" s="35" t="s">
        <v>87</v>
      </c>
      <c r="D18" s="108" t="s">
        <v>105</v>
      </c>
      <c r="E18" s="68">
        <v>28008199.879999999</v>
      </c>
      <c r="F18" s="68">
        <v>27937938.199999999</v>
      </c>
      <c r="G18" s="68">
        <v>70261.679999999993</v>
      </c>
      <c r="H18" s="36">
        <v>0.25149200165385821</v>
      </c>
    </row>
    <row r="19" spans="1:8">
      <c r="A19" s="7">
        <v>17</v>
      </c>
      <c r="B19" s="35" t="s">
        <v>53</v>
      </c>
      <c r="C19" s="35" t="s">
        <v>87</v>
      </c>
      <c r="D19" s="108" t="s">
        <v>106</v>
      </c>
      <c r="E19" s="68">
        <v>16218895.050000001</v>
      </c>
      <c r="F19" s="68">
        <v>16150288.49</v>
      </c>
      <c r="G19" s="68">
        <v>68606.559999999998</v>
      </c>
      <c r="H19" s="36">
        <v>0.42480083276828395</v>
      </c>
    </row>
    <row r="20" spans="1:8">
      <c r="A20" s="7">
        <v>18</v>
      </c>
      <c r="B20" s="35" t="s">
        <v>22</v>
      </c>
      <c r="C20" s="35" t="s">
        <v>87</v>
      </c>
      <c r="D20" s="108" t="s">
        <v>107</v>
      </c>
      <c r="E20" s="68">
        <v>2637246.64</v>
      </c>
      <c r="F20" s="68">
        <v>2581381.98</v>
      </c>
      <c r="G20" s="68">
        <v>55864.66</v>
      </c>
      <c r="H20" s="36">
        <v>2.1641376763620315</v>
      </c>
    </row>
    <row r="21" spans="1:8">
      <c r="A21" s="7">
        <v>19</v>
      </c>
      <c r="B21" s="35" t="s">
        <v>24</v>
      </c>
      <c r="C21" s="35" t="s">
        <v>94</v>
      </c>
      <c r="D21" s="108" t="s">
        <v>108</v>
      </c>
      <c r="E21" s="68">
        <v>3461646.4</v>
      </c>
      <c r="F21" s="68">
        <v>3410397.58</v>
      </c>
      <c r="G21" s="68">
        <v>51248.82</v>
      </c>
      <c r="H21" s="36">
        <v>1.5027227412001594</v>
      </c>
    </row>
    <row r="22" spans="1:8">
      <c r="A22" s="7">
        <v>20</v>
      </c>
      <c r="B22" s="35" t="s">
        <v>26</v>
      </c>
      <c r="C22" s="35" t="s">
        <v>87</v>
      </c>
      <c r="D22" s="108" t="s">
        <v>109</v>
      </c>
      <c r="E22" s="68">
        <v>3125504.52</v>
      </c>
      <c r="F22" s="68">
        <v>3083265.91</v>
      </c>
      <c r="G22" s="68">
        <v>42238.61</v>
      </c>
      <c r="H22" s="36">
        <v>1.3699308211791532</v>
      </c>
    </row>
    <row r="23" spans="1:8">
      <c r="A23" s="7">
        <v>21</v>
      </c>
      <c r="B23" s="35" t="s">
        <v>27</v>
      </c>
      <c r="C23" s="35" t="s">
        <v>87</v>
      </c>
      <c r="D23" s="108" t="s">
        <v>110</v>
      </c>
      <c r="E23" s="68">
        <v>6877882.9100000001</v>
      </c>
      <c r="F23" s="68">
        <v>6835705.9299999997</v>
      </c>
      <c r="G23" s="68">
        <v>42176.98</v>
      </c>
      <c r="H23" s="36">
        <v>0.61700986601687191</v>
      </c>
    </row>
    <row r="24" spans="1:8">
      <c r="A24" s="7">
        <v>22</v>
      </c>
      <c r="B24" s="35" t="s">
        <v>56</v>
      </c>
      <c r="C24" s="35" t="s">
        <v>87</v>
      </c>
      <c r="D24" s="108" t="s">
        <v>111</v>
      </c>
      <c r="E24" s="68">
        <v>6124499.0700000003</v>
      </c>
      <c r="F24" s="68">
        <v>6085907</v>
      </c>
      <c r="G24" s="68">
        <v>38592.07</v>
      </c>
      <c r="H24" s="36">
        <v>0.63412191477787871</v>
      </c>
    </row>
    <row r="25" spans="1:8">
      <c r="A25" s="7">
        <v>23</v>
      </c>
      <c r="B25" s="35" t="s">
        <v>21</v>
      </c>
      <c r="C25" s="35" t="s">
        <v>87</v>
      </c>
      <c r="D25" s="108" t="s">
        <v>112</v>
      </c>
      <c r="E25" s="68">
        <v>5053595.66</v>
      </c>
      <c r="F25" s="68">
        <v>5022349.53</v>
      </c>
      <c r="G25" s="68">
        <v>31246.13</v>
      </c>
      <c r="H25" s="36">
        <v>0.62214168514869073</v>
      </c>
    </row>
    <row r="26" spans="1:8">
      <c r="A26" s="7">
        <v>24</v>
      </c>
      <c r="B26" s="35" t="s">
        <v>63</v>
      </c>
      <c r="C26" s="35" t="s">
        <v>87</v>
      </c>
      <c r="D26" t="s">
        <v>113</v>
      </c>
      <c r="E26" s="68">
        <v>540956.35</v>
      </c>
      <c r="F26" s="68">
        <v>521012.37</v>
      </c>
      <c r="G26" s="68">
        <v>19943.98</v>
      </c>
      <c r="H26" s="36">
        <v>3.8279283081129165</v>
      </c>
    </row>
    <row r="27" spans="1:8">
      <c r="A27" s="7">
        <v>25</v>
      </c>
      <c r="B27" s="35" t="s">
        <v>25</v>
      </c>
      <c r="C27" s="35" t="s">
        <v>87</v>
      </c>
      <c r="D27" s="108" t="s">
        <v>114</v>
      </c>
      <c r="E27" s="68">
        <v>6754684.21</v>
      </c>
      <c r="F27" s="68">
        <v>6735312.8899999997</v>
      </c>
      <c r="G27" s="68">
        <v>19371.32</v>
      </c>
      <c r="H27" s="36">
        <v>0.28760831629308825</v>
      </c>
    </row>
    <row r="28" spans="1:8">
      <c r="A28" s="7">
        <v>26</v>
      </c>
      <c r="B28" s="35" t="s">
        <v>28</v>
      </c>
      <c r="C28" s="35" t="s">
        <v>87</v>
      </c>
      <c r="D28" s="108" t="s">
        <v>115</v>
      </c>
      <c r="E28" s="68">
        <v>54955.78</v>
      </c>
      <c r="F28" s="68">
        <v>42097.9</v>
      </c>
      <c r="G28" s="68">
        <v>12857.88</v>
      </c>
      <c r="H28" s="36">
        <v>30.542806173229536</v>
      </c>
    </row>
    <row r="29" spans="1:8">
      <c r="A29" s="7">
        <v>27</v>
      </c>
      <c r="B29" s="35" t="s">
        <v>54</v>
      </c>
      <c r="C29" s="35" t="s">
        <v>87</v>
      </c>
      <c r="D29" s="108" t="s">
        <v>116</v>
      </c>
      <c r="E29" s="68">
        <v>9831620.8499999996</v>
      </c>
      <c r="F29" s="68">
        <v>9819324.5800000001</v>
      </c>
      <c r="G29" s="68">
        <v>12296.27</v>
      </c>
      <c r="H29" s="36">
        <v>0.12522521177315582</v>
      </c>
    </row>
    <row r="30" spans="1:8">
      <c r="A30" s="7">
        <v>28</v>
      </c>
      <c r="B30" s="35" t="s">
        <v>47</v>
      </c>
      <c r="C30" s="35" t="s">
        <v>98</v>
      </c>
      <c r="D30" s="108" t="s">
        <v>117</v>
      </c>
      <c r="E30" s="68">
        <v>3288096.21</v>
      </c>
      <c r="F30" s="68">
        <v>3275931.53</v>
      </c>
      <c r="G30" s="68">
        <v>12164.68</v>
      </c>
      <c r="H30" s="36">
        <v>0.37133498940985987</v>
      </c>
    </row>
    <row r="31" spans="1:8">
      <c r="A31" s="7">
        <v>29</v>
      </c>
      <c r="B31" s="35" t="s">
        <v>17</v>
      </c>
      <c r="C31" s="35" t="s">
        <v>87</v>
      </c>
      <c r="D31" s="108" t="s">
        <v>118</v>
      </c>
      <c r="E31" s="68">
        <v>61641780.140000001</v>
      </c>
      <c r="F31" s="68">
        <v>61632011.689999998</v>
      </c>
      <c r="G31" s="68">
        <v>9768.4500000000007</v>
      </c>
      <c r="H31" s="36">
        <v>1.5849636791244848E-2</v>
      </c>
    </row>
    <row r="32" spans="1:8">
      <c r="A32" s="7">
        <v>30</v>
      </c>
      <c r="B32" s="35" t="s">
        <v>31</v>
      </c>
      <c r="C32" s="35" t="s">
        <v>98</v>
      </c>
      <c r="D32" s="108" t="s">
        <v>119</v>
      </c>
      <c r="E32" s="68">
        <v>922848.86</v>
      </c>
      <c r="F32" s="68">
        <v>913855.79</v>
      </c>
      <c r="G32" s="68">
        <v>8993.07</v>
      </c>
      <c r="H32" s="36">
        <v>0.984079774774969</v>
      </c>
    </row>
    <row r="33" spans="1:8">
      <c r="A33" s="7">
        <v>31</v>
      </c>
      <c r="B33" s="35" t="s">
        <v>49</v>
      </c>
      <c r="C33" s="35" t="s">
        <v>87</v>
      </c>
      <c r="D33" s="108" t="s">
        <v>120</v>
      </c>
      <c r="E33" s="68">
        <v>476831.12</v>
      </c>
      <c r="F33" s="68">
        <v>470522.3</v>
      </c>
      <c r="G33" s="68">
        <v>6308.82</v>
      </c>
      <c r="H33" s="36">
        <v>1.3408121145373997</v>
      </c>
    </row>
    <row r="34" spans="1:8">
      <c r="A34" s="7">
        <v>32</v>
      </c>
      <c r="B34" s="35" t="s">
        <v>29</v>
      </c>
      <c r="C34" s="35" t="s">
        <v>87</v>
      </c>
      <c r="D34" s="108" t="s">
        <v>121</v>
      </c>
      <c r="E34" s="68">
        <v>2630103.7799999998</v>
      </c>
      <c r="F34" s="68">
        <v>2624922.79</v>
      </c>
      <c r="G34" s="68">
        <v>5180.99</v>
      </c>
      <c r="H34" s="36">
        <v>0.19737685313020847</v>
      </c>
    </row>
    <row r="35" spans="1:8">
      <c r="A35" s="7">
        <v>33</v>
      </c>
      <c r="B35" s="35" t="s">
        <v>32</v>
      </c>
      <c r="C35" s="35" t="s">
        <v>98</v>
      </c>
      <c r="D35" s="108" t="s">
        <v>122</v>
      </c>
      <c r="E35" s="68">
        <v>640453.05000000005</v>
      </c>
      <c r="F35" s="68">
        <v>635459.83999999997</v>
      </c>
      <c r="G35" s="68">
        <v>4993.21</v>
      </c>
      <c r="H35" s="36">
        <v>0.78576326711694833</v>
      </c>
    </row>
    <row r="36" spans="1:8">
      <c r="A36" s="7">
        <v>34</v>
      </c>
      <c r="B36" s="35" t="s">
        <v>51</v>
      </c>
      <c r="C36" s="35" t="s">
        <v>98</v>
      </c>
      <c r="D36" s="108" t="s">
        <v>123</v>
      </c>
      <c r="E36" s="68">
        <v>3162058.02</v>
      </c>
      <c r="F36" s="68">
        <v>3158354.17</v>
      </c>
      <c r="G36" s="68">
        <v>3703.85</v>
      </c>
      <c r="H36" s="36">
        <v>0.1172715218318956</v>
      </c>
    </row>
    <row r="37" spans="1:8">
      <c r="A37" s="7">
        <v>35</v>
      </c>
      <c r="B37" s="35" t="s">
        <v>33</v>
      </c>
      <c r="C37" s="35" t="s">
        <v>87</v>
      </c>
      <c r="D37" s="108" t="s">
        <v>124</v>
      </c>
      <c r="E37" s="68">
        <v>439422.9</v>
      </c>
      <c r="F37" s="68">
        <v>436779.06</v>
      </c>
      <c r="G37" s="68">
        <v>2643.84</v>
      </c>
      <c r="H37" s="36">
        <v>0.60530374327012737</v>
      </c>
    </row>
    <row r="38" spans="1:8">
      <c r="A38" s="7">
        <v>36</v>
      </c>
      <c r="B38" s="35" t="s">
        <v>45</v>
      </c>
      <c r="C38" s="35" t="s">
        <v>87</v>
      </c>
      <c r="D38" s="108" t="s">
        <v>125</v>
      </c>
      <c r="E38" s="68">
        <v>165758.46</v>
      </c>
      <c r="F38" s="68">
        <v>163496.4</v>
      </c>
      <c r="G38" s="71">
        <v>2262.06</v>
      </c>
      <c r="H38" s="36">
        <v>1.3835533993409115</v>
      </c>
    </row>
    <row r="39" spans="1:8">
      <c r="A39" s="7">
        <v>37</v>
      </c>
      <c r="B39" s="35" t="s">
        <v>41</v>
      </c>
      <c r="C39" s="35" t="s">
        <v>87</v>
      </c>
      <c r="D39" s="108" t="s">
        <v>126</v>
      </c>
      <c r="E39" s="68">
        <v>209609.47</v>
      </c>
      <c r="F39" s="68">
        <v>208240.98</v>
      </c>
      <c r="G39" s="68">
        <v>1368.49</v>
      </c>
      <c r="H39" s="36">
        <v>0.65716651928933345</v>
      </c>
    </row>
    <row r="40" spans="1:8">
      <c r="A40" s="7">
        <v>38</v>
      </c>
      <c r="B40" s="35" t="s">
        <v>36</v>
      </c>
      <c r="C40" s="35" t="s">
        <v>87</v>
      </c>
      <c r="D40" s="108" t="s">
        <v>127</v>
      </c>
      <c r="E40" s="68">
        <v>433761.09</v>
      </c>
      <c r="F40" s="68">
        <v>433201.7</v>
      </c>
      <c r="G40" s="68">
        <v>559.39</v>
      </c>
      <c r="H40" s="36">
        <v>0.12912922548548522</v>
      </c>
    </row>
    <row r="41" spans="1:8">
      <c r="A41" s="7">
        <v>39</v>
      </c>
      <c r="B41" s="35" t="s">
        <v>30</v>
      </c>
      <c r="C41" s="35" t="s">
        <v>94</v>
      </c>
      <c r="D41" s="108" t="s">
        <v>128</v>
      </c>
      <c r="E41" s="68">
        <v>428517.65</v>
      </c>
      <c r="F41" s="68">
        <v>427988.64</v>
      </c>
      <c r="G41" s="68">
        <v>529.01</v>
      </c>
      <c r="H41" s="36">
        <v>0.12360374798731755</v>
      </c>
    </row>
    <row r="42" spans="1:8">
      <c r="A42" s="7">
        <v>40</v>
      </c>
      <c r="B42" s="35" t="s">
        <v>39</v>
      </c>
      <c r="C42" s="35" t="s">
        <v>87</v>
      </c>
      <c r="D42" s="108" t="s">
        <v>129</v>
      </c>
      <c r="E42" s="68">
        <v>66199.62</v>
      </c>
      <c r="F42" s="68">
        <v>66038.67</v>
      </c>
      <c r="G42" s="68">
        <v>160.94999999999999</v>
      </c>
      <c r="H42" s="36">
        <v>0.24372083810892775</v>
      </c>
    </row>
    <row r="43" spans="1:8">
      <c r="A43" s="7">
        <v>41</v>
      </c>
      <c r="B43" s="35" t="s">
        <v>40</v>
      </c>
      <c r="C43" s="35" t="s">
        <v>98</v>
      </c>
      <c r="D43" s="108" t="s">
        <v>130</v>
      </c>
      <c r="E43" s="68">
        <v>39337.949999999997</v>
      </c>
      <c r="F43" s="68">
        <v>39292.230000000003</v>
      </c>
      <c r="G43" s="68">
        <v>45.72</v>
      </c>
      <c r="H43" s="36">
        <v>0.11635888316850185</v>
      </c>
    </row>
    <row r="44" spans="1:8">
      <c r="A44" s="7">
        <v>42</v>
      </c>
      <c r="B44" s="35" t="s">
        <v>42</v>
      </c>
      <c r="C44" s="35" t="s">
        <v>87</v>
      </c>
      <c r="D44" s="108" t="s">
        <v>131</v>
      </c>
      <c r="E44" s="68">
        <v>0</v>
      </c>
      <c r="F44" s="68">
        <v>0</v>
      </c>
      <c r="G44" s="68">
        <v>0</v>
      </c>
      <c r="H44" s="36">
        <v>0</v>
      </c>
    </row>
    <row r="45" spans="1:8">
      <c r="A45" s="7">
        <v>43</v>
      </c>
      <c r="B45" s="35" t="s">
        <v>43</v>
      </c>
      <c r="C45" s="35" t="s">
        <v>94</v>
      </c>
      <c r="D45" s="108" t="s">
        <v>132</v>
      </c>
      <c r="E45" s="68">
        <v>905.77</v>
      </c>
      <c r="F45" s="68">
        <v>908.52</v>
      </c>
      <c r="G45" s="68">
        <v>-2.75</v>
      </c>
      <c r="H45" s="36">
        <v>-0.30269008937612796</v>
      </c>
    </row>
    <row r="46" spans="1:8">
      <c r="A46" s="7">
        <v>44</v>
      </c>
      <c r="B46" s="35" t="s">
        <v>44</v>
      </c>
      <c r="C46" s="35" t="s">
        <v>87</v>
      </c>
      <c r="D46" s="108" t="s">
        <v>133</v>
      </c>
      <c r="E46" s="68">
        <v>49006.77</v>
      </c>
      <c r="F46" s="68">
        <v>49026.2</v>
      </c>
      <c r="G46" s="68">
        <v>-19.43</v>
      </c>
      <c r="H46" s="36">
        <v>-3.9631870306081396E-2</v>
      </c>
    </row>
    <row r="47" spans="1:8">
      <c r="A47" s="7">
        <v>45</v>
      </c>
      <c r="B47" s="35" t="s">
        <v>37</v>
      </c>
      <c r="C47" s="35" t="s">
        <v>87</v>
      </c>
      <c r="D47" s="108" t="s">
        <v>134</v>
      </c>
      <c r="E47" s="68">
        <v>215310.35</v>
      </c>
      <c r="F47" s="68">
        <v>215468.92</v>
      </c>
      <c r="G47" s="68">
        <v>-158.57</v>
      </c>
      <c r="H47" s="36">
        <v>-7.3592980370435157E-2</v>
      </c>
    </row>
    <row r="48" spans="1:8">
      <c r="A48" s="7">
        <v>46</v>
      </c>
      <c r="B48" s="35" t="s">
        <v>38</v>
      </c>
      <c r="C48" s="35" t="s">
        <v>87</v>
      </c>
      <c r="D48" s="35" t="s">
        <v>135</v>
      </c>
      <c r="E48" s="68">
        <v>187092.96</v>
      </c>
      <c r="F48" s="68">
        <v>187387.88</v>
      </c>
      <c r="G48" s="68">
        <v>-294.92</v>
      </c>
      <c r="H48" s="36">
        <v>-0.15738477856731947</v>
      </c>
    </row>
    <row r="49" spans="1:8">
      <c r="A49" s="7">
        <v>47</v>
      </c>
      <c r="B49" s="35" t="s">
        <v>34</v>
      </c>
      <c r="C49" s="35" t="s">
        <v>87</v>
      </c>
      <c r="D49" s="108" t="s">
        <v>136</v>
      </c>
      <c r="E49" s="68">
        <v>1252406.46</v>
      </c>
      <c r="F49" s="68">
        <v>1255831.3400000001</v>
      </c>
      <c r="G49" s="68">
        <v>-3424.88</v>
      </c>
      <c r="H49" s="36">
        <v>-0.2727181501936542</v>
      </c>
    </row>
    <row r="50" spans="1:8">
      <c r="A50" s="7">
        <v>48</v>
      </c>
      <c r="B50" s="35" t="s">
        <v>35</v>
      </c>
      <c r="C50" s="35" t="s">
        <v>87</v>
      </c>
      <c r="D50" s="108" t="s">
        <v>137</v>
      </c>
      <c r="E50" s="68">
        <v>843059.17</v>
      </c>
      <c r="F50" s="68">
        <v>846891.2</v>
      </c>
      <c r="G50" s="68">
        <v>-3832.03</v>
      </c>
      <c r="H50" s="36">
        <v>-0.45248197171017068</v>
      </c>
    </row>
    <row r="51" spans="1:8">
      <c r="A51" s="7">
        <v>49</v>
      </c>
      <c r="B51" s="35" t="s">
        <v>48</v>
      </c>
      <c r="C51" s="35" t="s">
        <v>87</v>
      </c>
      <c r="D51" s="108" t="s">
        <v>138</v>
      </c>
      <c r="E51" s="68">
        <v>1039570.8</v>
      </c>
      <c r="F51" s="68">
        <v>1043625.03</v>
      </c>
      <c r="G51" s="68">
        <v>-4054.23</v>
      </c>
      <c r="H51" s="36">
        <v>-0.38847573443116801</v>
      </c>
    </row>
    <row r="52" spans="1:8">
      <c r="A52" s="7">
        <v>50</v>
      </c>
      <c r="B52" s="35" t="s">
        <v>55</v>
      </c>
      <c r="C52" s="35" t="s">
        <v>87</v>
      </c>
      <c r="D52" s="108" t="s">
        <v>139</v>
      </c>
      <c r="E52" s="68">
        <v>9667795.5299999993</v>
      </c>
      <c r="F52" s="68">
        <v>9672406.8599999994</v>
      </c>
      <c r="G52" s="68">
        <v>-4611.33</v>
      </c>
      <c r="H52" s="36">
        <v>-4.7675103691830145E-2</v>
      </c>
    </row>
    <row r="53" spans="1:8">
      <c r="A53" s="7">
        <v>51</v>
      </c>
      <c r="B53" s="35" t="s">
        <v>46</v>
      </c>
      <c r="C53" s="35" t="s">
        <v>87</v>
      </c>
      <c r="D53" s="108" t="s">
        <v>140</v>
      </c>
      <c r="E53" s="68">
        <v>789800.43</v>
      </c>
      <c r="F53" s="68">
        <v>796010.99</v>
      </c>
      <c r="G53" s="68">
        <v>-6210.56</v>
      </c>
      <c r="H53" s="36">
        <v>-0.78021033352817426</v>
      </c>
    </row>
    <row r="54" spans="1:8">
      <c r="A54" s="7">
        <v>52</v>
      </c>
      <c r="B54" s="35" t="s">
        <v>52</v>
      </c>
      <c r="C54" s="35" t="s">
        <v>87</v>
      </c>
      <c r="D54" s="108" t="s">
        <v>141</v>
      </c>
      <c r="E54" s="68">
        <v>1762398.71</v>
      </c>
      <c r="F54" s="68">
        <v>1779347.75</v>
      </c>
      <c r="G54" s="68">
        <v>-16949.04</v>
      </c>
      <c r="H54" s="36">
        <v>-0.95254230096392689</v>
      </c>
    </row>
    <row r="55" spans="1:8">
      <c r="A55" s="7">
        <v>53</v>
      </c>
      <c r="B55" s="35" t="s">
        <v>50</v>
      </c>
      <c r="C55" s="35" t="s">
        <v>87</v>
      </c>
      <c r="D55" s="108" t="s">
        <v>142</v>
      </c>
      <c r="E55" s="68">
        <v>2226525.9300000002</v>
      </c>
      <c r="F55" s="68">
        <v>2251702.4900000002</v>
      </c>
      <c r="G55" s="68">
        <v>-25176.560000000001</v>
      </c>
      <c r="H55" s="36">
        <v>-1.1181121889686239</v>
      </c>
    </row>
    <row r="56" spans="1:8">
      <c r="A56" s="7">
        <v>54</v>
      </c>
      <c r="B56" s="35" t="s">
        <v>14</v>
      </c>
      <c r="C56" s="35" t="s">
        <v>87</v>
      </c>
      <c r="D56" s="108" t="s">
        <v>143</v>
      </c>
      <c r="E56" s="68">
        <v>75605611.629999995</v>
      </c>
      <c r="F56" s="68">
        <v>75645030.519999996</v>
      </c>
      <c r="G56" s="68">
        <v>-39418.89</v>
      </c>
      <c r="H56" s="36">
        <v>-5.2110349786389065E-2</v>
      </c>
    </row>
    <row r="57" spans="1:8">
      <c r="A57" s="7">
        <v>55</v>
      </c>
      <c r="B57" s="35" t="s">
        <v>58</v>
      </c>
      <c r="C57" s="35" t="s">
        <v>87</v>
      </c>
      <c r="D57" s="108" t="s">
        <v>144</v>
      </c>
      <c r="E57" s="68">
        <v>28143588.629999999</v>
      </c>
      <c r="F57" s="68">
        <v>28328116.120000001</v>
      </c>
      <c r="G57" s="68">
        <v>-184527.49</v>
      </c>
      <c r="H57" s="36">
        <v>-0.65139343971314645</v>
      </c>
    </row>
    <row r="58" spans="1:8">
      <c r="A58" s="7">
        <v>56</v>
      </c>
      <c r="B58" s="35" t="s">
        <v>59</v>
      </c>
      <c r="C58" s="35" t="s">
        <v>87</v>
      </c>
      <c r="D58" s="108" t="s">
        <v>129</v>
      </c>
      <c r="E58" s="68">
        <v>33924189.229999997</v>
      </c>
      <c r="F58" s="68">
        <v>34424154.130000003</v>
      </c>
      <c r="G58" s="68">
        <v>-499964.9</v>
      </c>
      <c r="H58" s="36">
        <v>-1.452366550858244</v>
      </c>
    </row>
    <row r="59" spans="1:8">
      <c r="A59" s="7">
        <v>57</v>
      </c>
      <c r="B59" s="35" t="s">
        <v>60</v>
      </c>
      <c r="C59" s="35" t="s">
        <v>87</v>
      </c>
      <c r="D59" s="108" t="s">
        <v>145</v>
      </c>
      <c r="E59" s="68">
        <v>9187926.7599999998</v>
      </c>
      <c r="F59" s="68">
        <v>9737229.8000000007</v>
      </c>
      <c r="G59" s="68">
        <v>-549303.04000000004</v>
      </c>
      <c r="H59" s="36">
        <v>-5.6412660611131997</v>
      </c>
    </row>
    <row r="60" spans="1:8" ht="15.75" thickBot="1">
      <c r="A60" s="119" t="s">
        <v>146</v>
      </c>
      <c r="B60" s="119"/>
      <c r="C60" s="119"/>
      <c r="D60" s="120"/>
      <c r="E60" s="17">
        <f>SUM(E3:E59)</f>
        <v>2135639558.9200003</v>
      </c>
      <c r="F60" s="17">
        <f>SUM(F3:F59)</f>
        <v>2115016306.0300007</v>
      </c>
      <c r="G60" s="17">
        <f>SUM(G3:G59)</f>
        <v>20623252.889999978</v>
      </c>
      <c r="H60" s="73" t="s">
        <v>0</v>
      </c>
    </row>
    <row r="61" spans="1:8" ht="15">
      <c r="D61" s="27"/>
    </row>
  </sheetData>
  <mergeCells count="1">
    <mergeCell ref="A60:D60"/>
  </mergeCells>
  <phoneticPr fontId="8" type="noConversion"/>
  <pageMargins left="0.75" right="0.75" top="1" bottom="1" header="0.5" footer="0.5"/>
  <pageSetup paperSize="9" scale="29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Q60"/>
  <sheetViews>
    <sheetView workbookViewId="0">
      <pane ySplit="2" topLeftCell="A3" activePane="bottomLeft" state="frozen"/>
      <selection activeCell="F31" sqref="F31"/>
      <selection pane="bottomLeft" activeCell="K63" sqref="K63"/>
    </sheetView>
  </sheetViews>
  <sheetFormatPr defaultRowHeight="14.25" outlineLevelCol="1"/>
  <cols>
    <col min="1" max="1" width="4.28515625" style="12" customWidth="1"/>
    <col min="2" max="2" width="10.28515625" style="12" customWidth="1"/>
    <col min="3" max="3" width="13.7109375" style="12" bestFit="1" customWidth="1"/>
    <col min="4" max="4" width="103.5703125" bestFit="1" customWidth="1"/>
    <col min="5" max="5" width="18.85546875" style="44" customWidth="1"/>
    <col min="6" max="6" width="19.7109375" style="44" hidden="1" customWidth="1" outlineLevel="1"/>
    <col min="7" max="7" width="13.85546875" style="44" customWidth="1" collapsed="1"/>
    <col min="8" max="8" width="17.140625" style="44" hidden="1" customWidth="1" outlineLevel="1"/>
    <col min="9" max="9" width="13.85546875" style="44" customWidth="1" collapsed="1"/>
    <col min="10" max="10" width="16" style="44" hidden="1" customWidth="1" outlineLevel="1"/>
    <col min="11" max="11" width="13.85546875" style="44" customWidth="1" collapsed="1"/>
    <col min="12" max="12" width="16" style="44" hidden="1" customWidth="1" outlineLevel="1"/>
    <col min="13" max="13" width="15.5703125" style="44" customWidth="1" collapsed="1"/>
    <col min="14" max="14" width="16" style="44" hidden="1" customWidth="1" outlineLevel="1"/>
    <col min="15" max="15" width="13.85546875" style="44" customWidth="1" collapsed="1"/>
    <col min="16" max="16" width="16" style="44" hidden="1" customWidth="1" outlineLevel="1"/>
    <col min="17" max="17" width="16.5703125" style="44" customWidth="1" collapsed="1"/>
  </cols>
  <sheetData>
    <row r="1" spans="1:17" s="31" customFormat="1" ht="27" customHeight="1" thickBot="1">
      <c r="A1" s="33" t="s">
        <v>147</v>
      </c>
      <c r="B1" s="33"/>
      <c r="C1" s="33"/>
      <c r="D1" s="33"/>
      <c r="E1" s="109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86.25" thickBot="1">
      <c r="A2" s="55" t="s">
        <v>76</v>
      </c>
      <c r="B2" s="56" t="s">
        <v>77</v>
      </c>
      <c r="C2" s="56" t="s">
        <v>78</v>
      </c>
      <c r="D2" s="110" t="s">
        <v>65</v>
      </c>
      <c r="E2" s="111" t="s">
        <v>148</v>
      </c>
      <c r="F2" s="112" t="s">
        <v>1</v>
      </c>
      <c r="G2" s="113" t="s">
        <v>149</v>
      </c>
      <c r="H2" s="114" t="s">
        <v>2</v>
      </c>
      <c r="I2" s="50" t="s">
        <v>150</v>
      </c>
      <c r="J2" s="49" t="s">
        <v>3</v>
      </c>
      <c r="K2" s="50" t="s">
        <v>151</v>
      </c>
      <c r="L2" s="49" t="s">
        <v>4</v>
      </c>
      <c r="M2" s="50" t="s">
        <v>152</v>
      </c>
      <c r="N2" s="49" t="s">
        <v>5</v>
      </c>
      <c r="O2" s="50" t="s">
        <v>153</v>
      </c>
      <c r="P2" s="49" t="s">
        <v>6</v>
      </c>
      <c r="Q2" s="50" t="s">
        <v>154</v>
      </c>
    </row>
    <row r="3" spans="1:17" ht="13.5" customHeight="1">
      <c r="A3" s="38">
        <v>1</v>
      </c>
      <c r="B3" s="39" t="s">
        <v>13</v>
      </c>
      <c r="C3" s="35" t="s">
        <v>94</v>
      </c>
      <c r="D3" s="108" t="s">
        <v>95</v>
      </c>
      <c r="E3" s="46">
        <v>321609899.77999997</v>
      </c>
      <c r="F3" s="51">
        <v>232265129.22999999</v>
      </c>
      <c r="G3" s="96">
        <v>0.72219521037406798</v>
      </c>
      <c r="H3" s="51">
        <v>87042372.379999995</v>
      </c>
      <c r="I3" s="96">
        <v>0.27064581171021812</v>
      </c>
      <c r="J3" s="51">
        <v>0</v>
      </c>
      <c r="K3" s="96">
        <v>0</v>
      </c>
      <c r="L3" s="51">
        <v>0</v>
      </c>
      <c r="M3" s="96">
        <v>0</v>
      </c>
      <c r="N3" s="51">
        <v>0</v>
      </c>
      <c r="O3" s="96">
        <v>0</v>
      </c>
      <c r="P3" s="51">
        <v>2302398.17</v>
      </c>
      <c r="Q3" s="96">
        <v>7.1589779157139608E-3</v>
      </c>
    </row>
    <row r="4" spans="1:17" ht="13.5" customHeight="1">
      <c r="A4" s="40">
        <v>2</v>
      </c>
      <c r="B4" s="37" t="s">
        <v>7</v>
      </c>
      <c r="C4" s="35" t="s">
        <v>87</v>
      </c>
      <c r="D4" s="108" t="s">
        <v>155</v>
      </c>
      <c r="E4" s="47">
        <v>311981237.56999999</v>
      </c>
      <c r="F4" s="52">
        <v>257233798.74000001</v>
      </c>
      <c r="G4" s="97">
        <v>0.82451688679606516</v>
      </c>
      <c r="H4" s="52">
        <v>52632054.140000001</v>
      </c>
      <c r="I4" s="97">
        <v>0.16870262631800356</v>
      </c>
      <c r="J4" s="52">
        <v>0</v>
      </c>
      <c r="K4" s="97">
        <v>0</v>
      </c>
      <c r="L4" s="52">
        <v>0</v>
      </c>
      <c r="M4" s="97">
        <v>0</v>
      </c>
      <c r="N4" s="52">
        <v>0</v>
      </c>
      <c r="O4" s="97">
        <v>0</v>
      </c>
      <c r="P4" s="52">
        <v>2115384.69</v>
      </c>
      <c r="Q4" s="97">
        <v>6.7804868859312924E-3</v>
      </c>
    </row>
    <row r="5" spans="1:17" ht="13.5" customHeight="1">
      <c r="A5" s="40">
        <v>3</v>
      </c>
      <c r="B5" s="37" t="s">
        <v>61</v>
      </c>
      <c r="C5" s="35" t="s">
        <v>87</v>
      </c>
      <c r="D5" s="108" t="s">
        <v>156</v>
      </c>
      <c r="E5" s="47">
        <v>279374237.01999998</v>
      </c>
      <c r="F5" s="52">
        <v>145862038.90000001</v>
      </c>
      <c r="G5" s="107">
        <v>0.52210268368288359</v>
      </c>
      <c r="H5" s="52">
        <v>128867542.66</v>
      </c>
      <c r="I5" s="107">
        <v>0.4612721059557634</v>
      </c>
      <c r="J5" s="52">
        <v>3630000</v>
      </c>
      <c r="K5" s="107">
        <v>1.2993324075691825E-2</v>
      </c>
      <c r="L5" s="52">
        <v>0</v>
      </c>
      <c r="M5" s="107">
        <v>0</v>
      </c>
      <c r="N5" s="52">
        <v>0</v>
      </c>
      <c r="O5" s="107">
        <v>0</v>
      </c>
      <c r="P5" s="52">
        <v>1014655.46</v>
      </c>
      <c r="Q5" s="107">
        <v>3.6318862856612017E-3</v>
      </c>
    </row>
    <row r="6" spans="1:17" ht="13.5" customHeight="1">
      <c r="A6" s="40">
        <v>4</v>
      </c>
      <c r="B6" s="37" t="s">
        <v>10</v>
      </c>
      <c r="C6" s="35" t="s">
        <v>87</v>
      </c>
      <c r="D6" s="108" t="s">
        <v>92</v>
      </c>
      <c r="E6" s="47">
        <v>215722654.83000001</v>
      </c>
      <c r="F6" s="52">
        <v>192492051.55000001</v>
      </c>
      <c r="G6" s="97">
        <v>0.89231263958666351</v>
      </c>
      <c r="H6" s="52">
        <v>22641866.43</v>
      </c>
      <c r="I6" s="97">
        <v>0.10495822262081327</v>
      </c>
      <c r="J6" s="52">
        <v>0</v>
      </c>
      <c r="K6" s="97">
        <v>0</v>
      </c>
      <c r="L6" s="52">
        <v>0</v>
      </c>
      <c r="M6" s="97">
        <v>0</v>
      </c>
      <c r="N6" s="52">
        <v>0</v>
      </c>
      <c r="O6" s="97">
        <v>0</v>
      </c>
      <c r="P6" s="52">
        <v>588736.85</v>
      </c>
      <c r="Q6" s="97">
        <v>2.729137792523244E-3</v>
      </c>
    </row>
    <row r="7" spans="1:17" ht="13.5" customHeight="1">
      <c r="A7" s="40">
        <v>5</v>
      </c>
      <c r="B7" s="37" t="s">
        <v>9</v>
      </c>
      <c r="C7" s="35" t="s">
        <v>87</v>
      </c>
      <c r="D7" s="108" t="s">
        <v>90</v>
      </c>
      <c r="E7" s="47">
        <v>183426496.15000001</v>
      </c>
      <c r="F7" s="52">
        <v>133398887.05</v>
      </c>
      <c r="G7" s="97">
        <v>0.72726072759363447</v>
      </c>
      <c r="H7" s="52">
        <v>49882731.82</v>
      </c>
      <c r="I7" s="97">
        <v>0.27194943406217381</v>
      </c>
      <c r="J7" s="52">
        <v>0</v>
      </c>
      <c r="K7" s="97">
        <v>0</v>
      </c>
      <c r="L7" s="52">
        <v>0</v>
      </c>
      <c r="M7" s="97">
        <v>0</v>
      </c>
      <c r="N7" s="52">
        <v>0</v>
      </c>
      <c r="O7" s="97">
        <v>0</v>
      </c>
      <c r="P7" s="52">
        <v>144877.28</v>
      </c>
      <c r="Q7" s="97">
        <v>7.8983834419169322E-4</v>
      </c>
    </row>
    <row r="8" spans="1:17" ht="13.5" customHeight="1">
      <c r="A8" s="40">
        <v>6</v>
      </c>
      <c r="B8" s="37" t="s">
        <v>8</v>
      </c>
      <c r="C8" s="35" t="s">
        <v>87</v>
      </c>
      <c r="D8" s="108" t="s">
        <v>91</v>
      </c>
      <c r="E8" s="47">
        <v>116710881.48</v>
      </c>
      <c r="F8" s="52">
        <v>99238673.219999999</v>
      </c>
      <c r="G8" s="97">
        <v>0.8502949507497799</v>
      </c>
      <c r="H8" s="52">
        <v>16993812.100000001</v>
      </c>
      <c r="I8" s="97">
        <v>0.14560606418615835</v>
      </c>
      <c r="J8" s="52">
        <v>0</v>
      </c>
      <c r="K8" s="97">
        <v>0</v>
      </c>
      <c r="L8" s="52">
        <v>0</v>
      </c>
      <c r="M8" s="97">
        <v>0</v>
      </c>
      <c r="N8" s="52">
        <v>0</v>
      </c>
      <c r="O8" s="97">
        <v>0</v>
      </c>
      <c r="P8" s="52">
        <v>478396.15999999997</v>
      </c>
      <c r="Q8" s="97">
        <v>4.0989850640617397E-3</v>
      </c>
    </row>
    <row r="9" spans="1:17" ht="13.5" customHeight="1">
      <c r="A9" s="40">
        <v>7</v>
      </c>
      <c r="B9" s="37" t="s">
        <v>62</v>
      </c>
      <c r="C9" s="35" t="s">
        <v>98</v>
      </c>
      <c r="D9" s="35" t="s">
        <v>99</v>
      </c>
      <c r="E9" s="47">
        <v>97731454.870000005</v>
      </c>
      <c r="F9" s="52">
        <v>80259344.650000006</v>
      </c>
      <c r="G9" s="97">
        <v>0.82122326692832959</v>
      </c>
      <c r="H9" s="52">
        <v>6780412.5599999996</v>
      </c>
      <c r="I9" s="97">
        <v>6.9377996766948155E-2</v>
      </c>
      <c r="J9" s="52">
        <v>7005983.7000000002</v>
      </c>
      <c r="K9" s="97">
        <v>7.1686067799964587E-2</v>
      </c>
      <c r="L9" s="52">
        <v>0</v>
      </c>
      <c r="M9" s="97">
        <v>0</v>
      </c>
      <c r="N9" s="52">
        <v>3664804.83</v>
      </c>
      <c r="O9" s="97">
        <v>3.7498723771940509E-2</v>
      </c>
      <c r="P9" s="52">
        <v>20909.13</v>
      </c>
      <c r="Q9" s="97">
        <v>2.1394473281721648E-4</v>
      </c>
    </row>
    <row r="10" spans="1:17" ht="13.5" customHeight="1">
      <c r="A10" s="40">
        <v>8</v>
      </c>
      <c r="B10" s="37" t="s">
        <v>14</v>
      </c>
      <c r="C10" s="35" t="s">
        <v>87</v>
      </c>
      <c r="D10" s="108" t="s">
        <v>143</v>
      </c>
      <c r="E10" s="47">
        <v>75869216.700000003</v>
      </c>
      <c r="F10" s="52">
        <v>39548479.299999997</v>
      </c>
      <c r="G10" s="97">
        <v>0.52127174920470731</v>
      </c>
      <c r="H10" s="52">
        <v>19285539.789999999</v>
      </c>
      <c r="I10" s="97">
        <v>0.25419452880683291</v>
      </c>
      <c r="J10" s="52">
        <v>9201450.0899999999</v>
      </c>
      <c r="K10" s="97">
        <v>0.12128041503821139</v>
      </c>
      <c r="L10" s="52">
        <v>7490601.2300000004</v>
      </c>
      <c r="M10" s="97">
        <v>9.8730441090740834E-2</v>
      </c>
      <c r="N10" s="52">
        <v>0</v>
      </c>
      <c r="O10" s="97">
        <v>0</v>
      </c>
      <c r="P10" s="52">
        <v>343146.29</v>
      </c>
      <c r="Q10" s="97">
        <v>4.5228658595074167E-3</v>
      </c>
    </row>
    <row r="11" spans="1:17" ht="13.5" customHeight="1">
      <c r="A11" s="40">
        <v>9</v>
      </c>
      <c r="B11" s="37" t="s">
        <v>17</v>
      </c>
      <c r="C11" s="35" t="s">
        <v>87</v>
      </c>
      <c r="D11" s="108" t="s">
        <v>118</v>
      </c>
      <c r="E11" s="47">
        <v>61832201.549999997</v>
      </c>
      <c r="F11" s="52">
        <v>30972250.809999999</v>
      </c>
      <c r="G11" s="97">
        <v>0.5009081034411268</v>
      </c>
      <c r="H11" s="52">
        <v>30745762.739999998</v>
      </c>
      <c r="I11" s="97">
        <v>0.49724515655710144</v>
      </c>
      <c r="J11" s="52">
        <v>0</v>
      </c>
      <c r="K11" s="97">
        <v>0</v>
      </c>
      <c r="L11" s="52">
        <v>0</v>
      </c>
      <c r="M11" s="97">
        <v>0</v>
      </c>
      <c r="N11" s="52">
        <v>0</v>
      </c>
      <c r="O11" s="97">
        <v>0</v>
      </c>
      <c r="P11" s="52">
        <v>114188</v>
      </c>
      <c r="Q11" s="97">
        <v>1.846740001771779E-3</v>
      </c>
    </row>
    <row r="12" spans="1:17" ht="13.5" customHeight="1">
      <c r="A12" s="40">
        <v>10</v>
      </c>
      <c r="B12" s="37" t="s">
        <v>57</v>
      </c>
      <c r="C12" s="35" t="s">
        <v>87</v>
      </c>
      <c r="D12" s="108" t="s">
        <v>102</v>
      </c>
      <c r="E12" s="47">
        <v>58382948.649999999</v>
      </c>
      <c r="F12" s="52">
        <v>33240853.699999999</v>
      </c>
      <c r="G12" s="97">
        <v>0.56935893901617796</v>
      </c>
      <c r="H12" s="52">
        <v>17135913.260000002</v>
      </c>
      <c r="I12" s="97">
        <v>0.29350886956272293</v>
      </c>
      <c r="J12" s="52">
        <v>5379780</v>
      </c>
      <c r="K12" s="97">
        <v>9.2146425016167807E-2</v>
      </c>
      <c r="L12" s="52">
        <v>0</v>
      </c>
      <c r="M12" s="97">
        <v>0</v>
      </c>
      <c r="N12" s="52">
        <v>2520000</v>
      </c>
      <c r="O12" s="97">
        <v>4.3163287539777252E-2</v>
      </c>
      <c r="P12" s="52">
        <v>106401.69</v>
      </c>
      <c r="Q12" s="97">
        <v>1.8224788651540643E-3</v>
      </c>
    </row>
    <row r="13" spans="1:17" ht="13.5" customHeight="1">
      <c r="A13" s="40">
        <v>11</v>
      </c>
      <c r="B13" s="37" t="s">
        <v>15</v>
      </c>
      <c r="C13" s="35" t="s">
        <v>98</v>
      </c>
      <c r="D13" s="108" t="s">
        <v>101</v>
      </c>
      <c r="E13" s="47">
        <v>56939511.329999998</v>
      </c>
      <c r="F13" s="52">
        <v>45660309.130000003</v>
      </c>
      <c r="G13" s="97">
        <v>0.8019090445889151</v>
      </c>
      <c r="H13" s="52">
        <v>10562773.300000001</v>
      </c>
      <c r="I13" s="97">
        <v>0.18550867496530024</v>
      </c>
      <c r="J13" s="52">
        <v>0</v>
      </c>
      <c r="K13" s="97">
        <v>0</v>
      </c>
      <c r="L13" s="52">
        <v>0</v>
      </c>
      <c r="M13" s="97">
        <v>0</v>
      </c>
      <c r="N13" s="52">
        <v>0</v>
      </c>
      <c r="O13" s="97">
        <v>0</v>
      </c>
      <c r="P13" s="52">
        <v>716428.9</v>
      </c>
      <c r="Q13" s="97">
        <v>1.2582280445784782E-2</v>
      </c>
    </row>
    <row r="14" spans="1:17" ht="13.5" customHeight="1">
      <c r="A14" s="40">
        <v>12</v>
      </c>
      <c r="B14" s="37" t="s">
        <v>11</v>
      </c>
      <c r="C14" s="35" t="s">
        <v>87</v>
      </c>
      <c r="D14" s="108" t="s">
        <v>93</v>
      </c>
      <c r="E14" s="47">
        <v>56216692.420000002</v>
      </c>
      <c r="F14" s="52">
        <v>40067220.590000004</v>
      </c>
      <c r="G14" s="97">
        <v>0.71272817494587137</v>
      </c>
      <c r="H14" s="52">
        <v>16012738.98</v>
      </c>
      <c r="I14" s="97">
        <v>0.2848395786142553</v>
      </c>
      <c r="J14" s="52">
        <v>0</v>
      </c>
      <c r="K14" s="97">
        <v>0</v>
      </c>
      <c r="L14" s="52">
        <v>0</v>
      </c>
      <c r="M14" s="97">
        <v>0</v>
      </c>
      <c r="N14" s="52">
        <v>0</v>
      </c>
      <c r="O14" s="97">
        <v>0</v>
      </c>
      <c r="P14" s="52">
        <v>136732.85</v>
      </c>
      <c r="Q14" s="97">
        <v>2.4322464398733477E-3</v>
      </c>
    </row>
    <row r="15" spans="1:17" ht="13.5" customHeight="1">
      <c r="A15" s="40">
        <v>13</v>
      </c>
      <c r="B15" s="37" t="s">
        <v>18</v>
      </c>
      <c r="C15" s="35" t="s">
        <v>87</v>
      </c>
      <c r="D15" s="108" t="s">
        <v>103</v>
      </c>
      <c r="E15" s="47">
        <v>36733573.170000002</v>
      </c>
      <c r="F15" s="52">
        <v>19259921.859999999</v>
      </c>
      <c r="G15" s="97">
        <v>0.52431386870170893</v>
      </c>
      <c r="H15" s="52">
        <v>17376653.030000001</v>
      </c>
      <c r="I15" s="97">
        <v>0.47304554200546345</v>
      </c>
      <c r="J15" s="52">
        <v>0</v>
      </c>
      <c r="K15" s="97">
        <v>0</v>
      </c>
      <c r="L15" s="52">
        <v>0</v>
      </c>
      <c r="M15" s="97">
        <v>0</v>
      </c>
      <c r="N15" s="52">
        <v>0</v>
      </c>
      <c r="O15" s="97">
        <v>0</v>
      </c>
      <c r="P15" s="52">
        <v>96998.28</v>
      </c>
      <c r="Q15" s="97">
        <v>2.6405892928275674E-3</v>
      </c>
    </row>
    <row r="16" spans="1:17" ht="13.5" customHeight="1">
      <c r="A16" s="40">
        <v>14</v>
      </c>
      <c r="B16" s="37" t="s">
        <v>16</v>
      </c>
      <c r="C16" s="35" t="s">
        <v>87</v>
      </c>
      <c r="D16" s="108" t="s">
        <v>100</v>
      </c>
      <c r="E16" s="47">
        <v>36540918.640000001</v>
      </c>
      <c r="F16" s="52">
        <v>33521221.510000002</v>
      </c>
      <c r="G16" s="97">
        <v>0.9173612147042618</v>
      </c>
      <c r="H16" s="52">
        <v>2982864.86</v>
      </c>
      <c r="I16" s="97">
        <v>8.1630812005223305E-2</v>
      </c>
      <c r="J16" s="52">
        <v>0</v>
      </c>
      <c r="K16" s="97">
        <v>0</v>
      </c>
      <c r="L16" s="52">
        <v>0</v>
      </c>
      <c r="M16" s="97">
        <v>0</v>
      </c>
      <c r="N16" s="52">
        <v>0</v>
      </c>
      <c r="O16" s="97">
        <v>0</v>
      </c>
      <c r="P16" s="52">
        <v>36832.269999999997</v>
      </c>
      <c r="Q16" s="97">
        <v>1.0079732905149534E-3</v>
      </c>
    </row>
    <row r="17" spans="1:17" ht="13.5" customHeight="1">
      <c r="A17" s="40">
        <v>15</v>
      </c>
      <c r="B17" s="37" t="s">
        <v>59</v>
      </c>
      <c r="C17" s="35" t="s">
        <v>87</v>
      </c>
      <c r="D17" s="108" t="s">
        <v>157</v>
      </c>
      <c r="E17" s="47">
        <v>34091365.93</v>
      </c>
      <c r="F17" s="52">
        <v>584800</v>
      </c>
      <c r="G17" s="97">
        <v>1.7153903460505902E-2</v>
      </c>
      <c r="H17" s="52">
        <v>4774373.99</v>
      </c>
      <c r="I17" s="97">
        <v>0.14004642699864975</v>
      </c>
      <c r="J17" s="52">
        <v>3971400</v>
      </c>
      <c r="K17" s="97">
        <v>0.11649283892450947</v>
      </c>
      <c r="L17" s="52">
        <v>0</v>
      </c>
      <c r="M17" s="97">
        <v>0</v>
      </c>
      <c r="N17" s="52">
        <v>1618227.61</v>
      </c>
      <c r="O17" s="97">
        <v>4.7467373801411077E-2</v>
      </c>
      <c r="P17" s="52">
        <v>23142564.329999998</v>
      </c>
      <c r="Q17" s="97">
        <v>0.67883945681492375</v>
      </c>
    </row>
    <row r="18" spans="1:17" ht="13.5" customHeight="1">
      <c r="A18" s="40">
        <v>16</v>
      </c>
      <c r="B18" s="37" t="s">
        <v>58</v>
      </c>
      <c r="C18" s="35" t="s">
        <v>87</v>
      </c>
      <c r="D18" s="108" t="s">
        <v>144</v>
      </c>
      <c r="E18" s="47">
        <v>28191561.84</v>
      </c>
      <c r="F18" s="52">
        <v>1787343.03</v>
      </c>
      <c r="G18" s="97">
        <v>6.3399929388232856E-2</v>
      </c>
      <c r="H18" s="52">
        <v>7116872.9900000002</v>
      </c>
      <c r="I18" s="97">
        <v>0.25244692118838635</v>
      </c>
      <c r="J18" s="52">
        <v>3049975</v>
      </c>
      <c r="K18" s="97">
        <v>0.10818751431048773</v>
      </c>
      <c r="L18" s="52">
        <v>0</v>
      </c>
      <c r="M18" s="97">
        <v>0</v>
      </c>
      <c r="N18" s="52">
        <v>7369365</v>
      </c>
      <c r="O18" s="97">
        <v>0.26140321851710507</v>
      </c>
      <c r="P18" s="52">
        <v>8868005.8200000003</v>
      </c>
      <c r="Q18" s="97">
        <v>0.31456241659578804</v>
      </c>
    </row>
    <row r="19" spans="1:17" ht="13.5" customHeight="1">
      <c r="A19" s="40">
        <v>17</v>
      </c>
      <c r="B19" s="37" t="s">
        <v>20</v>
      </c>
      <c r="C19" s="35" t="s">
        <v>87</v>
      </c>
      <c r="D19" s="108" t="s">
        <v>105</v>
      </c>
      <c r="E19" s="47">
        <v>28144183.34</v>
      </c>
      <c r="F19" s="52">
        <v>23736139.199999999</v>
      </c>
      <c r="G19" s="97">
        <v>0.84337637064298632</v>
      </c>
      <c r="H19" s="52">
        <v>4395978.43</v>
      </c>
      <c r="I19" s="97">
        <v>0.15619491874728528</v>
      </c>
      <c r="J19" s="52">
        <v>0</v>
      </c>
      <c r="K19" s="97">
        <v>0</v>
      </c>
      <c r="L19" s="52">
        <v>0</v>
      </c>
      <c r="M19" s="97">
        <v>0</v>
      </c>
      <c r="N19" s="52">
        <v>0</v>
      </c>
      <c r="O19" s="97">
        <v>0</v>
      </c>
      <c r="P19" s="52">
        <v>12065.71</v>
      </c>
      <c r="Q19" s="97">
        <v>4.2871060972842563E-4</v>
      </c>
    </row>
    <row r="20" spans="1:17" ht="13.5" customHeight="1">
      <c r="A20" s="40">
        <v>18</v>
      </c>
      <c r="B20" s="37" t="s">
        <v>23</v>
      </c>
      <c r="C20" s="35" t="s">
        <v>87</v>
      </c>
      <c r="D20" s="108" t="s">
        <v>97</v>
      </c>
      <c r="E20" s="47">
        <v>18946346.309999999</v>
      </c>
      <c r="F20" s="52">
        <v>13973253.25</v>
      </c>
      <c r="G20" s="97">
        <v>0.73751704003345653</v>
      </c>
      <c r="H20" s="52">
        <v>4886119.72</v>
      </c>
      <c r="I20" s="97">
        <v>0.25789245272166672</v>
      </c>
      <c r="J20" s="52">
        <v>0</v>
      </c>
      <c r="K20" s="97">
        <v>0</v>
      </c>
      <c r="L20" s="52">
        <v>0</v>
      </c>
      <c r="M20" s="97">
        <v>0</v>
      </c>
      <c r="N20" s="52">
        <v>0</v>
      </c>
      <c r="O20" s="97">
        <v>0</v>
      </c>
      <c r="P20" s="52">
        <v>86973.34</v>
      </c>
      <c r="Q20" s="97">
        <v>4.5905072448768095E-3</v>
      </c>
    </row>
    <row r="21" spans="1:17" ht="13.5" customHeight="1">
      <c r="A21" s="40">
        <v>19</v>
      </c>
      <c r="B21" s="37" t="s">
        <v>12</v>
      </c>
      <c r="C21" s="35" t="s">
        <v>87</v>
      </c>
      <c r="D21" s="108" t="s">
        <v>96</v>
      </c>
      <c r="E21" s="47">
        <v>17305401.640000001</v>
      </c>
      <c r="F21" s="52">
        <v>9123263.5199999996</v>
      </c>
      <c r="G21" s="97">
        <v>0.52719166591963595</v>
      </c>
      <c r="H21" s="52">
        <v>8099765.7199999997</v>
      </c>
      <c r="I21" s="97">
        <v>0.46804840988365526</v>
      </c>
      <c r="J21" s="52">
        <v>0</v>
      </c>
      <c r="K21" s="97">
        <v>0</v>
      </c>
      <c r="L21" s="52">
        <v>0</v>
      </c>
      <c r="M21" s="97">
        <v>0</v>
      </c>
      <c r="N21" s="52">
        <v>0</v>
      </c>
      <c r="O21" s="97">
        <v>0</v>
      </c>
      <c r="P21" s="52">
        <v>82372.399999999994</v>
      </c>
      <c r="Q21" s="97">
        <v>4.7599241967087912E-3</v>
      </c>
    </row>
    <row r="22" spans="1:17" ht="13.5" customHeight="1">
      <c r="A22" s="40">
        <v>20</v>
      </c>
      <c r="B22" s="37" t="s">
        <v>53</v>
      </c>
      <c r="C22" s="35" t="s">
        <v>87</v>
      </c>
      <c r="D22" s="108" t="s">
        <v>106</v>
      </c>
      <c r="E22" s="47">
        <v>16310036.970000001</v>
      </c>
      <c r="F22" s="52">
        <v>7697144.1299999999</v>
      </c>
      <c r="G22" s="97">
        <v>0.47192683524616191</v>
      </c>
      <c r="H22" s="52">
        <v>6203721.0899999999</v>
      </c>
      <c r="I22" s="97">
        <v>0.38036217216495982</v>
      </c>
      <c r="J22" s="52">
        <v>0</v>
      </c>
      <c r="K22" s="97">
        <v>0</v>
      </c>
      <c r="L22" s="52">
        <v>2376309</v>
      </c>
      <c r="M22" s="97">
        <v>0.14569611364896862</v>
      </c>
      <c r="N22" s="52">
        <v>0</v>
      </c>
      <c r="O22" s="97">
        <v>0</v>
      </c>
      <c r="P22" s="52">
        <v>32862.75</v>
      </c>
      <c r="Q22" s="97">
        <v>2.014878939909601E-3</v>
      </c>
    </row>
    <row r="23" spans="1:17" ht="13.5" customHeight="1">
      <c r="A23" s="40">
        <v>21</v>
      </c>
      <c r="B23" s="37" t="s">
        <v>54</v>
      </c>
      <c r="C23" s="35" t="s">
        <v>87</v>
      </c>
      <c r="D23" s="108" t="s">
        <v>158</v>
      </c>
      <c r="E23" s="47">
        <v>9866395.8100000005</v>
      </c>
      <c r="F23" s="52">
        <v>6693564.0999999996</v>
      </c>
      <c r="G23" s="97">
        <v>0.6784203906775963</v>
      </c>
      <c r="H23" s="52">
        <v>2335710.23</v>
      </c>
      <c r="I23" s="97">
        <v>0.23673388692075994</v>
      </c>
      <c r="J23" s="52">
        <v>830000</v>
      </c>
      <c r="K23" s="97">
        <v>8.4123930965627855E-2</v>
      </c>
      <c r="L23" s="52">
        <v>0</v>
      </c>
      <c r="M23" s="97">
        <v>0</v>
      </c>
      <c r="N23" s="52">
        <v>0</v>
      </c>
      <c r="O23" s="97">
        <v>0</v>
      </c>
      <c r="P23" s="52">
        <v>7121.48</v>
      </c>
      <c r="Q23" s="97">
        <v>7.2179143601578245E-4</v>
      </c>
    </row>
    <row r="24" spans="1:17" ht="13.5" customHeight="1">
      <c r="A24" s="40">
        <v>22</v>
      </c>
      <c r="B24" s="37" t="s">
        <v>55</v>
      </c>
      <c r="C24" s="35" t="s">
        <v>87</v>
      </c>
      <c r="D24" s="108" t="s">
        <v>139</v>
      </c>
      <c r="E24" s="47">
        <v>9670463.3599999994</v>
      </c>
      <c r="F24" s="52">
        <v>5062641.75</v>
      </c>
      <c r="G24" s="97">
        <v>0.52351594350076736</v>
      </c>
      <c r="H24" s="52">
        <v>4470847.74</v>
      </c>
      <c r="I24" s="97">
        <v>0.46231990893970987</v>
      </c>
      <c r="J24" s="52">
        <v>0</v>
      </c>
      <c r="K24" s="97">
        <v>0</v>
      </c>
      <c r="L24" s="52">
        <v>0</v>
      </c>
      <c r="M24" s="97">
        <v>0</v>
      </c>
      <c r="N24" s="52">
        <v>0</v>
      </c>
      <c r="O24" s="97">
        <v>0</v>
      </c>
      <c r="P24" s="52">
        <v>136973.87</v>
      </c>
      <c r="Q24" s="97">
        <v>1.4164147559522939E-2</v>
      </c>
    </row>
    <row r="25" spans="1:17" ht="13.5" customHeight="1">
      <c r="A25" s="40">
        <v>23</v>
      </c>
      <c r="B25" s="37" t="s">
        <v>60</v>
      </c>
      <c r="C25" s="35" t="s">
        <v>87</v>
      </c>
      <c r="D25" s="108" t="s">
        <v>145</v>
      </c>
      <c r="E25" s="47">
        <v>9243577.3900000006</v>
      </c>
      <c r="F25" s="52">
        <v>4466763.38</v>
      </c>
      <c r="G25" s="97">
        <v>0.48322886167776213</v>
      </c>
      <c r="H25" s="52">
        <v>1153043.54</v>
      </c>
      <c r="I25" s="97">
        <v>0.12473996715247926</v>
      </c>
      <c r="J25" s="52">
        <v>2968300</v>
      </c>
      <c r="K25" s="97">
        <v>0.32112026272546845</v>
      </c>
      <c r="L25" s="52">
        <v>0</v>
      </c>
      <c r="M25" s="97">
        <v>0</v>
      </c>
      <c r="N25" s="52">
        <v>0</v>
      </c>
      <c r="O25" s="97">
        <v>0</v>
      </c>
      <c r="P25" s="52">
        <v>655470.47</v>
      </c>
      <c r="Q25" s="97">
        <v>7.0910908444290086E-2</v>
      </c>
    </row>
    <row r="26" spans="1:17" ht="13.5" customHeight="1">
      <c r="A26" s="40">
        <v>24</v>
      </c>
      <c r="B26" s="37" t="s">
        <v>27</v>
      </c>
      <c r="C26" s="35" t="s">
        <v>87</v>
      </c>
      <c r="D26" s="108" t="s">
        <v>159</v>
      </c>
      <c r="E26" s="47">
        <v>6908551.4100000001</v>
      </c>
      <c r="F26" s="52">
        <v>4163040.53</v>
      </c>
      <c r="G26" s="97">
        <v>0.60259239353333549</v>
      </c>
      <c r="H26" s="52">
        <v>2734041.88</v>
      </c>
      <c r="I26" s="97">
        <v>0.39574748999370907</v>
      </c>
      <c r="J26" s="52">
        <v>0</v>
      </c>
      <c r="K26" s="97">
        <v>0</v>
      </c>
      <c r="L26" s="52">
        <v>0</v>
      </c>
      <c r="M26" s="97">
        <v>0</v>
      </c>
      <c r="N26" s="52">
        <v>0</v>
      </c>
      <c r="O26" s="97">
        <v>0</v>
      </c>
      <c r="P26" s="52">
        <v>11469</v>
      </c>
      <c r="Q26" s="97">
        <v>1.6601164729553629E-3</v>
      </c>
    </row>
    <row r="27" spans="1:17" ht="13.5" customHeight="1">
      <c r="A27" s="40">
        <v>25</v>
      </c>
      <c r="B27" s="37" t="s">
        <v>25</v>
      </c>
      <c r="C27" s="35" t="s">
        <v>87</v>
      </c>
      <c r="D27" s="108" t="s">
        <v>114</v>
      </c>
      <c r="E27" s="47">
        <v>6802039.5700000003</v>
      </c>
      <c r="F27" s="52">
        <v>3376175</v>
      </c>
      <c r="G27" s="97">
        <v>0.49634745068088448</v>
      </c>
      <c r="H27" s="52">
        <v>3412845.28</v>
      </c>
      <c r="I27" s="97">
        <v>0.50173852193570811</v>
      </c>
      <c r="J27" s="52">
        <v>0</v>
      </c>
      <c r="K27" s="97">
        <v>0</v>
      </c>
      <c r="L27" s="52">
        <v>0</v>
      </c>
      <c r="M27" s="97">
        <v>0</v>
      </c>
      <c r="N27" s="52">
        <v>0</v>
      </c>
      <c r="O27" s="97">
        <v>0</v>
      </c>
      <c r="P27" s="52">
        <v>13019.29</v>
      </c>
      <c r="Q27" s="97">
        <v>1.9140273834072977E-3</v>
      </c>
    </row>
    <row r="28" spans="1:17" ht="13.5" customHeight="1">
      <c r="A28" s="40">
        <v>26</v>
      </c>
      <c r="B28" s="37" t="s">
        <v>56</v>
      </c>
      <c r="C28" s="35" t="s">
        <v>87</v>
      </c>
      <c r="D28" s="108" t="s">
        <v>111</v>
      </c>
      <c r="E28" s="47">
        <v>6151790.5</v>
      </c>
      <c r="F28" s="52">
        <v>3591653.79</v>
      </c>
      <c r="G28" s="97">
        <v>0.5838387685666474</v>
      </c>
      <c r="H28" s="52">
        <v>2551390.7400000002</v>
      </c>
      <c r="I28" s="97">
        <v>0.41473953640001238</v>
      </c>
      <c r="J28" s="52">
        <v>0</v>
      </c>
      <c r="K28" s="97">
        <v>0</v>
      </c>
      <c r="L28" s="52">
        <v>0</v>
      </c>
      <c r="M28" s="97">
        <v>0</v>
      </c>
      <c r="N28" s="52">
        <v>0</v>
      </c>
      <c r="O28" s="97">
        <v>0</v>
      </c>
      <c r="P28" s="52">
        <v>8745.9699999999993</v>
      </c>
      <c r="Q28" s="97">
        <v>1.4216950333402934E-3</v>
      </c>
    </row>
    <row r="29" spans="1:17" ht="13.5" customHeight="1">
      <c r="A29" s="40">
        <v>27</v>
      </c>
      <c r="B29" s="37" t="s">
        <v>21</v>
      </c>
      <c r="C29" s="35" t="s">
        <v>87</v>
      </c>
      <c r="D29" s="108" t="s">
        <v>112</v>
      </c>
      <c r="E29" s="47">
        <v>5073194.46</v>
      </c>
      <c r="F29" s="52">
        <v>3336491.31</v>
      </c>
      <c r="G29" s="97">
        <v>0.65767069177159043</v>
      </c>
      <c r="H29" s="52">
        <v>1142468.3500000001</v>
      </c>
      <c r="I29" s="97">
        <v>0.22519703492698367</v>
      </c>
      <c r="J29" s="52">
        <v>0</v>
      </c>
      <c r="K29" s="97">
        <v>0</v>
      </c>
      <c r="L29" s="52">
        <v>585522.54</v>
      </c>
      <c r="M29" s="97">
        <v>0.11541496085289032</v>
      </c>
      <c r="N29" s="52">
        <v>0</v>
      </c>
      <c r="O29" s="97">
        <v>0</v>
      </c>
      <c r="P29" s="52">
        <v>8712.26</v>
      </c>
      <c r="Q29" s="97">
        <v>1.7173124485356313E-3</v>
      </c>
    </row>
    <row r="30" spans="1:17" ht="13.5" customHeight="1">
      <c r="A30" s="40">
        <v>28</v>
      </c>
      <c r="B30" s="37" t="s">
        <v>19</v>
      </c>
      <c r="C30" s="35" t="s">
        <v>87</v>
      </c>
      <c r="D30" s="108" t="s">
        <v>104</v>
      </c>
      <c r="E30" s="47">
        <v>4827906.38</v>
      </c>
      <c r="F30" s="52">
        <v>4042148.96</v>
      </c>
      <c r="G30" s="97">
        <v>0.83724675705082752</v>
      </c>
      <c r="H30" s="52">
        <v>758918.48</v>
      </c>
      <c r="I30" s="97">
        <v>0.15719411692486049</v>
      </c>
      <c r="J30" s="52">
        <v>0</v>
      </c>
      <c r="K30" s="97">
        <v>0</v>
      </c>
      <c r="L30" s="52">
        <v>0</v>
      </c>
      <c r="M30" s="97">
        <v>0</v>
      </c>
      <c r="N30" s="52">
        <v>0</v>
      </c>
      <c r="O30" s="97">
        <v>0</v>
      </c>
      <c r="P30" s="52">
        <v>26838.94</v>
      </c>
      <c r="Q30" s="97">
        <v>5.5591260243120126E-3</v>
      </c>
    </row>
    <row r="31" spans="1:17" ht="13.5" customHeight="1">
      <c r="A31" s="40">
        <v>29</v>
      </c>
      <c r="B31" s="37" t="s">
        <v>24</v>
      </c>
      <c r="C31" s="35" t="s">
        <v>94</v>
      </c>
      <c r="D31" s="108" t="s">
        <v>108</v>
      </c>
      <c r="E31" s="47">
        <v>3476399.88</v>
      </c>
      <c r="F31" s="52">
        <v>2133373.48</v>
      </c>
      <c r="G31" s="97">
        <v>0.6136732118400603</v>
      </c>
      <c r="H31" s="52">
        <v>1337960.1000000001</v>
      </c>
      <c r="I31" s="97">
        <v>0.38486944718223848</v>
      </c>
      <c r="J31" s="52">
        <v>0</v>
      </c>
      <c r="K31" s="97">
        <v>0</v>
      </c>
      <c r="L31" s="52">
        <v>0</v>
      </c>
      <c r="M31" s="97">
        <v>0</v>
      </c>
      <c r="N31" s="52">
        <v>0</v>
      </c>
      <c r="O31" s="97">
        <v>0</v>
      </c>
      <c r="P31" s="52">
        <v>5066.3</v>
      </c>
      <c r="Q31" s="97">
        <v>1.4573409777013341E-3</v>
      </c>
    </row>
    <row r="32" spans="1:17" ht="13.5" customHeight="1">
      <c r="A32" s="40">
        <v>30</v>
      </c>
      <c r="B32" s="37" t="s">
        <v>47</v>
      </c>
      <c r="C32" s="35" t="s">
        <v>87</v>
      </c>
      <c r="D32" s="108" t="s">
        <v>117</v>
      </c>
      <c r="E32" s="47">
        <v>3303332.13</v>
      </c>
      <c r="F32" s="52">
        <v>1689992.7</v>
      </c>
      <c r="G32" s="97">
        <v>0.51160241643639992</v>
      </c>
      <c r="H32" s="52">
        <v>1600229.01</v>
      </c>
      <c r="I32" s="97">
        <v>0.48442873650733997</v>
      </c>
      <c r="J32" s="52">
        <v>0</v>
      </c>
      <c r="K32" s="97">
        <v>0</v>
      </c>
      <c r="L32" s="52">
        <v>0</v>
      </c>
      <c r="M32" s="97">
        <v>0</v>
      </c>
      <c r="N32" s="52">
        <v>0</v>
      </c>
      <c r="O32" s="97">
        <v>0</v>
      </c>
      <c r="P32" s="52">
        <v>13110.42</v>
      </c>
      <c r="Q32" s="97">
        <v>3.9688470562601287E-3</v>
      </c>
    </row>
    <row r="33" spans="1:17" ht="13.5" customHeight="1">
      <c r="A33" s="40">
        <v>31</v>
      </c>
      <c r="B33" s="37" t="s">
        <v>51</v>
      </c>
      <c r="C33" s="35" t="s">
        <v>98</v>
      </c>
      <c r="D33" s="108" t="s">
        <v>123</v>
      </c>
      <c r="E33" s="47">
        <v>3170606.75</v>
      </c>
      <c r="F33" s="52">
        <v>2389725.91</v>
      </c>
      <c r="G33" s="97">
        <v>0.75371249051936196</v>
      </c>
      <c r="H33" s="52">
        <v>778265.84</v>
      </c>
      <c r="I33" s="97">
        <v>0.24546274620780389</v>
      </c>
      <c r="J33" s="52">
        <v>0</v>
      </c>
      <c r="K33" s="97">
        <v>0</v>
      </c>
      <c r="L33" s="52">
        <v>0</v>
      </c>
      <c r="M33" s="97">
        <v>0</v>
      </c>
      <c r="N33" s="52">
        <v>0</v>
      </c>
      <c r="O33" s="97">
        <v>0</v>
      </c>
      <c r="P33" s="52">
        <v>2615</v>
      </c>
      <c r="Q33" s="97">
        <v>8.2476327283413501E-4</v>
      </c>
    </row>
    <row r="34" spans="1:17" ht="13.5" customHeight="1">
      <c r="A34" s="40">
        <v>32</v>
      </c>
      <c r="B34" s="37" t="s">
        <v>26</v>
      </c>
      <c r="C34" s="35" t="s">
        <v>87</v>
      </c>
      <c r="D34" s="108" t="s">
        <v>109</v>
      </c>
      <c r="E34" s="47">
        <v>3129448.26</v>
      </c>
      <c r="F34" s="52">
        <v>1913238.5</v>
      </c>
      <c r="G34" s="97">
        <v>0.61136607511766317</v>
      </c>
      <c r="H34" s="52">
        <v>1209126.8</v>
      </c>
      <c r="I34" s="97">
        <v>0.38637059939760759</v>
      </c>
      <c r="J34" s="52">
        <v>0</v>
      </c>
      <c r="K34" s="97">
        <v>0</v>
      </c>
      <c r="L34" s="52">
        <v>0</v>
      </c>
      <c r="M34" s="97">
        <v>0</v>
      </c>
      <c r="N34" s="52">
        <v>0</v>
      </c>
      <c r="O34" s="97">
        <v>0</v>
      </c>
      <c r="P34" s="52">
        <v>7082.96</v>
      </c>
      <c r="Q34" s="97">
        <v>2.2633254847293756E-3</v>
      </c>
    </row>
    <row r="35" spans="1:17" ht="13.5" customHeight="1">
      <c r="A35" s="40">
        <v>33</v>
      </c>
      <c r="B35" s="37" t="s">
        <v>22</v>
      </c>
      <c r="C35" s="35" t="s">
        <v>87</v>
      </c>
      <c r="D35" s="45" t="s">
        <v>64</v>
      </c>
      <c r="E35" s="47">
        <v>2647974.33</v>
      </c>
      <c r="F35" s="52">
        <v>1446157.71</v>
      </c>
      <c r="G35" s="97">
        <v>0.54613736002493651</v>
      </c>
      <c r="H35" s="52">
        <v>1195731.26</v>
      </c>
      <c r="I35" s="97">
        <v>0.45156452102011124</v>
      </c>
      <c r="J35" s="52">
        <v>0</v>
      </c>
      <c r="K35" s="97">
        <v>0</v>
      </c>
      <c r="L35" s="52">
        <v>0</v>
      </c>
      <c r="M35" s="97">
        <v>0</v>
      </c>
      <c r="N35" s="52">
        <v>0</v>
      </c>
      <c r="O35" s="97">
        <v>0</v>
      </c>
      <c r="P35" s="52">
        <v>6085.36</v>
      </c>
      <c r="Q35" s="97">
        <v>2.2981189549522558E-3</v>
      </c>
    </row>
    <row r="36" spans="1:17" ht="13.5" customHeight="1">
      <c r="A36" s="40">
        <v>34</v>
      </c>
      <c r="B36" s="37" t="s">
        <v>29</v>
      </c>
      <c r="C36" s="35" t="s">
        <v>87</v>
      </c>
      <c r="D36" s="108" t="s">
        <v>121</v>
      </c>
      <c r="E36" s="47">
        <v>2639958.21</v>
      </c>
      <c r="F36" s="52">
        <v>1422750.03</v>
      </c>
      <c r="G36" s="97">
        <v>0.53892899691014429</v>
      </c>
      <c r="H36" s="52">
        <v>1210879.48</v>
      </c>
      <c r="I36" s="97">
        <v>0.45867373029363218</v>
      </c>
      <c r="J36" s="52">
        <v>0</v>
      </c>
      <c r="K36" s="97">
        <v>0</v>
      </c>
      <c r="L36" s="52">
        <v>0</v>
      </c>
      <c r="M36" s="97">
        <v>0</v>
      </c>
      <c r="N36" s="52">
        <v>0</v>
      </c>
      <c r="O36" s="97">
        <v>0</v>
      </c>
      <c r="P36" s="52">
        <v>6328.7</v>
      </c>
      <c r="Q36" s="97">
        <v>2.397272796223543E-3</v>
      </c>
    </row>
    <row r="37" spans="1:17" ht="13.5" customHeight="1">
      <c r="A37" s="40">
        <v>35</v>
      </c>
      <c r="B37" s="37" t="s">
        <v>50</v>
      </c>
      <c r="C37" s="35" t="s">
        <v>87</v>
      </c>
      <c r="D37" s="108" t="s">
        <v>142</v>
      </c>
      <c r="E37" s="47">
        <v>2247451.17</v>
      </c>
      <c r="F37" s="52">
        <v>1120415.25</v>
      </c>
      <c r="G37" s="97">
        <v>0.49852707144689601</v>
      </c>
      <c r="H37" s="52">
        <v>1119897.31</v>
      </c>
      <c r="I37" s="97">
        <v>0.49829661482700871</v>
      </c>
      <c r="J37" s="52">
        <v>0</v>
      </c>
      <c r="K37" s="97">
        <v>0</v>
      </c>
      <c r="L37" s="52">
        <v>0</v>
      </c>
      <c r="M37" s="97">
        <v>0</v>
      </c>
      <c r="N37" s="52">
        <v>0</v>
      </c>
      <c r="O37" s="97">
        <v>0</v>
      </c>
      <c r="P37" s="52">
        <v>7138.61</v>
      </c>
      <c r="Q37" s="97">
        <v>3.1763137260953258E-3</v>
      </c>
    </row>
    <row r="38" spans="1:17" ht="13.5" customHeight="1">
      <c r="A38" s="40">
        <v>36</v>
      </c>
      <c r="B38" s="37" t="s">
        <v>52</v>
      </c>
      <c r="C38" s="35" t="s">
        <v>87</v>
      </c>
      <c r="D38" s="108" t="s">
        <v>141</v>
      </c>
      <c r="E38" s="47">
        <v>1799234.55</v>
      </c>
      <c r="F38" s="52">
        <v>0</v>
      </c>
      <c r="G38" s="97">
        <v>0</v>
      </c>
      <c r="H38" s="52">
        <v>0</v>
      </c>
      <c r="I38" s="97">
        <v>1</v>
      </c>
      <c r="J38" s="52">
        <v>0</v>
      </c>
      <c r="K38" s="97">
        <v>0</v>
      </c>
      <c r="L38" s="52">
        <v>0</v>
      </c>
      <c r="M38" s="97">
        <v>0</v>
      </c>
      <c r="N38" s="52">
        <v>0</v>
      </c>
      <c r="O38" s="97">
        <v>0</v>
      </c>
      <c r="P38" s="52">
        <v>0</v>
      </c>
      <c r="Q38" s="97">
        <v>0</v>
      </c>
    </row>
    <row r="39" spans="1:17" ht="13.5" customHeight="1">
      <c r="A39" s="40">
        <v>37</v>
      </c>
      <c r="B39" s="37" t="s">
        <v>34</v>
      </c>
      <c r="C39" s="35" t="s">
        <v>87</v>
      </c>
      <c r="D39" s="108" t="s">
        <v>136</v>
      </c>
      <c r="E39" s="47">
        <v>1257881.8899999999</v>
      </c>
      <c r="F39" s="52">
        <v>846500.28</v>
      </c>
      <c r="G39" s="97">
        <v>0.67295688627809092</v>
      </c>
      <c r="H39" s="52">
        <v>267411.33</v>
      </c>
      <c r="I39" s="97">
        <v>0.21258858413169462</v>
      </c>
      <c r="J39" s="52">
        <v>0</v>
      </c>
      <c r="K39" s="97">
        <v>0</v>
      </c>
      <c r="L39" s="52">
        <v>142578.54</v>
      </c>
      <c r="M39" s="97">
        <v>0.11334811410632521</v>
      </c>
      <c r="N39" s="52">
        <v>0</v>
      </c>
      <c r="O39" s="97">
        <v>0</v>
      </c>
      <c r="P39" s="52">
        <v>1391.74</v>
      </c>
      <c r="Q39" s="97">
        <v>1.1064154838893499E-3</v>
      </c>
    </row>
    <row r="40" spans="1:17" ht="13.5" customHeight="1">
      <c r="A40" s="40">
        <v>38</v>
      </c>
      <c r="B40" s="37" t="s">
        <v>48</v>
      </c>
      <c r="C40" s="35" t="s">
        <v>87</v>
      </c>
      <c r="D40" s="108" t="s">
        <v>138</v>
      </c>
      <c r="E40" s="47">
        <v>1043341.29</v>
      </c>
      <c r="F40" s="52">
        <v>421054.2</v>
      </c>
      <c r="G40" s="97">
        <v>0.40356324822532424</v>
      </c>
      <c r="H40" s="52">
        <v>620481.93000000005</v>
      </c>
      <c r="I40" s="97">
        <v>0.59470657966579665</v>
      </c>
      <c r="J40" s="52">
        <v>0</v>
      </c>
      <c r="K40" s="97">
        <v>0</v>
      </c>
      <c r="L40" s="52">
        <v>0</v>
      </c>
      <c r="M40" s="97">
        <v>0</v>
      </c>
      <c r="N40" s="52">
        <v>0</v>
      </c>
      <c r="O40" s="97">
        <v>0</v>
      </c>
      <c r="P40" s="52">
        <v>1805.16</v>
      </c>
      <c r="Q40" s="97">
        <v>1.7301721088791569E-3</v>
      </c>
    </row>
    <row r="41" spans="1:17" ht="13.5" customHeight="1">
      <c r="A41" s="40">
        <v>39</v>
      </c>
      <c r="B41" s="37" t="s">
        <v>31</v>
      </c>
      <c r="C41" s="35" t="s">
        <v>98</v>
      </c>
      <c r="D41" s="108" t="s">
        <v>119</v>
      </c>
      <c r="E41" s="47">
        <v>926129.43</v>
      </c>
      <c r="F41" s="52">
        <v>483514.09</v>
      </c>
      <c r="G41" s="97">
        <v>0.52208047205669728</v>
      </c>
      <c r="H41" s="52">
        <v>440280.21</v>
      </c>
      <c r="I41" s="97">
        <v>0.47539814170466432</v>
      </c>
      <c r="J41" s="52">
        <v>0</v>
      </c>
      <c r="K41" s="97">
        <v>0</v>
      </c>
      <c r="L41" s="52">
        <v>0</v>
      </c>
      <c r="M41" s="97">
        <v>0</v>
      </c>
      <c r="N41" s="52">
        <v>0</v>
      </c>
      <c r="O41" s="97">
        <v>0</v>
      </c>
      <c r="P41" s="52">
        <v>2335.13</v>
      </c>
      <c r="Q41" s="97">
        <v>2.5213862386383725E-3</v>
      </c>
    </row>
    <row r="42" spans="1:17" ht="13.5" customHeight="1">
      <c r="A42" s="40">
        <v>40</v>
      </c>
      <c r="B42" s="37" t="s">
        <v>35</v>
      </c>
      <c r="C42" s="35" t="s">
        <v>87</v>
      </c>
      <c r="D42" s="108" t="s">
        <v>137</v>
      </c>
      <c r="E42" s="47">
        <v>846399.8</v>
      </c>
      <c r="F42" s="52">
        <v>612245.63</v>
      </c>
      <c r="G42" s="97">
        <v>0.7233527583536763</v>
      </c>
      <c r="H42" s="52">
        <v>232369.59</v>
      </c>
      <c r="I42" s="97">
        <v>0.27453880542032261</v>
      </c>
      <c r="J42" s="52">
        <v>0</v>
      </c>
      <c r="K42" s="97">
        <v>0</v>
      </c>
      <c r="L42" s="52">
        <v>0</v>
      </c>
      <c r="M42" s="97">
        <v>0</v>
      </c>
      <c r="N42" s="52">
        <v>0</v>
      </c>
      <c r="O42" s="97">
        <v>0</v>
      </c>
      <c r="P42" s="52">
        <v>1784.58</v>
      </c>
      <c r="Q42" s="97">
        <v>2.1084362260009983E-3</v>
      </c>
    </row>
    <row r="43" spans="1:17" ht="13.5" customHeight="1">
      <c r="A43" s="40">
        <v>41</v>
      </c>
      <c r="B43" s="37" t="s">
        <v>46</v>
      </c>
      <c r="C43" s="35" t="s">
        <v>87</v>
      </c>
      <c r="D43" s="108" t="s">
        <v>140</v>
      </c>
      <c r="E43" s="47">
        <v>793647.9</v>
      </c>
      <c r="F43" s="52">
        <v>460637.5</v>
      </c>
      <c r="G43" s="97">
        <v>0.58040536615796501</v>
      </c>
      <c r="H43" s="52">
        <v>331181.31</v>
      </c>
      <c r="I43" s="97">
        <v>0.41728997203923807</v>
      </c>
      <c r="J43" s="52">
        <v>0</v>
      </c>
      <c r="K43" s="97">
        <v>0</v>
      </c>
      <c r="L43" s="52">
        <v>0</v>
      </c>
      <c r="M43" s="97">
        <v>0</v>
      </c>
      <c r="N43" s="52">
        <v>0</v>
      </c>
      <c r="O43" s="97">
        <v>0</v>
      </c>
      <c r="P43" s="52">
        <v>1829.09</v>
      </c>
      <c r="Q43" s="97">
        <v>2.3046618027969326E-3</v>
      </c>
    </row>
    <row r="44" spans="1:17" ht="13.5" customHeight="1">
      <c r="A44" s="40">
        <v>42</v>
      </c>
      <c r="B44" s="37" t="s">
        <v>32</v>
      </c>
      <c r="C44" s="35" t="s">
        <v>98</v>
      </c>
      <c r="D44" s="108" t="s">
        <v>122</v>
      </c>
      <c r="E44" s="47">
        <v>642125.11</v>
      </c>
      <c r="F44" s="52">
        <v>325185.56</v>
      </c>
      <c r="G44" s="97">
        <v>0.50642087489772825</v>
      </c>
      <c r="H44" s="52">
        <v>314971.25</v>
      </c>
      <c r="I44" s="97">
        <v>0.49051383460148446</v>
      </c>
      <c r="J44" s="52">
        <v>0</v>
      </c>
      <c r="K44" s="97">
        <v>0</v>
      </c>
      <c r="L44" s="52">
        <v>0</v>
      </c>
      <c r="M44" s="97">
        <v>0</v>
      </c>
      <c r="N44" s="52">
        <v>0</v>
      </c>
      <c r="O44" s="97">
        <v>0</v>
      </c>
      <c r="P44" s="52">
        <v>1968.3</v>
      </c>
      <c r="Q44" s="97">
        <v>3.0652905007872997E-3</v>
      </c>
    </row>
    <row r="45" spans="1:17" ht="13.5" customHeight="1">
      <c r="A45" s="40">
        <v>43</v>
      </c>
      <c r="B45" s="37" t="s">
        <v>63</v>
      </c>
      <c r="C45" s="35" t="s">
        <v>87</v>
      </c>
      <c r="D45" t="s">
        <v>113</v>
      </c>
      <c r="E45" s="47">
        <v>542677.02</v>
      </c>
      <c r="F45" s="52">
        <v>210440.31</v>
      </c>
      <c r="G45" s="97">
        <v>0.38778187069723347</v>
      </c>
      <c r="H45" s="52">
        <v>331405.31</v>
      </c>
      <c r="I45" s="97">
        <v>0.61068609464981582</v>
      </c>
      <c r="J45" s="52">
        <v>0</v>
      </c>
      <c r="K45" s="97">
        <v>0</v>
      </c>
      <c r="L45" s="52">
        <v>0</v>
      </c>
      <c r="M45" s="97">
        <v>0</v>
      </c>
      <c r="N45" s="52">
        <v>0</v>
      </c>
      <c r="O45" s="97">
        <v>0</v>
      </c>
      <c r="P45" s="52">
        <v>831.4</v>
      </c>
      <c r="Q45" s="97">
        <v>1.532034652950663E-3</v>
      </c>
    </row>
    <row r="46" spans="1:17" ht="13.5" customHeight="1">
      <c r="A46" s="40">
        <v>44</v>
      </c>
      <c r="B46" s="37" t="s">
        <v>49</v>
      </c>
      <c r="C46" s="35" t="s">
        <v>87</v>
      </c>
      <c r="D46" s="108" t="s">
        <v>160</v>
      </c>
      <c r="E46" s="47">
        <v>479277.75</v>
      </c>
      <c r="F46" s="52">
        <v>238512.33</v>
      </c>
      <c r="G46" s="97">
        <v>0.49764949447371587</v>
      </c>
      <c r="H46" s="52">
        <v>240232.43</v>
      </c>
      <c r="I46" s="97">
        <v>0.50123843637640175</v>
      </c>
      <c r="J46" s="52">
        <v>0</v>
      </c>
      <c r="K46" s="97">
        <v>0</v>
      </c>
      <c r="L46" s="52">
        <v>0</v>
      </c>
      <c r="M46" s="97">
        <v>0</v>
      </c>
      <c r="N46" s="52">
        <v>0</v>
      </c>
      <c r="O46" s="97">
        <v>0</v>
      </c>
      <c r="P46" s="52">
        <v>532.99</v>
      </c>
      <c r="Q46" s="97">
        <v>1.1120691498822969E-3</v>
      </c>
    </row>
    <row r="47" spans="1:17" ht="13.5" customHeight="1">
      <c r="A47" s="40">
        <v>45</v>
      </c>
      <c r="B47" s="37" t="s">
        <v>33</v>
      </c>
      <c r="C47" s="35" t="s">
        <v>87</v>
      </c>
      <c r="D47" s="108" t="s">
        <v>124</v>
      </c>
      <c r="E47" s="47">
        <v>440293.13</v>
      </c>
      <c r="F47" s="52">
        <v>227965.44</v>
      </c>
      <c r="G47" s="97">
        <v>0.51775833976787233</v>
      </c>
      <c r="H47" s="52">
        <v>211554.9</v>
      </c>
      <c r="I47" s="97">
        <v>0.48048648862633853</v>
      </c>
      <c r="J47" s="52">
        <v>0</v>
      </c>
      <c r="K47" s="97">
        <v>0</v>
      </c>
      <c r="L47" s="52">
        <v>0</v>
      </c>
      <c r="M47" s="97">
        <v>0</v>
      </c>
      <c r="N47" s="52">
        <v>0</v>
      </c>
      <c r="O47" s="97">
        <v>0</v>
      </c>
      <c r="P47" s="52">
        <v>772.79</v>
      </c>
      <c r="Q47" s="97">
        <v>1.7551716057890795E-3</v>
      </c>
    </row>
    <row r="48" spans="1:17" ht="13.5" customHeight="1">
      <c r="A48" s="40">
        <v>46</v>
      </c>
      <c r="B48" s="37" t="s">
        <v>36</v>
      </c>
      <c r="C48" s="35" t="s">
        <v>87</v>
      </c>
      <c r="D48" s="108" t="s">
        <v>127</v>
      </c>
      <c r="E48" s="47">
        <v>435671.89</v>
      </c>
      <c r="F48" s="52">
        <v>169246.3</v>
      </c>
      <c r="G48" s="97">
        <v>0.38847193010317921</v>
      </c>
      <c r="H48" s="52">
        <v>259291.23</v>
      </c>
      <c r="I48" s="97">
        <v>0.59515253554687686</v>
      </c>
      <c r="J48" s="52">
        <v>0</v>
      </c>
      <c r="K48" s="97">
        <v>0</v>
      </c>
      <c r="L48" s="52">
        <v>0</v>
      </c>
      <c r="M48" s="97">
        <v>0</v>
      </c>
      <c r="N48" s="52">
        <v>0</v>
      </c>
      <c r="O48" s="97">
        <v>0</v>
      </c>
      <c r="P48" s="52">
        <v>7134.36</v>
      </c>
      <c r="Q48" s="97">
        <v>1.6375534349943942E-2</v>
      </c>
    </row>
    <row r="49" spans="1:17" ht="13.5" customHeight="1">
      <c r="A49" s="40">
        <v>47</v>
      </c>
      <c r="B49" s="37" t="s">
        <v>30</v>
      </c>
      <c r="C49" s="35" t="s">
        <v>94</v>
      </c>
      <c r="D49" s="108" t="s">
        <v>128</v>
      </c>
      <c r="E49" s="47">
        <v>428721.57</v>
      </c>
      <c r="F49" s="52">
        <v>219125.35</v>
      </c>
      <c r="G49" s="97">
        <v>0.51111342496716461</v>
      </c>
      <c r="H49" s="52">
        <v>205633.79</v>
      </c>
      <c r="I49" s="97">
        <v>0.47964414293407259</v>
      </c>
      <c r="J49" s="52">
        <v>0</v>
      </c>
      <c r="K49" s="97">
        <v>0</v>
      </c>
      <c r="L49" s="52">
        <v>0</v>
      </c>
      <c r="M49" s="97">
        <v>0</v>
      </c>
      <c r="N49" s="52">
        <v>0</v>
      </c>
      <c r="O49" s="97">
        <v>0</v>
      </c>
      <c r="P49" s="52">
        <v>3962.43</v>
      </c>
      <c r="Q49" s="97">
        <v>9.24243209876284E-3</v>
      </c>
    </row>
    <row r="50" spans="1:17" ht="13.5" customHeight="1">
      <c r="A50" s="40">
        <v>48</v>
      </c>
      <c r="B50" s="37" t="s">
        <v>37</v>
      </c>
      <c r="C50" s="35" t="s">
        <v>87</v>
      </c>
      <c r="D50" s="108" t="s">
        <v>134</v>
      </c>
      <c r="E50" s="47">
        <v>221992</v>
      </c>
      <c r="F50" s="52">
        <v>110865.4</v>
      </c>
      <c r="G50" s="97">
        <v>0.49941169051136974</v>
      </c>
      <c r="H50" s="52">
        <v>108077.02</v>
      </c>
      <c r="I50" s="97">
        <v>0.48685096760243612</v>
      </c>
      <c r="J50" s="52">
        <v>0</v>
      </c>
      <c r="K50" s="97">
        <v>0</v>
      </c>
      <c r="L50" s="52">
        <v>0</v>
      </c>
      <c r="M50" s="97">
        <v>0</v>
      </c>
      <c r="N50" s="52">
        <v>0</v>
      </c>
      <c r="O50" s="97">
        <v>0</v>
      </c>
      <c r="P50" s="52">
        <v>3049.58</v>
      </c>
      <c r="Q50" s="97">
        <v>1.3737341886194097E-2</v>
      </c>
    </row>
    <row r="51" spans="1:17" ht="13.5" customHeight="1">
      <c r="A51" s="40">
        <v>49</v>
      </c>
      <c r="B51" s="37" t="s">
        <v>41</v>
      </c>
      <c r="C51" s="35" t="s">
        <v>87</v>
      </c>
      <c r="D51" s="108" t="s">
        <v>126</v>
      </c>
      <c r="E51" s="47">
        <v>210684.37</v>
      </c>
      <c r="F51" s="52">
        <v>107164.11</v>
      </c>
      <c r="G51" s="97">
        <v>0.50864765146080848</v>
      </c>
      <c r="H51" s="52">
        <v>103011.33</v>
      </c>
      <c r="I51" s="97">
        <v>0.48893674457198699</v>
      </c>
      <c r="J51" s="52">
        <v>0</v>
      </c>
      <c r="K51" s="97">
        <v>0</v>
      </c>
      <c r="L51" s="52">
        <v>0</v>
      </c>
      <c r="M51" s="97">
        <v>0</v>
      </c>
      <c r="N51" s="52">
        <v>0</v>
      </c>
      <c r="O51" s="97">
        <v>0</v>
      </c>
      <c r="P51" s="52">
        <v>508.93</v>
      </c>
      <c r="Q51" s="97">
        <v>2.4156039672045917E-3</v>
      </c>
    </row>
    <row r="52" spans="1:17" ht="13.5" customHeight="1">
      <c r="A52" s="40">
        <v>50</v>
      </c>
      <c r="B52" s="37" t="s">
        <v>38</v>
      </c>
      <c r="C52" s="35" t="s">
        <v>87</v>
      </c>
      <c r="D52" s="108" t="s">
        <v>135</v>
      </c>
      <c r="E52" s="47">
        <v>188930.71</v>
      </c>
      <c r="F52" s="52">
        <v>55242.14</v>
      </c>
      <c r="G52" s="97">
        <v>0.29239365056109723</v>
      </c>
      <c r="H52" s="52">
        <v>133545.95000000001</v>
      </c>
      <c r="I52" s="97">
        <v>0.70685146951493494</v>
      </c>
      <c r="J52" s="52">
        <v>0</v>
      </c>
      <c r="K52" s="97">
        <v>0</v>
      </c>
      <c r="L52" s="52">
        <v>0</v>
      </c>
      <c r="M52" s="97">
        <v>0</v>
      </c>
      <c r="N52" s="52">
        <v>0</v>
      </c>
      <c r="O52" s="97">
        <v>0</v>
      </c>
      <c r="P52" s="52">
        <v>142.62</v>
      </c>
      <c r="Q52" s="97">
        <v>7.5487992396789283E-4</v>
      </c>
    </row>
    <row r="53" spans="1:17" ht="13.5" customHeight="1">
      <c r="A53" s="40">
        <v>51</v>
      </c>
      <c r="B53" s="37" t="s">
        <v>45</v>
      </c>
      <c r="C53" s="35" t="s">
        <v>87</v>
      </c>
      <c r="D53" s="108" t="s">
        <v>125</v>
      </c>
      <c r="E53" s="47">
        <v>166630.42000000001</v>
      </c>
      <c r="F53" s="52">
        <v>54550.75</v>
      </c>
      <c r="G53" s="97">
        <v>0.32737569766672853</v>
      </c>
      <c r="H53" s="52">
        <v>111887.51</v>
      </c>
      <c r="I53" s="97">
        <v>0.67147109153298656</v>
      </c>
      <c r="J53" s="52">
        <v>0</v>
      </c>
      <c r="K53" s="97">
        <v>0</v>
      </c>
      <c r="L53" s="52">
        <v>0</v>
      </c>
      <c r="M53" s="97">
        <v>0</v>
      </c>
      <c r="N53" s="52">
        <v>0</v>
      </c>
      <c r="O53" s="97">
        <v>0</v>
      </c>
      <c r="P53" s="52">
        <v>192.16</v>
      </c>
      <c r="Q53" s="97">
        <v>1.1532108002848458E-3</v>
      </c>
    </row>
    <row r="54" spans="1:17" ht="13.5" customHeight="1">
      <c r="A54" s="40">
        <v>52</v>
      </c>
      <c r="B54" s="37" t="s">
        <v>39</v>
      </c>
      <c r="C54" s="35" t="s">
        <v>87</v>
      </c>
      <c r="D54" s="108" t="s">
        <v>129</v>
      </c>
      <c r="E54" s="47">
        <v>66423.259999999995</v>
      </c>
      <c r="F54" s="52">
        <v>29895.48</v>
      </c>
      <c r="G54" s="97">
        <v>0.45007547055052705</v>
      </c>
      <c r="H54" s="52">
        <v>36428.720000000001</v>
      </c>
      <c r="I54" s="97">
        <v>0.54843318439956135</v>
      </c>
      <c r="J54" s="52">
        <v>0</v>
      </c>
      <c r="K54" s="97">
        <v>0</v>
      </c>
      <c r="L54" s="52">
        <v>0</v>
      </c>
      <c r="M54" s="97">
        <v>0</v>
      </c>
      <c r="N54" s="52">
        <v>0</v>
      </c>
      <c r="O54" s="97">
        <v>0</v>
      </c>
      <c r="P54" s="52">
        <v>99.06</v>
      </c>
      <c r="Q54" s="97">
        <v>1.4913450499117328E-3</v>
      </c>
    </row>
    <row r="55" spans="1:17" ht="13.5" customHeight="1">
      <c r="A55" s="40">
        <v>53</v>
      </c>
      <c r="B55" s="37" t="s">
        <v>44</v>
      </c>
      <c r="C55" s="35" t="s">
        <v>87</v>
      </c>
      <c r="D55" s="108" t="s">
        <v>133</v>
      </c>
      <c r="E55" s="47">
        <v>56516.89</v>
      </c>
      <c r="F55" s="52">
        <v>0</v>
      </c>
      <c r="G55" s="97">
        <v>0</v>
      </c>
      <c r="H55" s="52">
        <v>56516.89</v>
      </c>
      <c r="I55" s="97">
        <v>1</v>
      </c>
      <c r="J55" s="52">
        <v>0</v>
      </c>
      <c r="K55" s="97">
        <v>0</v>
      </c>
      <c r="L55" s="52">
        <v>0</v>
      </c>
      <c r="M55" s="97">
        <v>0</v>
      </c>
      <c r="N55" s="52">
        <v>0</v>
      </c>
      <c r="O55" s="97">
        <v>0</v>
      </c>
      <c r="P55" s="52">
        <v>0</v>
      </c>
      <c r="Q55" s="97">
        <v>0</v>
      </c>
    </row>
    <row r="56" spans="1:17" ht="13.5" customHeight="1">
      <c r="A56" s="40">
        <v>54</v>
      </c>
      <c r="B56" s="37" t="s">
        <v>28</v>
      </c>
      <c r="C56" s="35" t="s">
        <v>87</v>
      </c>
      <c r="D56" s="108" t="s">
        <v>115</v>
      </c>
      <c r="E56" s="47">
        <v>55123.16</v>
      </c>
      <c r="F56" s="52">
        <v>0</v>
      </c>
      <c r="G56" s="97">
        <v>0</v>
      </c>
      <c r="H56" s="52">
        <v>55123.16</v>
      </c>
      <c r="I56" s="97">
        <v>1</v>
      </c>
      <c r="J56" s="52">
        <v>0</v>
      </c>
      <c r="K56" s="97">
        <v>0</v>
      </c>
      <c r="L56" s="52">
        <v>0</v>
      </c>
      <c r="M56" s="97">
        <v>0</v>
      </c>
      <c r="N56" s="52">
        <v>0</v>
      </c>
      <c r="O56" s="97">
        <v>0</v>
      </c>
      <c r="P56" s="52">
        <v>0</v>
      </c>
      <c r="Q56" s="97">
        <v>0</v>
      </c>
    </row>
    <row r="57" spans="1:17">
      <c r="A57" s="40">
        <v>55</v>
      </c>
      <c r="B57" s="37" t="s">
        <v>40</v>
      </c>
      <c r="C57" s="35" t="s">
        <v>98</v>
      </c>
      <c r="D57" s="108" t="s">
        <v>130</v>
      </c>
      <c r="E57" s="47">
        <v>39356.75</v>
      </c>
      <c r="F57" s="52">
        <v>11436.04</v>
      </c>
      <c r="G57" s="97">
        <v>0.29057378975652209</v>
      </c>
      <c r="H57" s="52">
        <v>27825.95</v>
      </c>
      <c r="I57" s="97">
        <v>0.70701849111016535</v>
      </c>
      <c r="J57" s="52">
        <v>0</v>
      </c>
      <c r="K57" s="97">
        <v>0</v>
      </c>
      <c r="L57" s="52">
        <v>0</v>
      </c>
      <c r="M57" s="97">
        <v>0</v>
      </c>
      <c r="N57" s="52">
        <v>0</v>
      </c>
      <c r="O57" s="97">
        <v>0</v>
      </c>
      <c r="P57" s="52">
        <v>94.76</v>
      </c>
      <c r="Q57" s="97">
        <v>2.4077191333125832E-3</v>
      </c>
    </row>
    <row r="58" spans="1:17" ht="15.75" customHeight="1">
      <c r="A58" s="40">
        <v>56</v>
      </c>
      <c r="B58" s="37" t="s">
        <v>43</v>
      </c>
      <c r="C58" s="35" t="s">
        <v>94</v>
      </c>
      <c r="D58" s="108" t="s">
        <v>132</v>
      </c>
      <c r="E58" s="47">
        <v>953.4</v>
      </c>
      <c r="F58" s="52">
        <v>953.4</v>
      </c>
      <c r="G58" s="97">
        <v>1</v>
      </c>
      <c r="H58" s="52">
        <v>0</v>
      </c>
      <c r="I58" s="97">
        <v>0</v>
      </c>
      <c r="J58" s="52">
        <v>0</v>
      </c>
      <c r="K58" s="97">
        <v>0</v>
      </c>
      <c r="L58" s="52">
        <v>0</v>
      </c>
      <c r="M58" s="97">
        <v>0</v>
      </c>
      <c r="N58" s="52">
        <v>0</v>
      </c>
      <c r="O58" s="97">
        <v>0</v>
      </c>
      <c r="P58" s="52">
        <v>0</v>
      </c>
      <c r="Q58" s="97">
        <v>0</v>
      </c>
    </row>
    <row r="59" spans="1:17" ht="15" thickBot="1">
      <c r="A59" s="40">
        <v>57</v>
      </c>
      <c r="B59" s="42" t="s">
        <v>42</v>
      </c>
      <c r="C59" s="115" t="s">
        <v>87</v>
      </c>
      <c r="D59" s="116" t="s">
        <v>131</v>
      </c>
      <c r="E59" s="48">
        <v>0</v>
      </c>
      <c r="F59" s="53">
        <v>0</v>
      </c>
      <c r="G59" s="106">
        <v>0</v>
      </c>
      <c r="H59" s="53">
        <v>0</v>
      </c>
      <c r="I59" s="106">
        <v>0</v>
      </c>
      <c r="J59" s="53">
        <v>0</v>
      </c>
      <c r="K59" s="106">
        <v>0</v>
      </c>
      <c r="L59" s="53">
        <v>0</v>
      </c>
      <c r="M59" s="106">
        <v>0</v>
      </c>
      <c r="N59" s="53">
        <v>0</v>
      </c>
      <c r="O59" s="106">
        <v>0</v>
      </c>
      <c r="P59" s="53">
        <v>0</v>
      </c>
      <c r="Q59" s="106">
        <v>0</v>
      </c>
    </row>
    <row r="60" spans="1:17" ht="15.75" thickBot="1">
      <c r="A60" s="41"/>
      <c r="B60" s="121" t="s">
        <v>146</v>
      </c>
      <c r="C60" s="121"/>
      <c r="D60" s="121"/>
      <c r="E60" s="75">
        <f>SUM(E3:E59)</f>
        <v>2141861922.0900009</v>
      </c>
      <c r="F60" s="54">
        <f>SUM(F3:F59)</f>
        <v>1491354790.0800002</v>
      </c>
      <c r="G60" s="102">
        <f>F60/$E$60</f>
        <v>0.69628895060833595</v>
      </c>
      <c r="H60" s="74">
        <f>SUM(H3:H59)</f>
        <v>545518455.84000003</v>
      </c>
      <c r="I60" s="102">
        <f>H60/$E$60</f>
        <v>0.25469356834528822</v>
      </c>
      <c r="J60" s="74">
        <f>SUM(J3:J59)</f>
        <v>36036888.789999999</v>
      </c>
      <c r="K60" s="102">
        <f>J60/$E$60</f>
        <v>1.6825028923823284E-2</v>
      </c>
      <c r="L60" s="74">
        <f>SUM(L3:L59)</f>
        <v>10595011.309999999</v>
      </c>
      <c r="M60" s="102">
        <f>L60/$E$60</f>
        <v>4.9466360089456774E-3</v>
      </c>
      <c r="N60" s="74">
        <f>SUM(N3:N59)</f>
        <v>15172397.440000001</v>
      </c>
      <c r="O60" s="102">
        <f>N60/$E$60</f>
        <v>7.0837420860421175E-3</v>
      </c>
      <c r="P60" s="74">
        <f>SUM(P3:P59)</f>
        <v>41385144.079999983</v>
      </c>
      <c r="Q60" s="102">
        <f>P60/$E$60</f>
        <v>1.9322041095728944E-2</v>
      </c>
    </row>
  </sheetData>
  <mergeCells count="1">
    <mergeCell ref="B60:D60"/>
  </mergeCells>
  <phoneticPr fontId="8" type="noConversion"/>
  <conditionalFormatting sqref="D2:Q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8" tint="0.59999389629810485"/>
    <pageSetUpPr fitToPage="1"/>
  </sheetPr>
  <dimension ref="A1:N93"/>
  <sheetViews>
    <sheetView zoomScaleNormal="100" workbookViewId="0">
      <selection activeCell="B4" sqref="B4"/>
    </sheetView>
  </sheetViews>
  <sheetFormatPr defaultRowHeight="14.25"/>
  <cols>
    <col min="1" max="1" width="6" style="12" customWidth="1"/>
    <col min="2" max="2" width="11.85546875" style="12" customWidth="1"/>
    <col min="3" max="3" width="14.42578125" style="12" bestFit="1" customWidth="1"/>
    <col min="4" max="4" width="104.28515625" style="12" bestFit="1" customWidth="1"/>
    <col min="5" max="5" width="14.140625" style="13" customWidth="1"/>
    <col min="6" max="6" width="10.5703125" style="13" customWidth="1"/>
    <col min="7" max="7" width="9.85546875" style="13" bestFit="1" customWidth="1"/>
    <col min="8" max="8" width="9.140625" style="14" bestFit="1"/>
    <col min="9" max="9" width="10.42578125" style="14" bestFit="1" customWidth="1"/>
    <col min="10" max="10" width="11" style="14" customWidth="1"/>
    <col min="11" max="11" width="12.7109375" style="14" customWidth="1"/>
    <col min="12" max="12" width="13.140625" style="12" customWidth="1"/>
    <col min="13" max="13" width="19.85546875" style="12" customWidth="1"/>
    <col min="14" max="14" width="10.140625" style="12" customWidth="1"/>
    <col min="15" max="16384" width="9.140625" style="12"/>
  </cols>
  <sheetData>
    <row r="1" spans="1:13" s="3" customFormat="1" ht="18.75" thickBot="1">
      <c r="A1" s="63" t="s">
        <v>75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s="6" customFormat="1" ht="15.75" customHeight="1" thickBot="1">
      <c r="A2" s="122" t="s">
        <v>76</v>
      </c>
      <c r="B2" s="129" t="s">
        <v>77</v>
      </c>
      <c r="C2" s="122" t="s">
        <v>78</v>
      </c>
      <c r="D2" s="122" t="s">
        <v>65</v>
      </c>
      <c r="E2" s="127" t="s">
        <v>79</v>
      </c>
      <c r="F2" s="127" t="s">
        <v>80</v>
      </c>
      <c r="G2" s="124" t="s">
        <v>67</v>
      </c>
      <c r="H2" s="125"/>
      <c r="I2" s="125"/>
      <c r="J2" s="125"/>
      <c r="K2" s="125"/>
      <c r="L2" s="125"/>
      <c r="M2" s="126"/>
    </row>
    <row r="3" spans="1:13" s="8" customFormat="1" ht="75.75" thickBot="1">
      <c r="A3" s="123"/>
      <c r="B3" s="130"/>
      <c r="C3" s="123"/>
      <c r="D3" s="123"/>
      <c r="E3" s="128"/>
      <c r="F3" s="128"/>
      <c r="G3" s="55" t="s">
        <v>68</v>
      </c>
      <c r="H3" s="56" t="s">
        <v>69</v>
      </c>
      <c r="I3" s="64" t="s">
        <v>70</v>
      </c>
      <c r="J3" s="56" t="s">
        <v>71</v>
      </c>
      <c r="K3" s="64" t="s">
        <v>72</v>
      </c>
      <c r="L3" s="64" t="s">
        <v>73</v>
      </c>
      <c r="M3" s="65" t="s">
        <v>74</v>
      </c>
    </row>
    <row r="4" spans="1:13" s="6" customFormat="1" collapsed="1">
      <c r="A4" s="79">
        <v>1</v>
      </c>
      <c r="B4" s="76" t="s">
        <v>43</v>
      </c>
      <c r="C4" s="35" t="s">
        <v>94</v>
      </c>
      <c r="D4" s="108" t="s">
        <v>132</v>
      </c>
      <c r="E4" s="93">
        <v>38187</v>
      </c>
      <c r="F4" s="98">
        <v>0.93869999999999998</v>
      </c>
      <c r="G4" s="84">
        <v>-2.9739776951672736E-3</v>
      </c>
      <c r="H4" s="85">
        <v>-5.7197330791231016E-3</v>
      </c>
      <c r="I4" s="85">
        <v>-1.8917224080267525E-2</v>
      </c>
      <c r="J4" s="85" t="s">
        <v>163</v>
      </c>
      <c r="K4" s="85">
        <v>-3.1069364161849689E-2</v>
      </c>
      <c r="L4" s="85">
        <v>-6.1300000000000021E-2</v>
      </c>
      <c r="M4" s="86">
        <v>-3.6687802577829443E-3</v>
      </c>
    </row>
    <row r="5" spans="1:13" s="6" customFormat="1">
      <c r="A5" s="80">
        <v>2</v>
      </c>
      <c r="B5" s="77" t="s">
        <v>61</v>
      </c>
      <c r="C5" s="77" t="s">
        <v>87</v>
      </c>
      <c r="D5" s="108" t="s">
        <v>156</v>
      </c>
      <c r="E5" s="94">
        <v>38188</v>
      </c>
      <c r="F5" s="99">
        <v>9.3341999999999992</v>
      </c>
      <c r="G5" s="87">
        <v>3.6234611042416098E-3</v>
      </c>
      <c r="H5" s="88">
        <v>1.2331218480559514E-2</v>
      </c>
      <c r="I5" s="88">
        <v>4.4140677435231757E-2</v>
      </c>
      <c r="J5" s="88" t="s">
        <v>163</v>
      </c>
      <c r="K5" s="88">
        <v>7.4131185270425837E-2</v>
      </c>
      <c r="L5" s="88">
        <v>8.3341999999999992</v>
      </c>
      <c r="M5" s="89">
        <v>0.13860449295190547</v>
      </c>
    </row>
    <row r="6" spans="1:13" s="6" customFormat="1">
      <c r="A6" s="80">
        <v>3</v>
      </c>
      <c r="B6" s="77" t="s">
        <v>19</v>
      </c>
      <c r="C6" s="77" t="s">
        <v>87</v>
      </c>
      <c r="D6" s="108" t="s">
        <v>104</v>
      </c>
      <c r="E6" s="94">
        <v>38195</v>
      </c>
      <c r="F6" s="99">
        <v>0.85219999999999996</v>
      </c>
      <c r="G6" s="87">
        <v>8.2820634169427088E-3</v>
      </c>
      <c r="H6" s="88">
        <v>1.0074671091620191E-2</v>
      </c>
      <c r="I6" s="88">
        <v>4.0664305776040965E-2</v>
      </c>
      <c r="J6" s="88" t="s">
        <v>163</v>
      </c>
      <c r="K6" s="88">
        <v>5.9291485394655119E-2</v>
      </c>
      <c r="L6" s="88">
        <v>-0.14780000000000004</v>
      </c>
      <c r="M6" s="89">
        <v>-9.2612666798974619E-3</v>
      </c>
    </row>
    <row r="7" spans="1:13" s="6" customFormat="1">
      <c r="A7" s="80">
        <v>4</v>
      </c>
      <c r="B7" s="77" t="s">
        <v>49</v>
      </c>
      <c r="C7" s="77" t="s">
        <v>87</v>
      </c>
      <c r="D7" s="108" t="s">
        <v>160</v>
      </c>
      <c r="E7" s="94">
        <v>38275</v>
      </c>
      <c r="F7" s="99">
        <v>1.9710000000000001</v>
      </c>
      <c r="G7" s="87">
        <v>1.3419713095788932E-2</v>
      </c>
      <c r="H7" s="88">
        <v>1.9394879751745586E-2</v>
      </c>
      <c r="I7" s="88">
        <v>2.6615969581749166E-2</v>
      </c>
      <c r="J7" s="88" t="s">
        <v>163</v>
      </c>
      <c r="K7" s="88">
        <v>5.0761421319811539E-4</v>
      </c>
      <c r="L7" s="88">
        <v>0.97100000000000009</v>
      </c>
      <c r="M7" s="89">
        <v>4.0795226887925251E-2</v>
      </c>
    </row>
    <row r="8" spans="1:13" s="6" customFormat="1">
      <c r="A8" s="80">
        <v>5</v>
      </c>
      <c r="B8" s="77" t="s">
        <v>11</v>
      </c>
      <c r="C8" s="77" t="s">
        <v>87</v>
      </c>
      <c r="D8" s="108" t="s">
        <v>93</v>
      </c>
      <c r="E8" s="94">
        <v>38281</v>
      </c>
      <c r="F8" s="99">
        <v>4.59</v>
      </c>
      <c r="G8" s="87">
        <v>8.79120879120876E-3</v>
      </c>
      <c r="H8" s="88">
        <v>1.3245033112582627E-2</v>
      </c>
      <c r="I8" s="88" t="s">
        <v>163</v>
      </c>
      <c r="J8" s="88" t="s">
        <v>163</v>
      </c>
      <c r="K8" s="88" t="s">
        <v>163</v>
      </c>
      <c r="L8" s="88">
        <v>3.59</v>
      </c>
      <c r="M8" s="89">
        <v>9.4049845040582225E-2</v>
      </c>
    </row>
    <row r="9" spans="1:13" s="6" customFormat="1">
      <c r="A9" s="80">
        <v>6</v>
      </c>
      <c r="B9" s="77" t="s">
        <v>29</v>
      </c>
      <c r="C9" s="77" t="s">
        <v>87</v>
      </c>
      <c r="D9" s="108" t="s">
        <v>121</v>
      </c>
      <c r="E9" s="94">
        <v>38286</v>
      </c>
      <c r="F9" s="99">
        <v>2.0442999999999998</v>
      </c>
      <c r="G9" s="87">
        <v>2.0096069012840445E-3</v>
      </c>
      <c r="H9" s="88">
        <v>4.5700245700244224E-3</v>
      </c>
      <c r="I9" s="88">
        <v>1.4692013699310058E-2</v>
      </c>
      <c r="J9" s="88" t="s">
        <v>163</v>
      </c>
      <c r="K9" s="88">
        <v>9.7801926401579475E-3</v>
      </c>
      <c r="L9" s="88">
        <v>1.0442999999999998</v>
      </c>
      <c r="M9" s="89">
        <v>4.3115332112281468E-2</v>
      </c>
    </row>
    <row r="10" spans="1:13" s="6" customFormat="1">
      <c r="A10" s="80">
        <v>7</v>
      </c>
      <c r="B10" s="77" t="s">
        <v>48</v>
      </c>
      <c r="C10" s="77" t="s">
        <v>87</v>
      </c>
      <c r="D10" s="108" t="s">
        <v>138</v>
      </c>
      <c r="E10" s="94">
        <v>38286</v>
      </c>
      <c r="F10" s="99">
        <v>0.42009999999999997</v>
      </c>
      <c r="G10" s="87">
        <v>-4.030346135609375E-3</v>
      </c>
      <c r="H10" s="88">
        <v>-1.9006889997624787E-3</v>
      </c>
      <c r="I10" s="88">
        <v>5.0239234449760417E-3</v>
      </c>
      <c r="J10" s="88" t="s">
        <v>163</v>
      </c>
      <c r="K10" s="88">
        <v>-1.7309941520467831E-2</v>
      </c>
      <c r="L10" s="88">
        <v>-0.57990000000000008</v>
      </c>
      <c r="M10" s="89">
        <v>-4.990847932408482E-2</v>
      </c>
    </row>
    <row r="11" spans="1:13" s="6" customFormat="1">
      <c r="A11" s="80">
        <v>8</v>
      </c>
      <c r="B11" s="77" t="s">
        <v>14</v>
      </c>
      <c r="C11" s="77" t="s">
        <v>87</v>
      </c>
      <c r="D11" s="108" t="s">
        <v>143</v>
      </c>
      <c r="E11" s="94">
        <v>38289</v>
      </c>
      <c r="F11" s="99">
        <v>3.6097999999999999</v>
      </c>
      <c r="G11" s="87">
        <v>-6.877957521734368E-3</v>
      </c>
      <c r="H11" s="88">
        <v>-2.5300391521533738E-2</v>
      </c>
      <c r="I11" s="88">
        <v>-3.9129045996592948E-2</v>
      </c>
      <c r="J11" s="88" t="s">
        <v>163</v>
      </c>
      <c r="K11" s="88">
        <v>-8.3993097848152676E-2</v>
      </c>
      <c r="L11" s="88">
        <v>2.6097999999999999</v>
      </c>
      <c r="M11" s="89">
        <v>7.8762358711034208E-2</v>
      </c>
    </row>
    <row r="12" spans="1:13" s="6" customFormat="1">
      <c r="A12" s="80">
        <v>9</v>
      </c>
      <c r="B12" s="77" t="s">
        <v>57</v>
      </c>
      <c r="C12" s="77" t="s">
        <v>87</v>
      </c>
      <c r="D12" s="108" t="s">
        <v>102</v>
      </c>
      <c r="E12" s="94">
        <v>38300</v>
      </c>
      <c r="F12" s="99">
        <v>2.2795000000000001</v>
      </c>
      <c r="G12" s="87">
        <v>4.0523278861823719E-3</v>
      </c>
      <c r="H12" s="88">
        <v>2.7714235439029178E-3</v>
      </c>
      <c r="I12" s="88">
        <v>1.3336296954878923E-2</v>
      </c>
      <c r="J12" s="88" t="s">
        <v>163</v>
      </c>
      <c r="K12" s="88">
        <v>-2.192982456139525E-4</v>
      </c>
      <c r="L12" s="88">
        <v>1.2795000000000001</v>
      </c>
      <c r="M12" s="89">
        <v>4.9958719298772492E-2</v>
      </c>
    </row>
    <row r="13" spans="1:13" s="6" customFormat="1">
      <c r="A13" s="80">
        <v>10</v>
      </c>
      <c r="B13" s="77" t="s">
        <v>16</v>
      </c>
      <c r="C13" s="77" t="s">
        <v>87</v>
      </c>
      <c r="D13" s="108" t="s">
        <v>100</v>
      </c>
      <c r="E13" s="94">
        <v>38317</v>
      </c>
      <c r="F13" s="99">
        <v>2.3338000000000001</v>
      </c>
      <c r="G13" s="87">
        <v>6.8596574485526585E-3</v>
      </c>
      <c r="H13" s="88">
        <v>1.3770036054037815E-2</v>
      </c>
      <c r="I13" s="88">
        <v>4.136361608138861E-2</v>
      </c>
      <c r="J13" s="88" t="s">
        <v>163</v>
      </c>
      <c r="K13" s="88">
        <v>4.3412169714311277E-2</v>
      </c>
      <c r="L13" s="88">
        <v>1.3338000000000001</v>
      </c>
      <c r="M13" s="89">
        <v>5.1567912466285337E-2</v>
      </c>
    </row>
    <row r="14" spans="1:13" s="6" customFormat="1">
      <c r="A14" s="80">
        <v>11</v>
      </c>
      <c r="B14" s="77" t="s">
        <v>53</v>
      </c>
      <c r="C14" s="77" t="s">
        <v>87</v>
      </c>
      <c r="D14" s="108" t="s">
        <v>106</v>
      </c>
      <c r="E14" s="94">
        <v>38343</v>
      </c>
      <c r="F14" s="99">
        <v>1.8746</v>
      </c>
      <c r="G14" s="87">
        <v>4.1782729805013297E-3</v>
      </c>
      <c r="H14" s="88">
        <v>-3.0314311546030259E-3</v>
      </c>
      <c r="I14" s="88">
        <v>-2.8192988988775536E-3</v>
      </c>
      <c r="J14" s="88" t="s">
        <v>163</v>
      </c>
      <c r="K14" s="88" t="s">
        <v>163</v>
      </c>
      <c r="L14" s="88">
        <v>0.87460000000000004</v>
      </c>
      <c r="M14" s="89">
        <v>3.8150866348529044E-2</v>
      </c>
    </row>
    <row r="15" spans="1:13" s="6" customFormat="1">
      <c r="A15" s="80">
        <v>12</v>
      </c>
      <c r="B15" s="77" t="s">
        <v>47</v>
      </c>
      <c r="C15" s="77" t="s">
        <v>87</v>
      </c>
      <c r="D15" s="108" t="s">
        <v>117</v>
      </c>
      <c r="E15" s="94">
        <v>38399</v>
      </c>
      <c r="F15" s="99">
        <v>2.3799000000000001</v>
      </c>
      <c r="G15" s="87">
        <v>6.9388618574148797E-3</v>
      </c>
      <c r="H15" s="88">
        <v>1.2938923175143779E-2</v>
      </c>
      <c r="I15" s="88" t="s">
        <v>163</v>
      </c>
      <c r="J15" s="88" t="s">
        <v>163</v>
      </c>
      <c r="K15" s="88" t="s">
        <v>163</v>
      </c>
      <c r="L15" s="88">
        <v>1.3799000000000001</v>
      </c>
      <c r="M15" s="89">
        <v>5.3520889563406282E-2</v>
      </c>
    </row>
    <row r="16" spans="1:13" s="6" customFormat="1">
      <c r="A16" s="80">
        <v>13</v>
      </c>
      <c r="B16" s="77" t="s">
        <v>26</v>
      </c>
      <c r="C16" s="77" t="s">
        <v>87</v>
      </c>
      <c r="D16" s="108" t="s">
        <v>109</v>
      </c>
      <c r="E16" s="94">
        <v>38421</v>
      </c>
      <c r="F16" s="99">
        <v>1.7045999999999999</v>
      </c>
      <c r="G16" s="87">
        <v>8.9375554897899168E-3</v>
      </c>
      <c r="H16" s="88">
        <v>1.4220265365621376E-2</v>
      </c>
      <c r="I16" s="88">
        <v>4.2887733251758764E-2</v>
      </c>
      <c r="J16" s="88" t="s">
        <v>163</v>
      </c>
      <c r="K16" s="88">
        <v>5.222222222222217E-2</v>
      </c>
      <c r="L16" s="88">
        <v>0.70459999999999989</v>
      </c>
      <c r="M16" s="89">
        <v>3.2710373424737593E-2</v>
      </c>
    </row>
    <row r="17" spans="1:13" s="6" customFormat="1">
      <c r="A17" s="80">
        <v>14</v>
      </c>
      <c r="B17" s="77" t="s">
        <v>62</v>
      </c>
      <c r="C17" s="35" t="s">
        <v>98</v>
      </c>
      <c r="D17" t="s">
        <v>99</v>
      </c>
      <c r="E17" s="94">
        <v>38440</v>
      </c>
      <c r="F17" s="100">
        <v>2.1705000000000001</v>
      </c>
      <c r="G17" s="87">
        <v>5.5594162612926379E-3</v>
      </c>
      <c r="H17" s="88">
        <v>8.2218506131550573E-3</v>
      </c>
      <c r="I17" s="88">
        <v>2.440060411553735E-2</v>
      </c>
      <c r="J17" s="88" t="s">
        <v>163</v>
      </c>
      <c r="K17" s="88">
        <v>5.1649789233974674E-2</v>
      </c>
      <c r="L17" s="88">
        <v>1.1705000000000001</v>
      </c>
      <c r="M17" s="89">
        <v>4.8034482264692757E-2</v>
      </c>
    </row>
    <row r="18" spans="1:13" s="6" customFormat="1">
      <c r="A18" s="80">
        <v>15</v>
      </c>
      <c r="B18" s="77" t="s">
        <v>58</v>
      </c>
      <c r="C18" s="77" t="s">
        <v>87</v>
      </c>
      <c r="D18" s="108" t="s">
        <v>144</v>
      </c>
      <c r="E18" s="94">
        <v>38447</v>
      </c>
      <c r="F18" s="99">
        <v>2.1631999999999998</v>
      </c>
      <c r="G18" s="87">
        <v>-7.8884608328748662E-3</v>
      </c>
      <c r="H18" s="88">
        <v>-1.4936247723133178E-2</v>
      </c>
      <c r="I18" s="88">
        <v>-3.9644839067702664E-2</v>
      </c>
      <c r="J18" s="88" t="s">
        <v>163</v>
      </c>
      <c r="K18" s="88">
        <v>-6.233203294321632E-2</v>
      </c>
      <c r="L18" s="88">
        <v>1.1631999999999998</v>
      </c>
      <c r="M18" s="89">
        <v>4.7877645437643057E-2</v>
      </c>
    </row>
    <row r="19" spans="1:13" s="6" customFormat="1">
      <c r="A19" s="80">
        <v>16</v>
      </c>
      <c r="B19" s="77" t="s">
        <v>9</v>
      </c>
      <c r="C19" s="77" t="s">
        <v>87</v>
      </c>
      <c r="D19" s="108" t="s">
        <v>90</v>
      </c>
      <c r="E19" s="94">
        <v>38449</v>
      </c>
      <c r="F19" s="99">
        <v>4.0537999999999998</v>
      </c>
      <c r="G19" s="87">
        <v>8.5584913171119492E-3</v>
      </c>
      <c r="H19" s="88">
        <v>1.3044782087165085E-2</v>
      </c>
      <c r="I19" s="88">
        <v>4.0984027528118583E-2</v>
      </c>
      <c r="J19" s="88" t="s">
        <v>163</v>
      </c>
      <c r="K19" s="88">
        <v>5.4743196128427929E-2</v>
      </c>
      <c r="L19" s="88">
        <v>3.0537999999999998</v>
      </c>
      <c r="M19" s="89">
        <v>8.8567689444865927E-2</v>
      </c>
    </row>
    <row r="20" spans="1:13" s="6" customFormat="1">
      <c r="A20" s="80">
        <v>17</v>
      </c>
      <c r="B20" s="77" t="s">
        <v>22</v>
      </c>
      <c r="C20" s="77" t="s">
        <v>87</v>
      </c>
      <c r="D20" s="108" t="s">
        <v>107</v>
      </c>
      <c r="E20" s="94">
        <v>38490</v>
      </c>
      <c r="F20" s="99">
        <v>2.14</v>
      </c>
      <c r="G20" s="87">
        <v>4.6948356807512415E-3</v>
      </c>
      <c r="H20" s="88">
        <v>4.6948356807512415E-3</v>
      </c>
      <c r="I20" s="88" t="s">
        <v>163</v>
      </c>
      <c r="J20" s="88" t="s">
        <v>163</v>
      </c>
      <c r="K20" s="88" t="s">
        <v>163</v>
      </c>
      <c r="L20" s="88">
        <v>1.1399999999999999</v>
      </c>
      <c r="M20" s="89">
        <v>4.7540370355968697E-2</v>
      </c>
    </row>
    <row r="21" spans="1:13" s="6" customFormat="1">
      <c r="A21" s="80">
        <v>18</v>
      </c>
      <c r="B21" s="77" t="s">
        <v>32</v>
      </c>
      <c r="C21" s="35" t="s">
        <v>98</v>
      </c>
      <c r="D21" s="108" t="s">
        <v>122</v>
      </c>
      <c r="E21" s="94">
        <v>38512</v>
      </c>
      <c r="F21" s="99">
        <v>1.8517999999999999</v>
      </c>
      <c r="G21" s="87">
        <v>6.8508046976947234E-3</v>
      </c>
      <c r="H21" s="88">
        <v>1.009109256531926E-2</v>
      </c>
      <c r="I21" s="88">
        <v>3.6493899026083021E-2</v>
      </c>
      <c r="J21" s="88" t="s">
        <v>163</v>
      </c>
      <c r="K21" s="88">
        <v>-4.4086021505377326E-3</v>
      </c>
      <c r="L21" s="88">
        <v>0.85179999999999989</v>
      </c>
      <c r="M21" s="89">
        <v>3.8475238321570737E-2</v>
      </c>
    </row>
    <row r="22" spans="1:13" s="6" customFormat="1">
      <c r="A22" s="80">
        <v>19</v>
      </c>
      <c r="B22" s="77" t="s">
        <v>38</v>
      </c>
      <c r="C22" s="77" t="s">
        <v>87</v>
      </c>
      <c r="D22" s="108" t="s">
        <v>135</v>
      </c>
      <c r="E22" s="94">
        <v>38520</v>
      </c>
      <c r="F22" s="99">
        <v>1.0104</v>
      </c>
      <c r="G22" s="87">
        <v>-1.7783046828689919E-3</v>
      </c>
      <c r="H22" s="88">
        <v>-4.7281323877069736E-3</v>
      </c>
      <c r="I22" s="88">
        <v>2.281519690506828E-3</v>
      </c>
      <c r="J22" s="88" t="s">
        <v>163</v>
      </c>
      <c r="K22" s="88">
        <v>3.9603960396039639E-4</v>
      </c>
      <c r="L22" s="88">
        <v>1.0399999999999965E-2</v>
      </c>
      <c r="M22" s="89">
        <v>6.349967175376392E-4</v>
      </c>
    </row>
    <row r="23" spans="1:13" s="6" customFormat="1">
      <c r="A23" s="80">
        <v>20</v>
      </c>
      <c r="B23" s="77" t="s">
        <v>36</v>
      </c>
      <c r="C23" s="77" t="s">
        <v>87</v>
      </c>
      <c r="D23" s="108" t="s">
        <v>127</v>
      </c>
      <c r="E23" s="94">
        <v>38533</v>
      </c>
      <c r="F23" s="99">
        <v>2.36</v>
      </c>
      <c r="G23" s="87">
        <v>0</v>
      </c>
      <c r="H23" s="88">
        <v>0</v>
      </c>
      <c r="I23" s="88" t="s">
        <v>163</v>
      </c>
      <c r="J23" s="88" t="s">
        <v>163</v>
      </c>
      <c r="K23" s="88" t="s">
        <v>163</v>
      </c>
      <c r="L23" s="88">
        <v>1.36</v>
      </c>
      <c r="M23" s="89">
        <v>5.4217127014544397E-2</v>
      </c>
    </row>
    <row r="24" spans="1:13" s="6" customFormat="1">
      <c r="A24" s="80">
        <v>21</v>
      </c>
      <c r="B24" s="77" t="s">
        <v>40</v>
      </c>
      <c r="C24" s="35" t="s">
        <v>98</v>
      </c>
      <c r="D24" s="108" t="s">
        <v>130</v>
      </c>
      <c r="E24" s="94">
        <v>38568</v>
      </c>
      <c r="F24" s="99">
        <v>0.38700000000000001</v>
      </c>
      <c r="G24" s="87">
        <v>1.2936610608020871E-3</v>
      </c>
      <c r="H24" s="88">
        <v>6.7637877211237374E-3</v>
      </c>
      <c r="I24" s="88">
        <v>2.9255319148936199E-2</v>
      </c>
      <c r="J24" s="88" t="s">
        <v>163</v>
      </c>
      <c r="K24" s="88">
        <v>5.3921568627451011E-2</v>
      </c>
      <c r="L24" s="88">
        <v>-0.61299999999999999</v>
      </c>
      <c r="M24" s="89">
        <v>-5.7029067222426733E-2</v>
      </c>
    </row>
    <row r="25" spans="1:13" s="6" customFormat="1">
      <c r="A25" s="80">
        <v>22</v>
      </c>
      <c r="B25" s="77" t="s">
        <v>54</v>
      </c>
      <c r="C25" s="77" t="s">
        <v>87</v>
      </c>
      <c r="D25" s="108" t="s">
        <v>158</v>
      </c>
      <c r="E25" s="94">
        <v>38707</v>
      </c>
      <c r="F25" s="99">
        <v>2.819</v>
      </c>
      <c r="G25" s="87">
        <v>1.3498152884341419E-3</v>
      </c>
      <c r="H25" s="88">
        <v>2.9886856898881931E-3</v>
      </c>
      <c r="I25" s="88">
        <v>1.2317305275254098E-2</v>
      </c>
      <c r="J25" s="88" t="s">
        <v>163</v>
      </c>
      <c r="K25" s="88">
        <v>1.8756098442412661E-2</v>
      </c>
      <c r="L25" s="88">
        <v>1.819</v>
      </c>
      <c r="M25" s="89">
        <v>6.7853682985636432E-2</v>
      </c>
    </row>
    <row r="26" spans="1:13" s="6" customFormat="1">
      <c r="A26" s="80">
        <v>23</v>
      </c>
      <c r="B26" s="77" t="s">
        <v>30</v>
      </c>
      <c r="C26" s="35" t="s">
        <v>94</v>
      </c>
      <c r="D26" s="108" t="s">
        <v>128</v>
      </c>
      <c r="E26" s="94">
        <v>38740</v>
      </c>
      <c r="F26" s="99">
        <v>2.31</v>
      </c>
      <c r="G26" s="87">
        <v>0</v>
      </c>
      <c r="H26" s="88">
        <v>8.733624454148492E-3</v>
      </c>
      <c r="I26" s="88">
        <v>3.125E-2</v>
      </c>
      <c r="J26" s="88" t="s">
        <v>163</v>
      </c>
      <c r="K26" s="88">
        <v>4.5248868778280604E-2</v>
      </c>
      <c r="L26" s="88">
        <v>1.31</v>
      </c>
      <c r="M26" s="89">
        <v>5.4790142854908019E-2</v>
      </c>
    </row>
    <row r="27" spans="1:13" s="6" customFormat="1">
      <c r="A27" s="80">
        <v>24</v>
      </c>
      <c r="B27" s="77" t="s">
        <v>31</v>
      </c>
      <c r="C27" s="35" t="s">
        <v>98</v>
      </c>
      <c r="D27" s="108" t="s">
        <v>119</v>
      </c>
      <c r="E27" s="94">
        <v>38741</v>
      </c>
      <c r="F27" s="99">
        <v>1.9916</v>
      </c>
      <c r="G27" s="87">
        <v>7.9967608057496253E-3</v>
      </c>
      <c r="H27" s="88">
        <v>1.0144045445323657E-2</v>
      </c>
      <c r="I27" s="88">
        <v>3.7507814127943462E-2</v>
      </c>
      <c r="J27" s="88" t="s">
        <v>163</v>
      </c>
      <c r="K27" s="88">
        <v>3.7778125162836851E-2</v>
      </c>
      <c r="L27" s="88">
        <v>0.99160000000000004</v>
      </c>
      <c r="M27" s="89">
        <v>4.4878462493260773E-2</v>
      </c>
    </row>
    <row r="28" spans="1:13" s="6" customFormat="1">
      <c r="A28" s="80">
        <v>25</v>
      </c>
      <c r="B28" s="77" t="s">
        <v>13</v>
      </c>
      <c r="C28" s="35" t="s">
        <v>94</v>
      </c>
      <c r="D28" s="108" t="s">
        <v>95</v>
      </c>
      <c r="E28" s="94">
        <v>38762</v>
      </c>
      <c r="F28" s="99">
        <v>5.5442999999999998</v>
      </c>
      <c r="G28" s="87">
        <v>7.2670457642207698E-3</v>
      </c>
      <c r="H28" s="88">
        <v>1.3027589987209875E-2</v>
      </c>
      <c r="I28" s="88">
        <v>4.1280871443328149E-2</v>
      </c>
      <c r="J28" s="88" t="s">
        <v>163</v>
      </c>
      <c r="K28" s="88" t="s">
        <v>163</v>
      </c>
      <c r="L28" s="88">
        <v>4.5442999999999998</v>
      </c>
      <c r="M28" s="89">
        <v>0.1157679081677534</v>
      </c>
    </row>
    <row r="29" spans="1:13" s="6" customFormat="1">
      <c r="A29" s="80">
        <v>26</v>
      </c>
      <c r="B29" s="77" t="s">
        <v>18</v>
      </c>
      <c r="C29" s="77" t="s">
        <v>87</v>
      </c>
      <c r="D29" s="108" t="s">
        <v>103</v>
      </c>
      <c r="E29" s="94">
        <v>38820</v>
      </c>
      <c r="F29" s="99">
        <v>3.43</v>
      </c>
      <c r="G29" s="87">
        <v>0</v>
      </c>
      <c r="H29" s="88">
        <v>0</v>
      </c>
      <c r="I29" s="88" t="s">
        <v>163</v>
      </c>
      <c r="J29" s="88" t="s">
        <v>163</v>
      </c>
      <c r="K29" s="88" t="s">
        <v>163</v>
      </c>
      <c r="L29" s="88">
        <v>2.4300000000000002</v>
      </c>
      <c r="M29" s="89">
        <v>8.2896797067307793E-2</v>
      </c>
    </row>
    <row r="30" spans="1:13" s="6" customFormat="1">
      <c r="A30" s="80">
        <v>27</v>
      </c>
      <c r="B30" s="77" t="s">
        <v>35</v>
      </c>
      <c r="C30" s="77" t="s">
        <v>87</v>
      </c>
      <c r="D30" s="108" t="s">
        <v>137</v>
      </c>
      <c r="E30" s="94">
        <v>38833</v>
      </c>
      <c r="F30" s="99">
        <v>2.14</v>
      </c>
      <c r="G30" s="87">
        <v>0</v>
      </c>
      <c r="H30" s="88">
        <v>0</v>
      </c>
      <c r="I30" s="88" t="s">
        <v>163</v>
      </c>
      <c r="J30" s="88" t="s">
        <v>163</v>
      </c>
      <c r="K30" s="88" t="s">
        <v>163</v>
      </c>
      <c r="L30" s="88">
        <v>1.1399999999999999</v>
      </c>
      <c r="M30" s="89">
        <v>5.0505515626720232E-2</v>
      </c>
    </row>
    <row r="31" spans="1:13" s="6" customFormat="1">
      <c r="A31" s="80">
        <v>28</v>
      </c>
      <c r="B31" s="77" t="s">
        <v>8</v>
      </c>
      <c r="C31" s="77" t="s">
        <v>87</v>
      </c>
      <c r="D31" s="108" t="s">
        <v>91</v>
      </c>
      <c r="E31" s="94">
        <v>38869</v>
      </c>
      <c r="F31" s="99">
        <v>5.01</v>
      </c>
      <c r="G31" s="87">
        <v>6.0240963855420215E-3</v>
      </c>
      <c r="H31" s="88">
        <v>1.4170040485829816E-2</v>
      </c>
      <c r="I31" s="88" t="s">
        <v>163</v>
      </c>
      <c r="J31" s="88" t="s">
        <v>163</v>
      </c>
      <c r="K31" s="88" t="s">
        <v>163</v>
      </c>
      <c r="L31" s="88">
        <v>4.01</v>
      </c>
      <c r="M31" s="89">
        <v>0.11074514387917067</v>
      </c>
    </row>
    <row r="32" spans="1:13" s="6" customFormat="1">
      <c r="A32" s="80">
        <v>29</v>
      </c>
      <c r="B32" s="77" t="s">
        <v>52</v>
      </c>
      <c r="C32" s="77" t="s">
        <v>87</v>
      </c>
      <c r="D32" s="108" t="s">
        <v>141</v>
      </c>
      <c r="E32" s="94">
        <v>38882</v>
      </c>
      <c r="F32" s="99">
        <v>0.51390000000000002</v>
      </c>
      <c r="G32" s="87">
        <v>-9.4448727833461588E-3</v>
      </c>
      <c r="H32" s="88">
        <v>-1.9835971771886229E-2</v>
      </c>
      <c r="I32" s="88">
        <v>-5.3242446573323332E-2</v>
      </c>
      <c r="J32" s="88" t="s">
        <v>163</v>
      </c>
      <c r="K32" s="88">
        <v>-9.365079365079354E-2</v>
      </c>
      <c r="L32" s="88">
        <v>-0.48609999999999998</v>
      </c>
      <c r="M32" s="89">
        <v>-4.2559854883271186E-2</v>
      </c>
    </row>
    <row r="33" spans="1:13" s="6" customFormat="1">
      <c r="A33" s="80">
        <v>30</v>
      </c>
      <c r="B33" s="77" t="s">
        <v>44</v>
      </c>
      <c r="C33" s="77" t="s">
        <v>87</v>
      </c>
      <c r="D33" s="108" t="s">
        <v>133</v>
      </c>
      <c r="E33" s="94">
        <v>38917</v>
      </c>
      <c r="F33" s="99">
        <v>0.91549999999999998</v>
      </c>
      <c r="G33" s="87">
        <v>-3.2758244158104244E-4</v>
      </c>
      <c r="H33" s="88">
        <v>-6.5495033293316851E-4</v>
      </c>
      <c r="I33" s="88">
        <v>-1.9622806061266873E-3</v>
      </c>
      <c r="J33" s="88" t="s">
        <v>163</v>
      </c>
      <c r="K33" s="88">
        <v>-3.2661948829613152E-3</v>
      </c>
      <c r="L33" s="88">
        <v>-8.450000000000002E-2</v>
      </c>
      <c r="M33" s="89">
        <v>-5.787222625194266E-3</v>
      </c>
    </row>
    <row r="34" spans="1:13" s="6" customFormat="1">
      <c r="A34" s="80">
        <v>31</v>
      </c>
      <c r="B34" s="77" t="s">
        <v>46</v>
      </c>
      <c r="C34" s="77" t="s">
        <v>87</v>
      </c>
      <c r="D34" s="108" t="s">
        <v>140</v>
      </c>
      <c r="E34" s="94">
        <v>38917</v>
      </c>
      <c r="F34" s="99">
        <v>1.0848</v>
      </c>
      <c r="G34" s="87">
        <v>-7.7746272752217127E-3</v>
      </c>
      <c r="H34" s="88">
        <v>-1.59651669085632E-2</v>
      </c>
      <c r="I34" s="88">
        <v>-4.0254799610722869E-2</v>
      </c>
      <c r="J34" s="88" t="s">
        <v>163</v>
      </c>
      <c r="K34" s="88" t="s">
        <v>163</v>
      </c>
      <c r="L34" s="88">
        <v>8.4799999999999986E-2</v>
      </c>
      <c r="M34" s="89">
        <v>5.3654609502546968E-3</v>
      </c>
    </row>
    <row r="35" spans="1:13" s="6" customFormat="1">
      <c r="A35" s="80">
        <v>32</v>
      </c>
      <c r="B35" s="77" t="s">
        <v>50</v>
      </c>
      <c r="C35" s="77" t="s">
        <v>87</v>
      </c>
      <c r="D35" s="108" t="s">
        <v>142</v>
      </c>
      <c r="E35" s="94">
        <v>38922</v>
      </c>
      <c r="F35" s="99">
        <v>1.57</v>
      </c>
      <c r="G35" s="87">
        <v>-1.2578616352201255E-2</v>
      </c>
      <c r="H35" s="88">
        <v>-2.4844720496894457E-2</v>
      </c>
      <c r="I35" s="88" t="s">
        <v>163</v>
      </c>
      <c r="J35" s="88" t="s">
        <v>163</v>
      </c>
      <c r="K35" s="88" t="s">
        <v>163</v>
      </c>
      <c r="L35" s="88">
        <v>0.56999999999999995</v>
      </c>
      <c r="M35" s="89">
        <v>3.0126260267981486E-2</v>
      </c>
    </row>
    <row r="36" spans="1:13" s="6" customFormat="1">
      <c r="A36" s="80">
        <v>33</v>
      </c>
      <c r="B36" s="77" t="s">
        <v>60</v>
      </c>
      <c r="C36" s="77" t="s">
        <v>87</v>
      </c>
      <c r="D36" s="108" t="s">
        <v>145</v>
      </c>
      <c r="E36" s="94">
        <v>38986</v>
      </c>
      <c r="F36" s="99">
        <v>0.28349999999999997</v>
      </c>
      <c r="G36" s="87">
        <v>-5.6120659417749907E-3</v>
      </c>
      <c r="H36" s="88">
        <v>-1.1161492849668719E-2</v>
      </c>
      <c r="I36" s="88">
        <v>-2.5103163686382546E-2</v>
      </c>
      <c r="J36" s="88" t="s">
        <v>163</v>
      </c>
      <c r="K36" s="88">
        <v>-3.6042162529751787E-2</v>
      </c>
      <c r="L36" s="88">
        <v>-0.71650000000000003</v>
      </c>
      <c r="M36" s="89">
        <v>-8.0489298773668283E-2</v>
      </c>
    </row>
    <row r="37" spans="1:13" s="6" customFormat="1">
      <c r="A37" s="80">
        <v>34</v>
      </c>
      <c r="B37" s="77" t="s">
        <v>27</v>
      </c>
      <c r="C37" s="77" t="s">
        <v>87</v>
      </c>
      <c r="D37" s="108" t="s">
        <v>159</v>
      </c>
      <c r="E37" s="94">
        <v>39007</v>
      </c>
      <c r="F37" s="99">
        <v>3.8203999999999998</v>
      </c>
      <c r="G37" s="87">
        <v>2.4665442141169613E-3</v>
      </c>
      <c r="H37" s="88">
        <v>5.4742604484683266E-3</v>
      </c>
      <c r="I37" s="88">
        <v>1.0687830687830635E-2</v>
      </c>
      <c r="J37" s="88" t="s">
        <v>163</v>
      </c>
      <c r="K37" s="88">
        <v>8.4202190840700908E-3</v>
      </c>
      <c r="L37" s="88">
        <v>2.8203999999999998</v>
      </c>
      <c r="M37" s="89">
        <v>9.3703545925127196E-2</v>
      </c>
    </row>
    <row r="38" spans="1:13" s="6" customFormat="1">
      <c r="A38" s="80">
        <v>35</v>
      </c>
      <c r="B38" s="77" t="s">
        <v>41</v>
      </c>
      <c r="C38" s="77" t="s">
        <v>87</v>
      </c>
      <c r="D38" s="108" t="s">
        <v>126</v>
      </c>
      <c r="E38" s="94">
        <v>39014</v>
      </c>
      <c r="F38" s="99">
        <v>1.4240999999999999</v>
      </c>
      <c r="G38" s="87">
        <v>6.5733672603900395E-3</v>
      </c>
      <c r="H38" s="88">
        <v>7.2853303154618576E-3</v>
      </c>
      <c r="I38" s="88">
        <v>2.3795830337886237E-2</v>
      </c>
      <c r="J38" s="88" t="s">
        <v>163</v>
      </c>
      <c r="K38" s="88">
        <v>2.4974809270188469E-2</v>
      </c>
      <c r="L38" s="88">
        <v>0.42409999999999992</v>
      </c>
      <c r="M38" s="89">
        <v>2.3937765999440197E-2</v>
      </c>
    </row>
    <row r="39" spans="1:13" s="6" customFormat="1">
      <c r="A39" s="80">
        <v>36</v>
      </c>
      <c r="B39" s="77" t="s">
        <v>20</v>
      </c>
      <c r="C39" s="77" t="s">
        <v>87</v>
      </c>
      <c r="D39" s="108" t="s">
        <v>105</v>
      </c>
      <c r="E39" s="94">
        <v>39056</v>
      </c>
      <c r="F39" s="99">
        <v>3.85</v>
      </c>
      <c r="G39" s="87">
        <v>2.6041666666667407E-3</v>
      </c>
      <c r="H39" s="88">
        <v>5.2219321148825326E-3</v>
      </c>
      <c r="I39" s="88" t="s">
        <v>163</v>
      </c>
      <c r="J39" s="88" t="s">
        <v>163</v>
      </c>
      <c r="K39" s="88" t="s">
        <v>163</v>
      </c>
      <c r="L39" s="88">
        <v>2.85</v>
      </c>
      <c r="M39" s="89">
        <v>9.5160495259649425E-2</v>
      </c>
    </row>
    <row r="40" spans="1:13" s="6" customFormat="1">
      <c r="A40" s="80">
        <v>37</v>
      </c>
      <c r="B40" s="77" t="s">
        <v>15</v>
      </c>
      <c r="C40" s="35" t="s">
        <v>98</v>
      </c>
      <c r="D40" s="108" t="s">
        <v>101</v>
      </c>
      <c r="E40" s="94">
        <v>39192</v>
      </c>
      <c r="F40" s="99">
        <v>3.46</v>
      </c>
      <c r="G40" s="87">
        <v>5.8139534883721034E-3</v>
      </c>
      <c r="H40" s="88">
        <v>1.1695906432748648E-2</v>
      </c>
      <c r="I40" s="88" t="s">
        <v>163</v>
      </c>
      <c r="J40" s="88" t="s">
        <v>163</v>
      </c>
      <c r="K40" s="88" t="s">
        <v>163</v>
      </c>
      <c r="L40" s="88">
        <v>2.46</v>
      </c>
      <c r="M40" s="89">
        <v>8.964959808515327E-2</v>
      </c>
    </row>
    <row r="41" spans="1:13" s="6" customFormat="1">
      <c r="A41" s="80">
        <v>38</v>
      </c>
      <c r="B41" s="77" t="s">
        <v>55</v>
      </c>
      <c r="C41" s="77" t="s">
        <v>87</v>
      </c>
      <c r="D41" s="108" t="s">
        <v>139</v>
      </c>
      <c r="E41" s="94">
        <v>39219</v>
      </c>
      <c r="F41" s="99">
        <v>1.982</v>
      </c>
      <c r="G41" s="87">
        <v>-5.0428643469491163E-4</v>
      </c>
      <c r="H41" s="88">
        <v>-4.3203054355470671E-3</v>
      </c>
      <c r="I41" s="88">
        <v>-2.1234567901234569E-2</v>
      </c>
      <c r="J41" s="88" t="s">
        <v>163</v>
      </c>
      <c r="K41" s="88">
        <v>-2.3789587745653318E-2</v>
      </c>
      <c r="L41" s="88">
        <v>0.98199999999999998</v>
      </c>
      <c r="M41" s="89">
        <v>4.8710889427880044E-2</v>
      </c>
    </row>
    <row r="42" spans="1:13" s="6" customFormat="1">
      <c r="A42" s="80">
        <v>39</v>
      </c>
      <c r="B42" s="77" t="s">
        <v>23</v>
      </c>
      <c r="C42" s="77" t="s">
        <v>87</v>
      </c>
      <c r="D42" s="108" t="s">
        <v>97</v>
      </c>
      <c r="E42" s="94">
        <v>39254</v>
      </c>
      <c r="F42" s="99">
        <v>4.8324999999999996</v>
      </c>
      <c r="G42" s="87">
        <v>1.8547792180419354E-2</v>
      </c>
      <c r="H42" s="88">
        <v>2.6030276651308748E-2</v>
      </c>
      <c r="I42" s="88">
        <v>5.09090118302018E-2</v>
      </c>
      <c r="J42" s="88" t="s">
        <v>163</v>
      </c>
      <c r="K42" s="88">
        <v>5.1686615886833431E-2</v>
      </c>
      <c r="L42" s="88">
        <v>3.8325</v>
      </c>
      <c r="M42" s="89">
        <v>0.1165687548342873</v>
      </c>
    </row>
    <row r="43" spans="1:13" s="6" customFormat="1">
      <c r="A43" s="80">
        <v>40</v>
      </c>
      <c r="B43" s="77" t="s">
        <v>12</v>
      </c>
      <c r="C43" s="77" t="s">
        <v>87</v>
      </c>
      <c r="D43" s="108" t="s">
        <v>96</v>
      </c>
      <c r="E43" s="94">
        <v>39283</v>
      </c>
      <c r="F43" s="99">
        <v>0.87</v>
      </c>
      <c r="G43" s="87">
        <v>-1.1363636363636354E-2</v>
      </c>
      <c r="H43" s="88">
        <v>-2.2471910112359605E-2</v>
      </c>
      <c r="I43" s="88" t="s">
        <v>163</v>
      </c>
      <c r="J43" s="88" t="s">
        <v>163</v>
      </c>
      <c r="K43" s="88" t="s">
        <v>163</v>
      </c>
      <c r="L43" s="88">
        <v>-0.13</v>
      </c>
      <c r="M43" s="89">
        <v>-9.7536362835269896E-3</v>
      </c>
    </row>
    <row r="44" spans="1:13" s="6" customFormat="1">
      <c r="A44" s="80">
        <v>41</v>
      </c>
      <c r="B44" s="77" t="s">
        <v>56</v>
      </c>
      <c r="C44" s="77" t="s">
        <v>87</v>
      </c>
      <c r="D44" s="108" t="s">
        <v>111</v>
      </c>
      <c r="E44" s="94">
        <v>39287</v>
      </c>
      <c r="F44" s="99">
        <v>3.4415</v>
      </c>
      <c r="G44" s="87">
        <v>2.5635796894571961E-3</v>
      </c>
      <c r="H44" s="88">
        <v>5.6102621044327172E-3</v>
      </c>
      <c r="I44" s="88">
        <v>3.8567160575791348E-2</v>
      </c>
      <c r="J44" s="88" t="s">
        <v>163</v>
      </c>
      <c r="K44" s="88">
        <v>3.5380125755889225E-2</v>
      </c>
      <c r="L44" s="88">
        <v>2.4415</v>
      </c>
      <c r="M44" s="89">
        <v>9.0953985790744873E-2</v>
      </c>
    </row>
    <row r="45" spans="1:13" s="6" customFormat="1">
      <c r="A45" s="80">
        <v>42</v>
      </c>
      <c r="B45" s="77" t="s">
        <v>24</v>
      </c>
      <c r="C45" s="35" t="s">
        <v>94</v>
      </c>
      <c r="D45" s="108" t="s">
        <v>108</v>
      </c>
      <c r="E45" s="94">
        <v>39338</v>
      </c>
      <c r="F45" s="99">
        <v>0.20760000000000001</v>
      </c>
      <c r="G45" s="87">
        <v>3.8684719535784229E-3</v>
      </c>
      <c r="H45" s="88">
        <v>6.7895247332687703E-3</v>
      </c>
      <c r="I45" s="88">
        <v>1.4167073766487626E-2</v>
      </c>
      <c r="J45" s="88" t="s">
        <v>163</v>
      </c>
      <c r="K45" s="88">
        <v>1.4167073766487626E-2</v>
      </c>
      <c r="L45" s="88">
        <v>-0.79239999999999999</v>
      </c>
      <c r="M45" s="89">
        <v>-0.10580934433365374</v>
      </c>
    </row>
    <row r="46" spans="1:13" s="6" customFormat="1">
      <c r="A46" s="80">
        <v>43</v>
      </c>
      <c r="B46" s="77" t="s">
        <v>51</v>
      </c>
      <c r="C46" s="35" t="s">
        <v>98</v>
      </c>
      <c r="D46" s="108" t="s">
        <v>123</v>
      </c>
      <c r="E46" s="94">
        <v>39343</v>
      </c>
      <c r="F46" s="99">
        <v>3.2</v>
      </c>
      <c r="G46" s="87">
        <v>3.1347962382446415E-3</v>
      </c>
      <c r="H46" s="88">
        <v>6.2893081761006275E-3</v>
      </c>
      <c r="I46" s="88" t="s">
        <v>163</v>
      </c>
      <c r="J46" s="88" t="s">
        <v>163</v>
      </c>
      <c r="K46" s="88" t="s">
        <v>163</v>
      </c>
      <c r="L46" s="88">
        <v>2.2000000000000002</v>
      </c>
      <c r="M46" s="89">
        <v>8.6349369400164244E-2</v>
      </c>
    </row>
    <row r="47" spans="1:13" s="6" customFormat="1">
      <c r="A47" s="80">
        <v>44</v>
      </c>
      <c r="B47" s="77" t="s">
        <v>34</v>
      </c>
      <c r="C47" s="77" t="s">
        <v>87</v>
      </c>
      <c r="D47" s="108" t="s">
        <v>136</v>
      </c>
      <c r="E47" s="94">
        <v>39345</v>
      </c>
      <c r="F47" s="99">
        <v>1.8248</v>
      </c>
      <c r="G47" s="87">
        <v>-2.732539075308793E-3</v>
      </c>
      <c r="H47" s="88">
        <v>-7.6136610833151819E-3</v>
      </c>
      <c r="I47" s="88">
        <v>-3.0805183768854882E-2</v>
      </c>
      <c r="J47" s="88" t="s">
        <v>163</v>
      </c>
      <c r="K47" s="88">
        <v>-6.3724987172909198E-2</v>
      </c>
      <c r="L47" s="88">
        <v>0.82479999999999998</v>
      </c>
      <c r="M47" s="89">
        <v>4.3775875606427928E-2</v>
      </c>
    </row>
    <row r="48" spans="1:13" s="6" customFormat="1">
      <c r="A48" s="80">
        <v>45</v>
      </c>
      <c r="B48" s="77" t="s">
        <v>59</v>
      </c>
      <c r="C48" s="77" t="s">
        <v>87</v>
      </c>
      <c r="D48" s="108" t="s">
        <v>157</v>
      </c>
      <c r="E48" s="94">
        <v>39426</v>
      </c>
      <c r="F48" s="99">
        <v>1.1736</v>
      </c>
      <c r="G48" s="87">
        <v>-6.3500127000254425E-3</v>
      </c>
      <c r="H48" s="88">
        <v>2.7341079972658111E-3</v>
      </c>
      <c r="I48" s="88">
        <v>6.9924332208952444E-2</v>
      </c>
      <c r="J48" s="88" t="s">
        <v>163</v>
      </c>
      <c r="K48" s="88">
        <v>4.6455639768167689E-2</v>
      </c>
      <c r="L48" s="88">
        <v>0.17359999999999998</v>
      </c>
      <c r="M48" s="89">
        <v>1.1653281963069029E-2</v>
      </c>
    </row>
    <row r="49" spans="1:14" s="6" customFormat="1">
      <c r="A49" s="80">
        <v>46</v>
      </c>
      <c r="B49" s="77" t="s">
        <v>10</v>
      </c>
      <c r="C49" s="77" t="s">
        <v>87</v>
      </c>
      <c r="D49" s="108" t="s">
        <v>92</v>
      </c>
      <c r="E49" s="94">
        <v>39443</v>
      </c>
      <c r="F49" s="99">
        <v>6.7000999999999999</v>
      </c>
      <c r="G49" s="87">
        <v>8.4437086092714608E-3</v>
      </c>
      <c r="H49" s="88">
        <v>1.4029724248569853E-2</v>
      </c>
      <c r="I49" s="88">
        <v>4.1714605553655248E-2</v>
      </c>
      <c r="J49" s="88" t="s">
        <v>163</v>
      </c>
      <c r="K49" s="88" t="s">
        <v>163</v>
      </c>
      <c r="L49" s="88">
        <v>5.7000999999999999</v>
      </c>
      <c r="M49" s="89">
        <v>0.14813240717025922</v>
      </c>
    </row>
    <row r="50" spans="1:14" s="6" customFormat="1">
      <c r="A50" s="80">
        <v>47</v>
      </c>
      <c r="B50" s="77" t="s">
        <v>45</v>
      </c>
      <c r="C50" s="77" t="s">
        <v>87</v>
      </c>
      <c r="D50" s="108" t="s">
        <v>125</v>
      </c>
      <c r="E50" s="94">
        <v>39542</v>
      </c>
      <c r="F50" s="99">
        <v>1.45</v>
      </c>
      <c r="G50" s="87">
        <v>1.3986013986013957E-2</v>
      </c>
      <c r="H50" s="88">
        <v>2.1126760563380254E-2</v>
      </c>
      <c r="I50" s="88" t="s">
        <v>163</v>
      </c>
      <c r="J50" s="88" t="s">
        <v>163</v>
      </c>
      <c r="K50" s="88" t="s">
        <v>163</v>
      </c>
      <c r="L50" s="88">
        <v>0.45</v>
      </c>
      <c r="M50" s="89">
        <v>2.7908360425340728E-2</v>
      </c>
    </row>
    <row r="51" spans="1:14" s="6" customFormat="1">
      <c r="A51" s="80">
        <v>48</v>
      </c>
      <c r="B51" s="77" t="s">
        <v>21</v>
      </c>
      <c r="C51" s="77" t="s">
        <v>87</v>
      </c>
      <c r="D51" s="108" t="s">
        <v>112</v>
      </c>
      <c r="E51" s="94">
        <v>39660</v>
      </c>
      <c r="F51" s="99">
        <v>2.8319000000000001</v>
      </c>
      <c r="G51" s="87">
        <v>-1.1287079820817558E-3</v>
      </c>
      <c r="H51" s="88">
        <v>-1.2173852378959071E-2</v>
      </c>
      <c r="I51" s="88">
        <v>-3.5324976154789467E-2</v>
      </c>
      <c r="J51" s="88" t="s">
        <v>163</v>
      </c>
      <c r="K51" s="88">
        <v>-7.1264593991866687E-2</v>
      </c>
      <c r="L51" s="88">
        <v>1.8319000000000001</v>
      </c>
      <c r="M51" s="89">
        <v>8.2212191772831344E-2</v>
      </c>
    </row>
    <row r="52" spans="1:14" s="6" customFormat="1">
      <c r="A52" s="80">
        <v>49</v>
      </c>
      <c r="B52" s="77" t="s">
        <v>7</v>
      </c>
      <c r="C52" s="77" t="s">
        <v>87</v>
      </c>
      <c r="D52" s="108" t="s">
        <v>155</v>
      </c>
      <c r="E52" s="94">
        <v>39898</v>
      </c>
      <c r="F52" s="99">
        <v>5.8</v>
      </c>
      <c r="G52" s="87">
        <v>5.199306759098743E-3</v>
      </c>
      <c r="H52" s="88">
        <v>1.0452961672473782E-2</v>
      </c>
      <c r="I52" s="88" t="s">
        <v>163</v>
      </c>
      <c r="J52" s="88" t="s">
        <v>163</v>
      </c>
      <c r="K52" s="88" t="s">
        <v>163</v>
      </c>
      <c r="L52" s="88">
        <v>4.8</v>
      </c>
      <c r="M52" s="89">
        <v>0.15069617355546194</v>
      </c>
    </row>
    <row r="53" spans="1:14" s="6" customFormat="1">
      <c r="A53" s="80">
        <v>50</v>
      </c>
      <c r="B53" s="77" t="s">
        <v>33</v>
      </c>
      <c r="C53" s="77" t="s">
        <v>87</v>
      </c>
      <c r="D53" s="108" t="s">
        <v>124</v>
      </c>
      <c r="E53" s="94">
        <v>40031</v>
      </c>
      <c r="F53" s="99">
        <v>1.7411000000000001</v>
      </c>
      <c r="G53" s="87">
        <v>4.9059217361191454E-3</v>
      </c>
      <c r="H53" s="88">
        <v>-9.6695296058244562E-3</v>
      </c>
      <c r="I53" s="88">
        <v>-1.3765414396329501E-3</v>
      </c>
      <c r="J53" s="88" t="s">
        <v>163</v>
      </c>
      <c r="K53" s="88">
        <v>-9.5568576141986661E-3</v>
      </c>
      <c r="L53" s="88">
        <v>0.74110000000000009</v>
      </c>
      <c r="M53" s="89">
        <v>4.666178277076094E-2</v>
      </c>
    </row>
    <row r="54" spans="1:14" s="6" customFormat="1">
      <c r="A54" s="80">
        <v>51</v>
      </c>
      <c r="B54" s="77" t="s">
        <v>25</v>
      </c>
      <c r="C54" s="77" t="s">
        <v>87</v>
      </c>
      <c r="D54" s="108" t="s">
        <v>114</v>
      </c>
      <c r="E54" s="94">
        <v>40263</v>
      </c>
      <c r="F54" s="99">
        <v>2.78</v>
      </c>
      <c r="G54" s="87">
        <v>0</v>
      </c>
      <c r="H54" s="88">
        <v>3.6101083032489267E-3</v>
      </c>
      <c r="I54" s="88" t="s">
        <v>163</v>
      </c>
      <c r="J54" s="88" t="s">
        <v>163</v>
      </c>
      <c r="K54" s="88" t="s">
        <v>163</v>
      </c>
      <c r="L54" s="88">
        <v>1.78</v>
      </c>
      <c r="M54" s="89">
        <v>9.2784579325836614E-2</v>
      </c>
    </row>
    <row r="55" spans="1:14" s="6" customFormat="1">
      <c r="A55" s="80">
        <v>52</v>
      </c>
      <c r="B55" s="77" t="s">
        <v>37</v>
      </c>
      <c r="C55" s="77" t="s">
        <v>87</v>
      </c>
      <c r="D55" s="108" t="s">
        <v>134</v>
      </c>
      <c r="E55" s="94">
        <v>40956</v>
      </c>
      <c r="F55" s="99">
        <v>2</v>
      </c>
      <c r="G55" s="87">
        <v>-4.9751243781093191E-3</v>
      </c>
      <c r="H55" s="88">
        <v>0</v>
      </c>
      <c r="I55" s="88" t="s">
        <v>163</v>
      </c>
      <c r="J55" s="88" t="s">
        <v>163</v>
      </c>
      <c r="K55" s="88" t="s">
        <v>163</v>
      </c>
      <c r="L55" s="88">
        <v>1</v>
      </c>
      <c r="M55" s="89">
        <v>7.4674531071154293E-2</v>
      </c>
    </row>
    <row r="56" spans="1:14" s="6" customFormat="1">
      <c r="A56" s="80">
        <v>53</v>
      </c>
      <c r="B56" s="77" t="s">
        <v>39</v>
      </c>
      <c r="C56" s="77" t="s">
        <v>87</v>
      </c>
      <c r="D56" s="108" t="s">
        <v>129</v>
      </c>
      <c r="E56" s="94">
        <v>41366</v>
      </c>
      <c r="F56" s="99">
        <v>1.3889</v>
      </c>
      <c r="G56" s="87">
        <v>2.4539877300613355E-3</v>
      </c>
      <c r="H56" s="88">
        <v>5.3564965617083349E-3</v>
      </c>
      <c r="I56" s="88">
        <v>5.2837290098437517E-3</v>
      </c>
      <c r="J56" s="88" t="s">
        <v>163</v>
      </c>
      <c r="K56" s="88">
        <v>-6.1046511627906974E-2</v>
      </c>
      <c r="L56" s="88">
        <v>0.38890000000000002</v>
      </c>
      <c r="M56" s="89">
        <v>3.9398573187994224E-2</v>
      </c>
    </row>
    <row r="57" spans="1:14" s="6" customFormat="1">
      <c r="A57" s="80">
        <v>54</v>
      </c>
      <c r="B57" s="77" t="s">
        <v>17</v>
      </c>
      <c r="C57" s="77" t="s">
        <v>87</v>
      </c>
      <c r="D57" s="108" t="s">
        <v>118</v>
      </c>
      <c r="E57" s="94">
        <v>43620</v>
      </c>
      <c r="F57" s="99">
        <v>1.1499999999999999</v>
      </c>
      <c r="G57" s="87">
        <v>0</v>
      </c>
      <c r="H57" s="88">
        <v>8.7719298245614308E-3</v>
      </c>
      <c r="I57" s="88" t="s">
        <v>163</v>
      </c>
      <c r="J57" s="88" t="s">
        <v>163</v>
      </c>
      <c r="K57" s="88" t="s">
        <v>163</v>
      </c>
      <c r="L57" s="88">
        <v>0.15</v>
      </c>
      <c r="M57" s="89">
        <v>6.1927987199644097E-2</v>
      </c>
    </row>
    <row r="58" spans="1:14" s="6" customFormat="1">
      <c r="A58" s="80">
        <v>55</v>
      </c>
      <c r="B58" s="77" t="s">
        <v>42</v>
      </c>
      <c r="C58" s="77" t="s">
        <v>87</v>
      </c>
      <c r="D58" s="108" t="s">
        <v>131</v>
      </c>
      <c r="E58" s="94">
        <v>43636</v>
      </c>
      <c r="F58" s="99">
        <v>0</v>
      </c>
      <c r="G58" s="87" t="s">
        <v>163</v>
      </c>
      <c r="H58" s="88" t="s">
        <v>163</v>
      </c>
      <c r="I58" s="88" t="s">
        <v>163</v>
      </c>
      <c r="J58" s="88" t="s">
        <v>163</v>
      </c>
      <c r="K58" s="88" t="s">
        <v>163</v>
      </c>
      <c r="L58" s="88" t="s">
        <v>163</v>
      </c>
      <c r="M58" s="89" t="s">
        <v>163</v>
      </c>
    </row>
    <row r="59" spans="1:14" s="6" customFormat="1">
      <c r="A59" s="80">
        <v>56</v>
      </c>
      <c r="B59" s="77" t="s">
        <v>28</v>
      </c>
      <c r="C59" s="77" t="s">
        <v>87</v>
      </c>
      <c r="D59" s="108" t="s">
        <v>115</v>
      </c>
      <c r="E59" s="94">
        <v>43711</v>
      </c>
      <c r="F59" s="99">
        <v>0.96989999999999998</v>
      </c>
      <c r="G59" s="87">
        <v>-7.2120337935299705E-4</v>
      </c>
      <c r="H59" s="88">
        <v>-4.9245921822099747E-3</v>
      </c>
      <c r="I59" s="88">
        <v>-2.1291624621594396E-2</v>
      </c>
      <c r="J59" s="88" t="s">
        <v>163</v>
      </c>
      <c r="K59" s="88" t="s">
        <v>163</v>
      </c>
      <c r="L59" s="88" t="s">
        <v>163</v>
      </c>
      <c r="M59" s="89" t="s">
        <v>163</v>
      </c>
    </row>
    <row r="60" spans="1:14" s="6" customFormat="1" ht="15.75" thickBot="1">
      <c r="A60" s="80">
        <v>56</v>
      </c>
      <c r="B60" s="78" t="s">
        <v>63</v>
      </c>
      <c r="C60" s="78" t="s">
        <v>87</v>
      </c>
      <c r="D60" t="s">
        <v>113</v>
      </c>
      <c r="E60" s="95">
        <v>43776</v>
      </c>
      <c r="F60" s="101">
        <v>0.96419999999999995</v>
      </c>
      <c r="G60" s="90">
        <v>2.7038269550747618E-3</v>
      </c>
      <c r="H60" s="91">
        <v>5.9467918622846394E-3</v>
      </c>
      <c r="I60" s="91" t="s">
        <v>163</v>
      </c>
      <c r="J60" s="91" t="s">
        <v>163</v>
      </c>
      <c r="K60" s="91" t="s">
        <v>163</v>
      </c>
      <c r="L60" s="91" t="s">
        <v>163</v>
      </c>
      <c r="M60" s="92" t="s">
        <v>163</v>
      </c>
      <c r="N60" s="24"/>
    </row>
    <row r="61" spans="1:14" s="57" customFormat="1" ht="15.75" collapsed="1" thickBot="1">
      <c r="A61" s="81"/>
      <c r="B61" s="58"/>
      <c r="C61" s="58"/>
      <c r="D61" s="59" t="s">
        <v>161</v>
      </c>
      <c r="E61" s="60" t="s">
        <v>0</v>
      </c>
      <c r="F61" s="60" t="s">
        <v>0</v>
      </c>
      <c r="G61" s="82">
        <f>AVERAGE(G4:G60)</f>
        <v>2.0159066379428869E-3</v>
      </c>
      <c r="H61" s="61">
        <f>AVERAGE(H4:H60)</f>
        <v>2.7208877475231119E-3</v>
      </c>
      <c r="I61" s="61">
        <f>AVERAGE(I4:I60)</f>
        <v>1.0748407319620755E-2</v>
      </c>
      <c r="J61" s="61" t="s">
        <v>163</v>
      </c>
      <c r="K61" s="61">
        <f>AVERAGE(K4:K60)</f>
        <v>3.6742125114567104E-3</v>
      </c>
      <c r="L61" s="60" t="s">
        <v>0</v>
      </c>
      <c r="M61" s="62">
        <f>AVERAGE(M4:M60)</f>
        <v>4.7594558130425874E-2</v>
      </c>
    </row>
    <row r="62" spans="1:14" s="6" customFormat="1" collapsed="1"/>
    <row r="63" spans="1:14" s="6" customFormat="1" ht="15" collapsed="1">
      <c r="A63" s="105" t="s">
        <v>162</v>
      </c>
    </row>
    <row r="64" spans="1:14" s="6" customFormat="1" collapsed="1"/>
    <row r="65" spans="5:11" s="6" customFormat="1" collapsed="1"/>
    <row r="66" spans="5:11" s="6" customFormat="1" collapsed="1"/>
    <row r="67" spans="5:11" s="6" customFormat="1" collapsed="1"/>
    <row r="68" spans="5:11" s="6" customFormat="1" collapsed="1"/>
    <row r="69" spans="5:11" s="6" customFormat="1" collapsed="1"/>
    <row r="70" spans="5:11" s="6" customFormat="1" collapsed="1"/>
    <row r="71" spans="5:11" s="6" customFormat="1" collapsed="1"/>
    <row r="72" spans="5:11" s="6" customFormat="1"/>
    <row r="73" spans="5:11" s="6" customFormat="1"/>
    <row r="74" spans="5:11" s="9" customFormat="1">
      <c r="E74" s="10"/>
      <c r="F74" s="10"/>
      <c r="G74" s="10"/>
      <c r="H74" s="11"/>
      <c r="I74" s="11"/>
      <c r="J74" s="11"/>
      <c r="K74" s="11"/>
    </row>
    <row r="75" spans="5:11" s="9" customFormat="1">
      <c r="E75" s="10"/>
      <c r="F75" s="10"/>
      <c r="G75" s="10"/>
      <c r="H75" s="11"/>
      <c r="I75" s="11"/>
      <c r="J75" s="11"/>
      <c r="K75" s="11"/>
    </row>
    <row r="76" spans="5:11" s="9" customFormat="1">
      <c r="E76" s="10"/>
      <c r="F76" s="10"/>
      <c r="G76" s="10"/>
      <c r="H76" s="11"/>
      <c r="I76" s="11"/>
      <c r="J76" s="11"/>
      <c r="K76" s="11"/>
    </row>
    <row r="77" spans="5:11" s="9" customFormat="1">
      <c r="E77" s="10"/>
      <c r="F77" s="10"/>
      <c r="G77" s="10"/>
      <c r="H77" s="11"/>
      <c r="I77" s="11"/>
      <c r="J77" s="11"/>
      <c r="K77" s="11"/>
    </row>
    <row r="78" spans="5:11" s="9" customFormat="1">
      <c r="E78" s="10"/>
      <c r="F78" s="10"/>
      <c r="G78" s="10"/>
      <c r="H78" s="11"/>
      <c r="I78" s="11"/>
      <c r="J78" s="11"/>
      <c r="K78" s="11"/>
    </row>
    <row r="79" spans="5:11" s="9" customFormat="1">
      <c r="E79" s="10"/>
      <c r="F79" s="10"/>
      <c r="G79" s="10"/>
      <c r="H79" s="11"/>
      <c r="I79" s="11"/>
      <c r="J79" s="11"/>
      <c r="K79" s="11"/>
    </row>
    <row r="80" spans="5:11" s="9" customFormat="1">
      <c r="E80" s="10"/>
      <c r="F80" s="10"/>
      <c r="G80" s="10"/>
      <c r="H80" s="11"/>
      <c r="I80" s="11"/>
      <c r="J80" s="11"/>
      <c r="K80" s="11"/>
    </row>
    <row r="81" spans="5:11" s="9" customFormat="1">
      <c r="E81" s="10"/>
      <c r="F81" s="10"/>
      <c r="G81" s="10"/>
      <c r="H81" s="11"/>
      <c r="I81" s="11"/>
      <c r="J81" s="11"/>
      <c r="K81" s="11"/>
    </row>
    <row r="82" spans="5:11" s="9" customFormat="1">
      <c r="E82" s="10"/>
      <c r="F82" s="10"/>
      <c r="G82" s="10"/>
      <c r="H82" s="11"/>
      <c r="I82" s="11"/>
      <c r="J82" s="11"/>
      <c r="K82" s="11"/>
    </row>
    <row r="83" spans="5:11" s="9" customFormat="1">
      <c r="E83" s="10"/>
      <c r="F83" s="10"/>
      <c r="G83" s="10"/>
      <c r="H83" s="11"/>
      <c r="I83" s="11"/>
      <c r="J83" s="11"/>
      <c r="K83" s="11"/>
    </row>
    <row r="84" spans="5:11" s="9" customFormat="1">
      <c r="E84" s="10"/>
      <c r="F84" s="10"/>
      <c r="G84" s="10"/>
      <c r="H84" s="11"/>
      <c r="I84" s="11"/>
      <c r="J84" s="11"/>
      <c r="K84" s="11"/>
    </row>
    <row r="85" spans="5:11" s="9" customFormat="1">
      <c r="E85" s="10"/>
      <c r="F85" s="10"/>
      <c r="G85" s="10"/>
      <c r="H85" s="11"/>
      <c r="I85" s="11"/>
      <c r="J85" s="11"/>
      <c r="K85" s="11"/>
    </row>
    <row r="86" spans="5:11" s="9" customFormat="1">
      <c r="E86" s="10"/>
      <c r="F86" s="10"/>
      <c r="G86" s="10"/>
      <c r="H86" s="11"/>
      <c r="I86" s="11"/>
      <c r="J86" s="11"/>
      <c r="K86" s="11"/>
    </row>
    <row r="87" spans="5:11" s="9" customFormat="1">
      <c r="E87" s="10"/>
      <c r="F87" s="10"/>
      <c r="G87" s="10"/>
      <c r="H87" s="11"/>
      <c r="I87" s="11"/>
      <c r="J87" s="11"/>
      <c r="K87" s="11"/>
    </row>
    <row r="88" spans="5:11" s="9" customFormat="1">
      <c r="E88" s="10"/>
      <c r="F88" s="10"/>
      <c r="G88" s="10"/>
      <c r="H88" s="11"/>
      <c r="I88" s="11"/>
      <c r="J88" s="11"/>
      <c r="K88" s="11"/>
    </row>
    <row r="89" spans="5:11" s="9" customFormat="1">
      <c r="E89" s="10"/>
      <c r="F89" s="10"/>
      <c r="G89" s="10"/>
      <c r="H89" s="11"/>
      <c r="I89" s="11"/>
      <c r="J89" s="11"/>
      <c r="K89" s="11"/>
    </row>
    <row r="90" spans="5:11" s="9" customFormat="1">
      <c r="E90" s="10"/>
      <c r="F90" s="10"/>
      <c r="G90" s="10"/>
      <c r="H90" s="11"/>
      <c r="I90" s="11"/>
      <c r="J90" s="11"/>
      <c r="K90" s="11"/>
    </row>
    <row r="91" spans="5:11" s="9" customFormat="1">
      <c r="E91" s="10"/>
      <c r="F91" s="10"/>
      <c r="G91" s="10"/>
      <c r="H91" s="11"/>
      <c r="I91" s="11"/>
      <c r="J91" s="11"/>
      <c r="K91" s="11"/>
    </row>
    <row r="92" spans="5:11" s="9" customFormat="1">
      <c r="E92" s="10"/>
      <c r="F92" s="10"/>
      <c r="G92" s="10"/>
      <c r="H92" s="11"/>
      <c r="I92" s="11"/>
      <c r="J92" s="11"/>
      <c r="K92" s="11"/>
    </row>
    <row r="93" spans="5:11" s="9" customFormat="1">
      <c r="E93" s="10"/>
      <c r="F93" s="10"/>
      <c r="G93" s="10"/>
      <c r="H93" s="11"/>
      <c r="I93" s="11"/>
      <c r="J93" s="11"/>
      <c r="K93" s="11"/>
    </row>
  </sheetData>
  <mergeCells count="7">
    <mergeCell ref="A2:A3"/>
    <mergeCell ref="G2:M2"/>
    <mergeCell ref="E2:E3"/>
    <mergeCell ref="D2:D3"/>
    <mergeCell ref="B2:B3"/>
    <mergeCell ref="C2:C3"/>
    <mergeCell ref="F2:F3"/>
  </mergeCells>
  <phoneticPr fontId="8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C145"/>
  <sheetViews>
    <sheetView zoomScaleNormal="100" workbookViewId="0">
      <selection activeCell="A2" sqref="A2:A63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60.75" thickBot="1">
      <c r="A1" s="15" t="s">
        <v>65</v>
      </c>
      <c r="B1" s="29" t="s">
        <v>66</v>
      </c>
      <c r="C1" s="2"/>
    </row>
    <row r="2" spans="1:3" ht="14.25">
      <c r="A2" s="108" t="s">
        <v>164</v>
      </c>
      <c r="B2" s="25">
        <v>-1.2578616352201255E-2</v>
      </c>
      <c r="C2" s="2"/>
    </row>
    <row r="3" spans="1:3" ht="14.25">
      <c r="A3" s="108" t="s">
        <v>165</v>
      </c>
      <c r="B3" s="21">
        <v>-1.1363636363636354E-2</v>
      </c>
      <c r="C3" s="2"/>
    </row>
    <row r="4" spans="1:3" ht="14.25">
      <c r="A4" s="108" t="s">
        <v>166</v>
      </c>
      <c r="B4" s="21">
        <v>-9.4448727833461588E-3</v>
      </c>
      <c r="C4" s="2"/>
    </row>
    <row r="5" spans="1:3" ht="14.25">
      <c r="A5" s="108" t="s">
        <v>167</v>
      </c>
      <c r="B5" s="22">
        <v>-7.8884608328748662E-3</v>
      </c>
      <c r="C5" s="2"/>
    </row>
    <row r="6" spans="1:3" ht="14.25">
      <c r="A6" s="108" t="s">
        <v>168</v>
      </c>
      <c r="B6" s="22">
        <v>-7.7746272752217127E-3</v>
      </c>
      <c r="C6" s="2"/>
    </row>
    <row r="7" spans="1:3" ht="14.25">
      <c r="A7" s="18" t="s">
        <v>169</v>
      </c>
      <c r="B7" s="22">
        <v>-6.877957521734368E-3</v>
      </c>
      <c r="C7" s="2"/>
    </row>
    <row r="8" spans="1:3" ht="14.25">
      <c r="A8" s="108" t="s">
        <v>170</v>
      </c>
      <c r="B8" s="22">
        <v>-6.3500127000254425E-3</v>
      </c>
      <c r="C8" s="2"/>
    </row>
    <row r="9" spans="1:3" ht="14.25">
      <c r="A9" s="35" t="s">
        <v>171</v>
      </c>
      <c r="B9" s="22">
        <v>-5.6120659417749907E-3</v>
      </c>
      <c r="C9" s="2"/>
    </row>
    <row r="10" spans="1:3" ht="14.25">
      <c r="A10" s="108" t="s">
        <v>172</v>
      </c>
      <c r="B10" s="22">
        <v>-4.9751243781093191E-3</v>
      </c>
      <c r="C10" s="2"/>
    </row>
    <row r="11" spans="1:3" ht="14.25">
      <c r="A11" s="108" t="s">
        <v>173</v>
      </c>
      <c r="B11" s="22">
        <v>-4.030346135609375E-3</v>
      </c>
      <c r="C11" s="2"/>
    </row>
    <row r="12" spans="1:3" ht="14.25">
      <c r="A12" s="108" t="s">
        <v>174</v>
      </c>
      <c r="B12" s="22">
        <v>-2.9739776951672736E-3</v>
      </c>
      <c r="C12" s="2"/>
    </row>
    <row r="13" spans="1:3" ht="14.25">
      <c r="A13" s="35" t="s">
        <v>175</v>
      </c>
      <c r="B13" s="22">
        <v>-2.732539075308793E-3</v>
      </c>
      <c r="C13" s="2"/>
    </row>
    <row r="14" spans="1:3" ht="14.25">
      <c r="A14" s="35" t="s">
        <v>176</v>
      </c>
      <c r="B14" s="22">
        <v>-1.7783046828689919E-3</v>
      </c>
      <c r="C14" s="2"/>
    </row>
    <row r="15" spans="1:3" ht="14.25">
      <c r="A15" s="108" t="s">
        <v>177</v>
      </c>
      <c r="B15" s="22">
        <v>-1.1287079820817558E-3</v>
      </c>
      <c r="C15" s="2"/>
    </row>
    <row r="16" spans="1:3" ht="14.25">
      <c r="A16" s="35" t="s">
        <v>178</v>
      </c>
      <c r="B16" s="83">
        <v>-7.2120337935299705E-4</v>
      </c>
      <c r="C16" s="2"/>
    </row>
    <row r="17" spans="1:3" ht="14.25">
      <c r="A17" s="108" t="s">
        <v>179</v>
      </c>
      <c r="B17" s="22">
        <v>-5.0428643469491163E-4</v>
      </c>
      <c r="C17" s="2"/>
    </row>
    <row r="18" spans="1:3" ht="14.25">
      <c r="A18" s="108" t="s">
        <v>180</v>
      </c>
      <c r="B18" s="22">
        <v>-3.2758244158104244E-4</v>
      </c>
      <c r="C18" s="2"/>
    </row>
    <row r="19" spans="1:3" ht="14.25">
      <c r="A19" s="108" t="s">
        <v>181</v>
      </c>
      <c r="B19" s="22">
        <v>0</v>
      </c>
      <c r="C19" s="2"/>
    </row>
    <row r="20" spans="1:3" ht="14.25">
      <c r="A20" s="108" t="s">
        <v>182</v>
      </c>
      <c r="B20" s="22">
        <v>0</v>
      </c>
      <c r="C20" s="2"/>
    </row>
    <row r="21" spans="1:3" ht="14.25">
      <c r="A21" s="108" t="s">
        <v>183</v>
      </c>
      <c r="B21" s="22">
        <v>0</v>
      </c>
      <c r="C21" s="2"/>
    </row>
    <row r="22" spans="1:3" ht="14.25">
      <c r="A22" s="108" t="s">
        <v>184</v>
      </c>
      <c r="B22" s="22">
        <v>0</v>
      </c>
      <c r="C22" s="2"/>
    </row>
    <row r="23" spans="1:3" ht="14.25">
      <c r="A23" s="108" t="s">
        <v>185</v>
      </c>
      <c r="B23" s="22">
        <v>0</v>
      </c>
      <c r="C23" s="2"/>
    </row>
    <row r="24" spans="1:3" ht="14.25">
      <c r="A24" s="108" t="s">
        <v>186</v>
      </c>
      <c r="B24" s="22">
        <v>0</v>
      </c>
      <c r="C24" s="2"/>
    </row>
    <row r="25" spans="1:3" ht="14.25">
      <c r="A25" s="108" t="s">
        <v>187</v>
      </c>
      <c r="B25" s="22">
        <v>1.2936610608020871E-3</v>
      </c>
      <c r="C25" s="2"/>
    </row>
    <row r="26" spans="1:3" ht="14.25">
      <c r="A26" s="108" t="s">
        <v>116</v>
      </c>
      <c r="B26" s="22">
        <v>1.3498152884341419E-3</v>
      </c>
      <c r="C26" s="2"/>
    </row>
    <row r="27" spans="1:3" ht="14.25">
      <c r="A27" s="108" t="s">
        <v>188</v>
      </c>
      <c r="B27" s="22">
        <v>2.0096069012840445E-3</v>
      </c>
      <c r="C27" s="2"/>
    </row>
    <row r="28" spans="1:3" ht="14.25">
      <c r="A28" s="108" t="s">
        <v>189</v>
      </c>
      <c r="B28" s="22">
        <v>2.4539877300613355E-3</v>
      </c>
      <c r="C28" s="2"/>
    </row>
    <row r="29" spans="1:3" ht="14.25">
      <c r="A29" s="108" t="s">
        <v>190</v>
      </c>
      <c r="B29" s="22">
        <v>2.4665442141169613E-3</v>
      </c>
      <c r="C29" s="2"/>
    </row>
    <row r="30" spans="1:3" ht="14.25">
      <c r="A30" s="108" t="s">
        <v>191</v>
      </c>
      <c r="B30" s="22">
        <v>2.5635796894571961E-3</v>
      </c>
      <c r="C30" s="2"/>
    </row>
    <row r="31" spans="1:3" ht="14.25">
      <c r="A31" s="35" t="s">
        <v>192</v>
      </c>
      <c r="B31" s="22">
        <v>2.6041666666667407E-3</v>
      </c>
      <c r="C31" s="2"/>
    </row>
    <row r="32" spans="1:3" ht="14.25">
      <c r="A32" s="117" t="s">
        <v>193</v>
      </c>
      <c r="B32" s="83">
        <v>2.7038269550747618E-3</v>
      </c>
      <c r="C32" s="2"/>
    </row>
    <row r="33" spans="1:3" ht="14.25">
      <c r="A33" s="108" t="s">
        <v>194</v>
      </c>
      <c r="B33" s="22">
        <v>3.1347962382446415E-3</v>
      </c>
      <c r="C33" s="2"/>
    </row>
    <row r="34" spans="1:3" ht="14.25">
      <c r="A34" s="108" t="s">
        <v>195</v>
      </c>
      <c r="B34" s="22">
        <v>3.6234611042416098E-3</v>
      </c>
      <c r="C34" s="2"/>
    </row>
    <row r="35" spans="1:3" ht="15.75">
      <c r="A35" s="118" t="s">
        <v>196</v>
      </c>
      <c r="B35" s="22">
        <v>3.8684719535784229E-3</v>
      </c>
      <c r="C35" s="2"/>
    </row>
    <row r="36" spans="1:3" ht="14.25">
      <c r="A36" s="108" t="s">
        <v>197</v>
      </c>
      <c r="B36" s="22">
        <v>4.0523278861823719E-3</v>
      </c>
      <c r="C36" s="2"/>
    </row>
    <row r="37" spans="1:3" ht="14.25">
      <c r="A37" s="108" t="s">
        <v>198</v>
      </c>
      <c r="B37" s="22">
        <v>4.1782729805013297E-3</v>
      </c>
      <c r="C37" s="2"/>
    </row>
    <row r="38" spans="1:3" ht="14.25">
      <c r="A38" s="108" t="s">
        <v>199</v>
      </c>
      <c r="B38" s="22">
        <v>4.6948356807512415E-3</v>
      </c>
      <c r="C38" s="2"/>
    </row>
    <row r="39" spans="1:3" ht="14.25">
      <c r="A39" s="108" t="s">
        <v>200</v>
      </c>
      <c r="B39" s="22">
        <v>4.9059217361191454E-3</v>
      </c>
      <c r="C39" s="2"/>
    </row>
    <row r="40" spans="1:3" ht="14.25">
      <c r="A40" s="108" t="s">
        <v>201</v>
      </c>
      <c r="B40" s="22">
        <v>5.199306759098743E-3</v>
      </c>
      <c r="C40" s="2"/>
    </row>
    <row r="41" spans="1:3" ht="15.75">
      <c r="A41" s="118" t="s">
        <v>202</v>
      </c>
      <c r="B41" s="22">
        <v>5.5594162612926379E-3</v>
      </c>
      <c r="C41" s="2"/>
    </row>
    <row r="42" spans="1:3" ht="14.25">
      <c r="A42" s="108" t="s">
        <v>203</v>
      </c>
      <c r="B42" s="22">
        <v>5.8139534883721034E-3</v>
      </c>
      <c r="C42" s="2"/>
    </row>
    <row r="43" spans="1:3" ht="14.25">
      <c r="A43" s="108" t="s">
        <v>204</v>
      </c>
      <c r="B43" s="22">
        <v>6.0240963855420215E-3</v>
      </c>
      <c r="C43" s="2"/>
    </row>
    <row r="44" spans="1:3" ht="14.25">
      <c r="A44" s="108" t="s">
        <v>205</v>
      </c>
      <c r="B44" s="22">
        <v>6.5733672603900395E-3</v>
      </c>
      <c r="C44" s="2"/>
    </row>
    <row r="45" spans="1:3" ht="14.25">
      <c r="A45" s="108" t="s">
        <v>206</v>
      </c>
      <c r="B45" s="22">
        <v>6.8508046976947234E-3</v>
      </c>
      <c r="C45" s="2"/>
    </row>
    <row r="46" spans="1:3" ht="14.25">
      <c r="A46" s="108" t="s">
        <v>207</v>
      </c>
      <c r="B46" s="22">
        <v>6.8596574485526585E-3</v>
      </c>
      <c r="C46" s="2"/>
    </row>
    <row r="47" spans="1:3" ht="14.25">
      <c r="A47" s="108" t="s">
        <v>208</v>
      </c>
      <c r="B47" s="22">
        <v>6.9388618574148797E-3</v>
      </c>
      <c r="C47" s="2"/>
    </row>
    <row r="48" spans="1:3" ht="14.25">
      <c r="A48" s="108" t="s">
        <v>209</v>
      </c>
      <c r="B48" s="22">
        <v>7.2670457642207698E-3</v>
      </c>
      <c r="C48" s="2"/>
    </row>
    <row r="49" spans="1:3" ht="14.25">
      <c r="A49" s="35" t="s">
        <v>210</v>
      </c>
      <c r="B49" s="22">
        <v>7.9967608057496253E-3</v>
      </c>
      <c r="C49" s="2"/>
    </row>
    <row r="50" spans="1:3" ht="14.25">
      <c r="A50" s="35" t="s">
        <v>211</v>
      </c>
      <c r="B50" s="22">
        <v>8.2820634169427088E-3</v>
      </c>
      <c r="C50" s="2"/>
    </row>
    <row r="51" spans="1:3" ht="14.25">
      <c r="A51" s="108" t="s">
        <v>212</v>
      </c>
      <c r="B51" s="22">
        <v>8.4437086092714608E-3</v>
      </c>
      <c r="C51" s="2"/>
    </row>
    <row r="52" spans="1:3" ht="14.25">
      <c r="A52" s="108" t="s">
        <v>213</v>
      </c>
      <c r="B52" s="22">
        <v>8.5584913171119492E-3</v>
      </c>
      <c r="C52" s="2"/>
    </row>
    <row r="53" spans="1:3" ht="14.25">
      <c r="A53" s="108" t="s">
        <v>214</v>
      </c>
      <c r="B53" s="22">
        <v>8.79120879120876E-3</v>
      </c>
      <c r="C53" s="2"/>
    </row>
    <row r="54" spans="1:3" ht="14.25">
      <c r="A54" s="108" t="s">
        <v>215</v>
      </c>
      <c r="B54" s="22">
        <v>8.9375554897899168E-3</v>
      </c>
      <c r="C54" s="2"/>
    </row>
    <row r="55" spans="1:3" ht="14.25">
      <c r="A55" s="108" t="s">
        <v>120</v>
      </c>
      <c r="B55" s="22">
        <v>1.3419713095788932E-2</v>
      </c>
      <c r="C55" s="2"/>
    </row>
    <row r="56" spans="1:3" ht="14.25">
      <c r="A56" s="108" t="s">
        <v>216</v>
      </c>
      <c r="B56" s="22">
        <v>1.3986013986013957E-2</v>
      </c>
      <c r="C56" s="2"/>
    </row>
    <row r="57" spans="1:3" ht="14.25">
      <c r="A57" s="108" t="s">
        <v>217</v>
      </c>
      <c r="B57" s="21">
        <v>1.8547792180419354E-2</v>
      </c>
      <c r="C57" s="2"/>
    </row>
    <row r="58" spans="1:3" ht="15">
      <c r="A58" s="30" t="s">
        <v>218</v>
      </c>
      <c r="B58" s="26">
        <v>2.0159066379428869E-3</v>
      </c>
      <c r="C58" s="2"/>
    </row>
    <row r="59" spans="1:3" ht="14.25">
      <c r="A59" s="19" t="s">
        <v>219</v>
      </c>
      <c r="B59" s="21">
        <v>-1.5414532965631222E-2</v>
      </c>
      <c r="C59" s="1"/>
    </row>
    <row r="60" spans="1:3" ht="14.25">
      <c r="A60" s="19" t="s">
        <v>220</v>
      </c>
      <c r="B60" s="21">
        <v>-8.2075775960183117E-3</v>
      </c>
      <c r="C60" s="2"/>
    </row>
    <row r="61" spans="1:3" ht="14.25">
      <c r="A61" s="19" t="s">
        <v>221</v>
      </c>
      <c r="B61" s="21">
        <v>7.9452054794520565E-3</v>
      </c>
      <c r="C61" s="16"/>
    </row>
    <row r="62" spans="1:3" ht="14.25">
      <c r="A62" s="19" t="s">
        <v>222</v>
      </c>
      <c r="B62" s="21">
        <v>2.9564333643720131E-2</v>
      </c>
      <c r="C62" s="2"/>
    </row>
    <row r="63" spans="1:3" ht="15" thickBot="1">
      <c r="A63" s="20" t="s">
        <v>223</v>
      </c>
      <c r="B63" s="23">
        <v>0.12089999999999999</v>
      </c>
      <c r="C63" s="2"/>
    </row>
    <row r="64" spans="1:3">
      <c r="B64" s="2"/>
      <c r="C64" s="2"/>
    </row>
    <row r="65" spans="2:3">
      <c r="C65" s="2"/>
    </row>
    <row r="66" spans="2:3">
      <c r="B66" s="2"/>
      <c r="C66" s="2"/>
    </row>
    <row r="68" spans="2:3">
      <c r="B68" s="2"/>
    </row>
    <row r="69" spans="2:3">
      <c r="B69" s="2"/>
    </row>
    <row r="70" spans="2:3">
      <c r="B70" s="2"/>
    </row>
    <row r="71" spans="2:3">
      <c r="B71" s="2"/>
    </row>
    <row r="72" spans="2:3">
      <c r="B72" s="2"/>
    </row>
    <row r="73" spans="2:3">
      <c r="B73" s="2"/>
    </row>
    <row r="74" spans="2:3">
      <c r="B74" s="2"/>
    </row>
    <row r="75" spans="2:3">
      <c r="B75" s="2"/>
    </row>
    <row r="76" spans="2:3">
      <c r="B76" s="2"/>
    </row>
    <row r="77" spans="2:3">
      <c r="B77" s="2"/>
    </row>
    <row r="78" spans="2:3">
      <c r="B78" s="2"/>
    </row>
    <row r="79" spans="2:3">
      <c r="B79" s="2"/>
    </row>
    <row r="80" spans="2:3">
      <c r="B80" s="2"/>
    </row>
    <row r="81" spans="2:2">
      <c r="B81" s="2"/>
    </row>
    <row r="82" spans="2:2">
      <c r="B82" s="2"/>
    </row>
    <row r="83" spans="2:2">
      <c r="B83" s="2"/>
    </row>
    <row r="84" spans="2:2">
      <c r="B84" s="2"/>
    </row>
    <row r="85" spans="2:2">
      <c r="B85" s="2"/>
    </row>
    <row r="86" spans="2:2">
      <c r="B86" s="2"/>
    </row>
    <row r="87" spans="2:2">
      <c r="B87" s="2"/>
    </row>
    <row r="88" spans="2:2">
      <c r="B88" s="2"/>
    </row>
    <row r="89" spans="2:2">
      <c r="B89" s="2"/>
    </row>
    <row r="90" spans="2:2">
      <c r="B90" s="2"/>
    </row>
    <row r="91" spans="2:2">
      <c r="B91" s="2"/>
    </row>
    <row r="92" spans="2:2">
      <c r="B92" s="2"/>
    </row>
    <row r="93" spans="2:2">
      <c r="B93" s="2"/>
    </row>
    <row r="94" spans="2:2">
      <c r="B94" s="2"/>
    </row>
    <row r="95" spans="2:2">
      <c r="B95" s="2"/>
    </row>
    <row r="96" spans="2:2">
      <c r="B96" s="2"/>
    </row>
    <row r="97" spans="2:2">
      <c r="B97" s="2"/>
    </row>
    <row r="98" spans="2:2">
      <c r="B98" s="2"/>
    </row>
    <row r="99" spans="2:2">
      <c r="B99" s="2"/>
    </row>
    <row r="100" spans="2:2">
      <c r="B100" s="2"/>
    </row>
    <row r="101" spans="2:2">
      <c r="B101" s="2"/>
    </row>
    <row r="102" spans="2:2">
      <c r="B102" s="2"/>
    </row>
    <row r="103" spans="2:2">
      <c r="B103" s="2"/>
    </row>
    <row r="104" spans="2:2">
      <c r="B104" s="2"/>
    </row>
    <row r="105" spans="2:2">
      <c r="B105" s="2"/>
    </row>
    <row r="106" spans="2:2">
      <c r="B106" s="2"/>
    </row>
    <row r="107" spans="2:2">
      <c r="B107" s="2"/>
    </row>
    <row r="108" spans="2:2">
      <c r="B108" s="2"/>
    </row>
    <row r="109" spans="2:2">
      <c r="B109" s="2"/>
    </row>
    <row r="110" spans="2:2">
      <c r="B110" s="2"/>
    </row>
    <row r="111" spans="2:2">
      <c r="B111" s="2"/>
    </row>
    <row r="112" spans="2:2">
      <c r="B112" s="2"/>
    </row>
    <row r="113" spans="2:2">
      <c r="B113" s="2"/>
    </row>
    <row r="114" spans="2:2">
      <c r="B114" s="2"/>
    </row>
    <row r="115" spans="2:2">
      <c r="B115" s="2"/>
    </row>
    <row r="116" spans="2:2">
      <c r="B116" s="2"/>
    </row>
    <row r="117" spans="2:2">
      <c r="B117" s="2"/>
    </row>
    <row r="118" spans="2:2">
      <c r="B118" s="2"/>
    </row>
    <row r="119" spans="2:2">
      <c r="B119" s="2"/>
    </row>
    <row r="120" spans="2:2">
      <c r="B120" s="2"/>
    </row>
    <row r="121" spans="2:2">
      <c r="B121" s="2"/>
    </row>
    <row r="122" spans="2:2">
      <c r="B122" s="2"/>
    </row>
    <row r="123" spans="2:2">
      <c r="B123" s="2"/>
    </row>
    <row r="124" spans="2:2">
      <c r="B124" s="2"/>
    </row>
    <row r="125" spans="2:2">
      <c r="B125" s="2"/>
    </row>
    <row r="126" spans="2:2">
      <c r="B126" s="2"/>
    </row>
    <row r="127" spans="2:2">
      <c r="B127" s="2"/>
    </row>
    <row r="128" spans="2:2">
      <c r="B128" s="2"/>
    </row>
    <row r="129" spans="2:2">
      <c r="B129" s="2"/>
    </row>
    <row r="130" spans="2:2">
      <c r="B130" s="2"/>
    </row>
    <row r="131" spans="2:2">
      <c r="B131" s="2"/>
    </row>
    <row r="132" spans="2:2">
      <c r="B132" s="2"/>
    </row>
    <row r="133" spans="2:2">
      <c r="B133" s="2"/>
    </row>
    <row r="134" spans="2:2">
      <c r="B134" s="2"/>
    </row>
    <row r="135" spans="2:2">
      <c r="B135" s="2"/>
    </row>
    <row r="136" spans="2:2">
      <c r="B136" s="2"/>
    </row>
    <row r="137" spans="2:2">
      <c r="B137" s="2"/>
    </row>
    <row r="138" spans="2:2">
      <c r="B138" s="2"/>
    </row>
    <row r="139" spans="2:2">
      <c r="B139" s="2"/>
    </row>
    <row r="140" spans="2:2">
      <c r="B140" s="2"/>
    </row>
    <row r="141" spans="2:2">
      <c r="B141" s="2"/>
    </row>
    <row r="142" spans="2:2">
      <c r="B142" s="2"/>
    </row>
    <row r="143" spans="2:2">
      <c r="B143" s="2"/>
    </row>
    <row r="144" spans="2:2">
      <c r="B144" s="2"/>
    </row>
    <row r="145" spans="2:2">
      <c r="B145" s="2"/>
    </row>
  </sheetData>
  <phoneticPr fontId="8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NAV</vt:lpstr>
      <vt:lpstr>NPF Asset Structure</vt:lpstr>
      <vt:lpstr>ROR</vt:lpstr>
      <vt:lpstr>ROR(Chart)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gleb</cp:lastModifiedBy>
  <dcterms:created xsi:type="dcterms:W3CDTF">2010-05-19T12:57:40Z</dcterms:created>
  <dcterms:modified xsi:type="dcterms:W3CDTF">2021-11-21T12:11:46Z</dcterms:modified>
</cp:coreProperties>
</file>