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3"/>
  </bookViews>
  <sheets>
    <sheet name="NAV" sheetId="1" r:id="rId1"/>
    <sheet name="NPF ASSET Structure" sheetId="2" r:id="rId2"/>
    <sheet name="RoR" sheetId="3" r:id="rId3"/>
    <sheet name="RoR(Chart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'NAV'!#REF!</definedName>
  </definedNames>
  <calcPr fullCalcOnLoad="1"/>
</workbook>
</file>

<file path=xl/sharedStrings.xml><?xml version="1.0" encoding="utf-8"?>
<sst xmlns="http://schemas.openxmlformats.org/spreadsheetml/2006/main" count="751" uniqueCount="262">
  <si>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</si>
  <si>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</si>
  <si>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</si>
  <si>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</si>
  <si>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</si>
  <si>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</si>
  <si>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</si>
  <si>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</si>
  <si>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</si>
  <si>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</si>
  <si>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</si>
  <si>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</si>
  <si>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</si>
  <si>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</si>
  <si>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</si>
  <si>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</si>
  <si>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</si>
  <si>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</si>
  <si>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</si>
  <si>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</si>
  <si>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</si>
  <si>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</si>
  <si>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</si>
  <si>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</si>
  <si>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</si>
  <si>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</si>
  <si>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</si>
  <si>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</si>
  <si>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</si>
  <si>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</si>
  <si>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</si>
  <si>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</si>
  <si>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</si>
  <si>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</si>
  <si>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</si>
  <si>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</si>
  <si>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</si>
  <si>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</si>
  <si>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</si>
  <si>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</si>
  <si>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</si>
  <si>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</si>
  <si>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</si>
  <si>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</si>
  <si>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</si>
  <si>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</si>
  <si>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</si>
  <si>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</si>
  <si>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</si>
  <si>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</si>
  <si>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</si>
  <si>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</si>
  <si>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</si>
  <si>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</si>
  <si>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</si>
  <si>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</si>
  <si>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</si>
  <si>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</si>
  <si>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</si>
  <si>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</si>
  <si>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</si>
  <si>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</si>
  <si>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</si>
  <si>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>Ranking by NPF NAV at the end of the month</t>
  </si>
  <si>
    <t>Rank</t>
  </si>
  <si>
    <t>USR Number</t>
  </si>
  <si>
    <t>Type</t>
  </si>
  <si>
    <t>Fund</t>
  </si>
  <si>
    <t>NAV at the end of the month, UAH</t>
  </si>
  <si>
    <t>Change of NAV for the month, UAH</t>
  </si>
  <si>
    <t>Change of NAV for the month,%</t>
  </si>
  <si>
    <t>Number of units of pension assets, units</t>
  </si>
  <si>
    <t>UNV, UAH</t>
  </si>
  <si>
    <t>open</t>
  </si>
  <si>
    <t>Open pension fund "ОТP PENSIIA"</t>
  </si>
  <si>
    <r>
      <t>Open pension fund</t>
    </r>
    <r>
      <rPr>
        <sz val="10"/>
        <color indexed="8"/>
        <rFont val="Arial"/>
        <family val="2"/>
      </rPr>
      <t xml:space="preserve"> "PRYVATFOND"</t>
    </r>
  </si>
  <si>
    <t>corporate</t>
  </si>
  <si>
    <t>Non-entrepreneurial society "Non-state Corporate pension fund OJSC "UKREKSIMBANK"</t>
  </si>
  <si>
    <t>Open non-state pension fund "ЕMERYT-UKRAINA"</t>
  </si>
  <si>
    <t>Open pension fund "FARMATSEVTYCHNYI"</t>
  </si>
  <si>
    <t>Non-entrepreneurial society "Open pension fund "DYNASTIIA"</t>
  </si>
  <si>
    <t>Non-entrepreneurial society "Open non-state pension fund "VSI"</t>
  </si>
  <si>
    <t>professional</t>
  </si>
  <si>
    <t>Professional non-state pension fund "МAHISTRAL"</t>
  </si>
  <si>
    <t>Open non-state pension fund "UKRAINA"</t>
  </si>
  <si>
    <t>Non-entrepreneurial society "Open pension fund "SOTSIALNYI STANDART"</t>
  </si>
  <si>
    <t>Open non-state pension fund "ZOLOTA OSIN"</t>
  </si>
  <si>
    <t>Non-entrepreneurial society "Open pension fund "SOTSIALNA PERSPEKTYVA"</t>
  </si>
  <si>
    <t>Non-entrepreneurial society "Open non-state pension fund "YEVROPA"</t>
  </si>
  <si>
    <t>Non-entrepreneurial society "Open non-state pension fund "АRТА"</t>
  </si>
  <si>
    <t>Open non-state pension fund "UKRAINSKYI PENSIINYI FOND"</t>
  </si>
  <si>
    <t>Non-state pension fund "Open pension fund "FRIFLAIT"</t>
  </si>
  <si>
    <t>Open non-state pension fund "PRYCHETNIST"</t>
  </si>
  <si>
    <t>Open non-state pension fund "LAURUS"</t>
  </si>
  <si>
    <t>Non-entrepreneurial society "Open non-state pension fund "UKRAINSKYI PENSIINYI KAPITAL"</t>
  </si>
  <si>
    <t>Open non-state pension fund "NIКА"</t>
  </si>
  <si>
    <t>Non-profit organization "Open pension fund "SOTSIALNI HARANTII"</t>
  </si>
  <si>
    <t>Open non-state pension fund "YEVROPEISKYI VYBIR"</t>
  </si>
  <si>
    <t>Open non-state pension fund "NADIINA PERSPEKTYVA"</t>
  </si>
  <si>
    <t>Non-entrepreneurial society "Open non-state pension fund "RESERV RIVNENSHCHYNY"</t>
  </si>
  <si>
    <t>Open non-state pension fund «STOLYCHNYI RESERV»</t>
  </si>
  <si>
    <t>Open non-state pension fund "POKROVA"</t>
  </si>
  <si>
    <t>Non-entrepreneurial society "Open non-state pension fund "VZAIEMODOPOMOGA"</t>
  </si>
  <si>
    <t>Corporate non-state pension fund of Chamber of Commerce and Industry of Ukraine</t>
  </si>
  <si>
    <t>Non-entrepreneurial society "Open non-state pension fund "NADIIA"</t>
  </si>
  <si>
    <t>Open pension fund "PENSIINYI KAPITAL"</t>
  </si>
  <si>
    <t>Professional non-state pension fund "SHAKHTAR"</t>
  </si>
  <si>
    <t>Non-entrepreneurial society оpen non-state pension fund "DNISTER"</t>
  </si>
  <si>
    <t>Open non-state pension fund "PENSIINA OPIKA"</t>
  </si>
  <si>
    <t>Open non-state pension fund "UKRAINSKA PENSIINA SPILKA"</t>
  </si>
  <si>
    <t>Open non-state pension fund "HARANT-PENSIIA"</t>
  </si>
  <si>
    <t>Open non-state pension fund "TURBOTA"</t>
  </si>
  <si>
    <t>Non-entrepreneurial society open non-state pension fund “NATSIONALNYI”</t>
  </si>
  <si>
    <t>Non-entrepreneurial society "Open non-state pension fund "FOND PENSIINYKH  ZAOSHCHADZHEN"</t>
  </si>
  <si>
    <t>Open non-state pension fund "SOTSIALNA PIDTRYMKA"</t>
  </si>
  <si>
    <t>Non-entrepreneurial society "HIRNYCHO-METALURHIINYI PROFESIINYI PENSIINYI FOND"</t>
  </si>
  <si>
    <t>NES "NPPF "PERSHYI PROFSPILKOVYI"</t>
  </si>
  <si>
    <t>Corporate non-state pension fund "UKRAINSKA PENSIINA FUNDATSIIA"</t>
  </si>
  <si>
    <t>Non-entrepreneurial society "Open non-state pension fund "UKRAINSKYI PENSIINYI KONTRAKT"</t>
  </si>
  <si>
    <t>Open non-state pension fund "DZHERELO"</t>
  </si>
  <si>
    <t>Open non-state pension fund "КREMIN"</t>
  </si>
  <si>
    <t>Open non-state pension fund "INITSIATYVA"</t>
  </si>
  <si>
    <t>Non-entrepreneurial society "Open non-state pension fund "ZOLOTYI VIK"</t>
  </si>
  <si>
    <t>Open non-state pension fund "RESERV"</t>
  </si>
  <si>
    <t>Open non-state pension fund "VSEUKRAINSKYI PENSIINYI FOND"</t>
  </si>
  <si>
    <t>Open non-state pension fund "UKRAINSKA OSHCHADNA SKARBNYTSIA"</t>
  </si>
  <si>
    <t>Non-entrepreneurial society "Non-state professional pension fund "KHLIBNYI"</t>
  </si>
  <si>
    <t>Corporate pension fund "STYROL"</t>
  </si>
  <si>
    <t>Open pension fund "HIDNE ZHYTTIA"</t>
  </si>
  <si>
    <t>Non-profit organization open non-state pension fund "DOVIRA-UKRAINA"</t>
  </si>
  <si>
    <t>Professional pension fund of the Independent branch professional union of power engineers of Ukraine</t>
  </si>
  <si>
    <t>Non-entrepreneurial society open non-state pension fund "PRYKARPATTIA"</t>
  </si>
  <si>
    <t>Total</t>
  </si>
  <si>
    <t>no data.</t>
  </si>
  <si>
    <t>AMC name (all those who manage the fund's assets)</t>
  </si>
  <si>
    <t xml:space="preserve">Fund’s ANPF </t>
  </si>
  <si>
    <t>LLC "AMC "ОТP КAPITAL"</t>
  </si>
  <si>
    <t>LLC "АTSPO"</t>
  </si>
  <si>
    <t>LLC "AMC-APF "APINVEST"</t>
  </si>
  <si>
    <t>LLC "KERUIUCHYI ADMINISTRATOR PF "PARYTET"</t>
  </si>
  <si>
    <t>LLC "AMC "HARANTIIA-INVEST"</t>
  </si>
  <si>
    <t>LLC "AMC "VSESVIT"</t>
  </si>
  <si>
    <t>LLC "VSЕAPF"</t>
  </si>
  <si>
    <t>LLC "AMC  АPF"SYNTAKS-INVEST"</t>
  </si>
  <si>
    <t>PrJSC "КINТО"</t>
  </si>
  <si>
    <t>LLC "AMC "DIAMANT INVEST MENEDZHMENT"</t>
  </si>
  <si>
    <t>LLC "AMC "ZAKHIDINVEST"</t>
  </si>
  <si>
    <t>LLC "AMC "ІVEKS ESSET MENEDZHMENT"</t>
  </si>
  <si>
    <t>LLC "АRТА UPRAVLINNIA AKTYVAMY"</t>
  </si>
  <si>
    <t>LLC "AMC "AKADEMIIA  INVESTMENTS"</t>
  </si>
  <si>
    <t>LLC "AMC APF "UKRAINSKI FONDY"</t>
  </si>
  <si>
    <t>LLC "VUК"</t>
  </si>
  <si>
    <t>LLC "AMC ОZON"</t>
  </si>
  <si>
    <t>PrJSC "AMC APF "BROKBIZNESINVEST"</t>
  </si>
  <si>
    <t>LLC AMC "ОPIKA-КАPITAL"</t>
  </si>
  <si>
    <t>LLC "AMC APF "ОPIKA"</t>
  </si>
  <si>
    <t>LLC "AMC "ОPTIMA-KAPITAL"</t>
  </si>
  <si>
    <t>LLC "AMC "MAHISTR"</t>
  </si>
  <si>
    <t>PrJSC"AMC "NATSIONALNYI REZERV"</t>
  </si>
  <si>
    <t>LLC "APF "АDMINISTRATOR PENSIINOHO RESERVU"</t>
  </si>
  <si>
    <t>LLC «AMC-APF «АPINVEST»</t>
  </si>
  <si>
    <t>LLC "АPF "LIHA PENSIIA"</t>
  </si>
  <si>
    <t>LLC "AMC "АRT-КАPITAL MENEDZHMENT"</t>
  </si>
  <si>
    <t xml:space="preserve"> LLC "AMC "PORTFELNI INVESTYTSII"</t>
  </si>
  <si>
    <t xml:space="preserve"> LLC "AMC APF "UKRAINSKI FONDY"</t>
  </si>
  <si>
    <t>LLC AMC  "ОPIKA-КАPITAL"</t>
  </si>
  <si>
    <t>LLC "AMC APF "OPIKA"</t>
  </si>
  <si>
    <t>LLC "AMC МАSТ-ІNVEST"</t>
  </si>
  <si>
    <t>LLC "АMC "LIHA PENSIIA"</t>
  </si>
  <si>
    <t>PrJSC "AMC "АLTERA ESSET MENEDZHMENT"</t>
  </si>
  <si>
    <t>LLC "AMC APF "АKTYV PLIUS"</t>
  </si>
  <si>
    <t>LLC " FK "INVESTA"</t>
  </si>
  <si>
    <t>LLC "AMC "FINHRIN"</t>
  </si>
  <si>
    <t>LLC "AMC "UNIVER MENEDZHMENT"</t>
  </si>
  <si>
    <t>LLC AMC "СЕМ"</t>
  </si>
  <si>
    <t>LLC "AMC APF "ОPIKA-KAPITAL"</t>
  </si>
  <si>
    <t>LLC "VIP"</t>
  </si>
  <si>
    <t>LLC "PAPF"</t>
  </si>
  <si>
    <t>PrJSC "PRINKOM"</t>
  </si>
  <si>
    <t>NPF Asset Structure at the End of the Month</t>
  </si>
  <si>
    <t>No.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</si>
  <si>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</si>
  <si>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</si>
  <si>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</si>
  <si>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</si>
  <si>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</si>
  <si>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</si>
  <si>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</si>
  <si>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NPF rate of return (UNV change)</t>
  </si>
  <si>
    <t>Date of NPF registration as a financial institution</t>
  </si>
  <si>
    <t>Fund's rate of return, %</t>
  </si>
  <si>
    <t>1month</t>
  </si>
  <si>
    <t>3 months</t>
  </si>
  <si>
    <t>6 months</t>
  </si>
  <si>
    <t>1 year</t>
  </si>
  <si>
    <t>YTD</t>
  </si>
  <si>
    <t xml:space="preserve"> corporate</t>
  </si>
  <si>
    <t xml:space="preserve"> open</t>
  </si>
  <si>
    <t>CPF "STYROL"</t>
  </si>
  <si>
    <t>OPF "PRYVATFOND"</t>
  </si>
  <si>
    <t>NES "ONPF "VZAIEMODOPOMOGA"</t>
  </si>
  <si>
    <t>NES ONPF "DOVIRA-UKRAINA"</t>
  </si>
  <si>
    <t>NES "OPF "SOTSIALNYI STANDART"</t>
  </si>
  <si>
    <t>NES ONPF "DNISTER"</t>
  </si>
  <si>
    <t>NES ONPF “NATSIONALNYI”</t>
  </si>
  <si>
    <t>NES "ONPF "VSI"</t>
  </si>
  <si>
    <t>ONPF "UKRAINA"</t>
  </si>
  <si>
    <t>NES "ONPF "YEVROPA"</t>
  </si>
  <si>
    <t>NES ONPF "UKRAINSKYI PENSIINYI KAPITAL"</t>
  </si>
  <si>
    <t>NES ONPF "PRYKARPATTIA"</t>
  </si>
  <si>
    <t>NES "ONPF "NADIIA"</t>
  </si>
  <si>
    <t>PPF IBPU of POWER ENGINEERS of UKRAINE</t>
  </si>
  <si>
    <t>ONPF "PRYCHETNIST"</t>
  </si>
  <si>
    <t>OPF "FARMATSEVTYCHNYI"</t>
  </si>
  <si>
    <t>OPF "PENSIINYI KAPITAL"</t>
  </si>
  <si>
    <t>NES "ONPF "ZOLOTYI VIK"</t>
  </si>
  <si>
    <t>NES "ONPF "UKRAINSKYI PENSIINYI KONTRAKT"</t>
  </si>
  <si>
    <t>NES "NPPF "KHLIBNYI"</t>
  </si>
  <si>
    <t>NPO "OPF "SOTSIALNI HARANTII"</t>
  </si>
  <si>
    <t>CNPF  "UKRAINSKA PENSIINA FUNDATSIIA"</t>
  </si>
  <si>
    <t>NES "HIRNYCHO-METALURHIINYI PROFESIINYI PENSIINYI FOND"</t>
  </si>
  <si>
    <t>NES "NCPF OJSC "UKREKSIMBANK"</t>
  </si>
  <si>
    <t>NES "OPF "SOTSIALNA PERSPEKTYVA"</t>
  </si>
  <si>
    <t>NES "ONPF "FOND PENSIINYKH  ZAOSHCHADZHEN"</t>
  </si>
  <si>
    <t>NES "OPF "DYNASTIIA"</t>
  </si>
  <si>
    <t>ONPF "PENSIINA OPIKA"</t>
  </si>
  <si>
    <t>ONPF "UKRAINSKA OSHCHADNA SKARBNYTSIA"</t>
  </si>
  <si>
    <t>ONPF "SOTSIALNA PIDTRYMKA"</t>
  </si>
  <si>
    <t>ONPF "UKRAINSKA PENSIINA SPILKA"</t>
  </si>
  <si>
    <t>ONPF "NIКА"</t>
  </si>
  <si>
    <t>NES "ONPF "RESERV RIVNENSHCHYNY"</t>
  </si>
  <si>
    <t>ONPF "КREMIN"</t>
  </si>
  <si>
    <t>NES "ONPF "АRТА"</t>
  </si>
  <si>
    <t>PNPF "МAHISTRAL"</t>
  </si>
  <si>
    <t>ONPF "YEVROPEISKYI VYBIR"</t>
  </si>
  <si>
    <t>ONPF "LAURUS"</t>
  </si>
  <si>
    <t>NPF "OPF "FRIFLAIT"</t>
  </si>
  <si>
    <t>ONPF «STOLYCHNYI RESERV»</t>
  </si>
  <si>
    <t>CNPF of CHAMBER of COMMERCE and INDUSTRY of UKRAINE</t>
  </si>
  <si>
    <t>PNPF "SHAKHTAR"</t>
  </si>
  <si>
    <t>ONPF "HARANT-PENSIIA"</t>
  </si>
  <si>
    <t>ONPF "UKRAINSKYI PENSIINYI FOND"</t>
  </si>
  <si>
    <t>ONPF "ЕMERYT-UKRAINA"</t>
  </si>
  <si>
    <t>ONPF "INITSIATYVA"</t>
  </si>
  <si>
    <t>ONPF "POKROVA"</t>
  </si>
  <si>
    <t>OPF "ОТP PENSIIA"</t>
  </si>
  <si>
    <t>ONPF "TURBOTA"</t>
  </si>
  <si>
    <t>ONPF "NADIINA PERSPEKTYVA"</t>
  </si>
  <si>
    <t>ONPF "DZHERELO"</t>
  </si>
  <si>
    <t>ONPF "VSEUKRAINSKYI PENSIINYI FOND"</t>
  </si>
  <si>
    <t>ONPF "ZOLOTA OSIN"</t>
  </si>
  <si>
    <t>OPF "HIDNE ZHYTTIA"</t>
  </si>
  <si>
    <t>ONPF "RESERV"</t>
  </si>
  <si>
    <t>Average</t>
  </si>
  <si>
    <t>UNV change for the month, %</t>
  </si>
  <si>
    <t>NPO ONPF "DOVIRA-UKRAINA"</t>
  </si>
  <si>
    <t>OVDP in UAH (annual)</t>
  </si>
  <si>
    <t>"Gold" deposit (at the official gold exchange rate)</t>
  </si>
  <si>
    <t>UAH deposit</t>
  </si>
  <si>
    <t>USD deposit</t>
  </si>
  <si>
    <t>EUR deposit</t>
  </si>
  <si>
    <t>NPF average rate of return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</si>
</sst>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 грн.&quot;;\-#,##0.00&quot; грн.&quot;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000"/>
    <numFmt numFmtId="178" formatCode="dd\-mmm\-yy"/>
    <numFmt numFmtId="179" formatCode="[$-422]d\ mmmm\ yyyy&quot; р.&quot;"/>
    <numFmt numFmtId="180" formatCode="dd\.mm\.yy;@"/>
    <numFmt numFmtId="181" formatCode="dd\.mm\.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 style="dotted">
        <color indexed="2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>
        <color indexed="22"/>
      </left>
      <right style="thin">
        <color indexed="22"/>
      </right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7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72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1" fillId="0" borderId="18" xfId="56" applyNumberFormat="1" applyFont="1" applyFill="1" applyBorder="1" applyAlignment="1">
      <alignment horizontal="right" vertical="center" indent="1"/>
      <protection/>
    </xf>
    <xf numFmtId="10" fontId="11" fillId="0" borderId="19" xfId="56" applyNumberFormat="1" applyFont="1" applyFill="1" applyBorder="1" applyAlignment="1">
      <alignment horizontal="right" vertical="center" indent="1"/>
      <protection/>
    </xf>
    <xf numFmtId="10" fontId="14" fillId="0" borderId="16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14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14" fillId="0" borderId="26" xfId="54" applyFont="1" applyFill="1" applyBorder="1" applyAlignment="1">
      <alignment vertical="center" wrapText="1"/>
      <protection/>
    </xf>
    <xf numFmtId="10" fontId="14" fillId="0" borderId="26" xfId="56" applyNumberFormat="1" applyFont="1" applyFill="1" applyBorder="1" applyAlignment="1">
      <alignment horizontal="center" vertical="center" wrapText="1"/>
      <protection/>
    </xf>
    <xf numFmtId="10" fontId="14" fillId="0" borderId="26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7" xfId="58" applyNumberFormat="1" applyFont="1" applyFill="1" applyBorder="1" applyAlignment="1">
      <alignment vertical="center" wrapText="1"/>
      <protection/>
    </xf>
    <xf numFmtId="0" fontId="10" fillId="0" borderId="28" xfId="55" applyFont="1" applyFill="1" applyBorder="1" applyAlignment="1">
      <alignment wrapText="1"/>
      <protection/>
    </xf>
    <xf numFmtId="0" fontId="10" fillId="0" borderId="29" xfId="55" applyFont="1" applyFill="1" applyBorder="1" applyAlignment="1">
      <alignment wrapText="1"/>
      <protection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0" fontId="14" fillId="0" borderId="32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0" fontId="10" fillId="0" borderId="28" xfId="56" applyNumberFormat="1" applyFont="1" applyFill="1" applyBorder="1" applyAlignment="1">
      <alignment horizontal="right" vertical="center" wrapText="1"/>
      <protection/>
    </xf>
    <xf numFmtId="10" fontId="10" fillId="0" borderId="31" xfId="56" applyNumberFormat="1" applyFont="1" applyFill="1" applyBorder="1" applyAlignment="1">
      <alignment horizontal="right" vertical="center" wrapText="1"/>
      <protection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81" fontId="10" fillId="0" borderId="28" xfId="55" applyNumberFormat="1" applyFont="1" applyFill="1" applyBorder="1" applyAlignment="1">
      <alignment horizontal="right" wrapText="1"/>
      <protection/>
    </xf>
    <xf numFmtId="181" fontId="10" fillId="0" borderId="29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0" fontId="10" fillId="0" borderId="34" xfId="56" applyNumberFormat="1" applyFont="1" applyFill="1" applyBorder="1" applyAlignment="1">
      <alignment horizontal="right" vertical="center" wrapText="1"/>
      <protection/>
    </xf>
    <xf numFmtId="10" fontId="14" fillId="0" borderId="35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2" xfId="0" applyFont="1" applyFill="1" applyBorder="1" applyAlignment="1">
      <alignment horizontal="left" vertical="center"/>
    </xf>
    <xf numFmtId="4" fontId="14" fillId="0" borderId="36" xfId="58" applyNumberFormat="1" applyFont="1" applyFill="1" applyBorder="1" applyAlignment="1">
      <alignment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77" fontId="6" fillId="0" borderId="0" xfId="0" applyNumberFormat="1" applyFont="1" applyAlignment="1">
      <alignment vertical="center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181" fontId="10" fillId="0" borderId="8" xfId="55" applyNumberFormat="1" applyFont="1" applyFill="1" applyBorder="1" applyAlignment="1">
      <alignment horizontal="right" wrapText="1"/>
      <protection/>
    </xf>
    <xf numFmtId="4" fontId="10" fillId="0" borderId="38" xfId="60" applyNumberFormat="1" applyFont="1" applyFill="1" applyBorder="1" applyAlignment="1">
      <alignment horizontal="right" wrapText="1"/>
      <protection/>
    </xf>
    <xf numFmtId="0" fontId="10" fillId="0" borderId="39" xfId="60" applyFont="1" applyFill="1" applyBorder="1" applyAlignment="1">
      <alignment horizontal="right" wrapText="1"/>
      <protection/>
    </xf>
    <xf numFmtId="4" fontId="14" fillId="0" borderId="40" xfId="58" applyNumberFormat="1" applyFont="1" applyFill="1" applyBorder="1" applyAlignment="1">
      <alignment horizontal="right" vertical="center" wrapText="1" indent="1"/>
      <protection/>
    </xf>
    <xf numFmtId="10" fontId="10" fillId="0" borderId="38" xfId="60" applyNumberFormat="1" applyFont="1" applyFill="1" applyBorder="1" applyAlignment="1">
      <alignment horizontal="right" wrapText="1"/>
      <protection/>
    </xf>
    <xf numFmtId="10" fontId="12" fillId="0" borderId="27" xfId="0" applyNumberFormat="1" applyFont="1" applyFill="1" applyBorder="1" applyAlignment="1">
      <alignment vertical="center"/>
    </xf>
    <xf numFmtId="4" fontId="14" fillId="0" borderId="40" xfId="58" applyNumberFormat="1" applyFont="1" applyFill="1" applyBorder="1" applyAlignment="1">
      <alignment vertical="center" wrapText="1"/>
      <protection/>
    </xf>
    <xf numFmtId="0" fontId="10" fillId="0" borderId="8" xfId="59" applyFont="1" applyFill="1" applyBorder="1" applyAlignment="1">
      <alignment horizontal="right" wrapText="1"/>
      <protection/>
    </xf>
    <xf numFmtId="4" fontId="10" fillId="0" borderId="0" xfId="59" applyNumberFormat="1" applyFont="1" applyFill="1" applyAlignment="1">
      <alignment horizontal="right" wrapText="1"/>
      <protection/>
    </xf>
    <xf numFmtId="177" fontId="10" fillId="0" borderId="8" xfId="59" applyNumberFormat="1" applyFont="1" applyFill="1" applyBorder="1" applyAlignment="1">
      <alignment horizontal="right" wrapText="1"/>
      <protection/>
    </xf>
    <xf numFmtId="177" fontId="14" fillId="0" borderId="36" xfId="58" applyNumberFormat="1" applyFont="1" applyFill="1" applyBorder="1" applyAlignment="1">
      <alignment vertical="center" wrapText="1"/>
      <protection/>
    </xf>
    <xf numFmtId="4" fontId="10" fillId="0" borderId="8" xfId="59" applyNumberFormat="1" applyFont="1" applyBorder="1">
      <alignment/>
      <protection/>
    </xf>
    <xf numFmtId="0" fontId="7" fillId="0" borderId="40" xfId="0" applyFont="1" applyBorder="1" applyAlignment="1">
      <alignment horizontal="center" vertical="center" wrapText="1"/>
    </xf>
    <xf numFmtId="10" fontId="9" fillId="0" borderId="16" xfId="0" applyNumberFormat="1" applyFont="1" applyBorder="1" applyAlignment="1">
      <alignment horizontal="right" vertical="center" indent="1"/>
    </xf>
    <xf numFmtId="0" fontId="14" fillId="0" borderId="41" xfId="58" applyFont="1" applyFill="1" applyBorder="1" applyAlignment="1">
      <alignment horizontal="center" vertical="center"/>
      <protection/>
    </xf>
    <xf numFmtId="0" fontId="14" fillId="0" borderId="42" xfId="58" applyFont="1" applyFill="1" applyBorder="1" applyAlignment="1">
      <alignment horizontal="center" vertical="center"/>
      <protection/>
    </xf>
    <xf numFmtId="0" fontId="14" fillId="0" borderId="43" xfId="58" applyFont="1" applyFill="1" applyBorder="1" applyAlignment="1">
      <alignment horizontal="center" vertical="center"/>
      <protection/>
    </xf>
    <xf numFmtId="0" fontId="14" fillId="0" borderId="44" xfId="58" applyFont="1" applyFill="1" applyBorder="1" applyAlignment="1">
      <alignment horizontal="center" vertical="center" wrapText="1"/>
      <protection/>
    </xf>
    <xf numFmtId="0" fontId="14" fillId="0" borderId="40" xfId="58" applyFont="1" applyFill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10" fillId="0" borderId="8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0" fontId="5" fillId="0" borderId="0" xfId="0" applyFont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8" xfId="59" applyFont="1" applyFill="1" applyBorder="1" applyAlignment="1">
      <alignment wrapText="1"/>
      <protection/>
    </xf>
    <xf numFmtId="0" fontId="10" fillId="0" borderId="0" xfId="59" applyFont="1" applyFill="1" applyBorder="1" applyAlignment="1">
      <alignment wrapText="1"/>
      <protection/>
    </xf>
    <xf numFmtId="0" fontId="7" fillId="0" borderId="47" xfId="0" applyFont="1" applyBorder="1" applyAlignment="1">
      <alignment horizontal="center" vertical="center" wrapText="1"/>
    </xf>
    <xf numFmtId="4" fontId="7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7" fillId="0" borderId="50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10" fillId="0" borderId="51" xfId="60" applyFont="1" applyFill="1" applyBorder="1" applyAlignment="1">
      <alignment wrapText="1"/>
      <protection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14" fontId="7" fillId="0" borderId="52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4" fontId="7" fillId="0" borderId="54" xfId="0" applyNumberFormat="1" applyFont="1" applyFill="1" applyBorder="1" applyAlignment="1">
      <alignment horizontal="center" vertical="center" wrapText="1"/>
    </xf>
    <xf numFmtId="0" fontId="10" fillId="0" borderId="29" xfId="55" applyFont="1" applyFill="1" applyBorder="1" applyAlignment="1">
      <alignment wrapText="1"/>
      <protection/>
    </xf>
    <xf numFmtId="0" fontId="11" fillId="0" borderId="8" xfId="57" applyFont="1" applyFill="1" applyBorder="1" applyAlignment="1">
      <alignment wrapText="1"/>
      <protection/>
    </xf>
    <xf numFmtId="0" fontId="11" fillId="0" borderId="0" xfId="57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11" fillId="0" borderId="56" xfId="57" applyFont="1" applyFill="1" applyBorder="1" applyAlignment="1">
      <alignment wrapText="1"/>
      <protection/>
    </xf>
    <xf numFmtId="0" fontId="11" fillId="0" borderId="8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'NPF ASSET Structure'!$G$2:$Q$2</c:f>
              <c:strCache>
                <c:ptCount val="6"/>
                <c:pt idx="0">
                  <c:v>Securities in the fund’s assets, %</c:v>
                </c:pt>
                <c:pt idx="1">
                  <c:v>Cash in the fund's assets,%</c:v>
                </c:pt>
                <c:pt idx="2">
                  <c:v>Real estate in the fund's assets,%</c:v>
                </c:pt>
                <c:pt idx="3">
                  <c:v>Bank metals in the fund's assets,%</c:v>
                </c:pt>
                <c:pt idx="4">
                  <c:v>Other invesments in the fund's assets,%    </c:v>
                </c:pt>
                <c:pt idx="5">
                  <c:v>Accounts receivable in the fund's assets,%   </c:v>
                </c:pt>
              </c:strCache>
            </c:strRef>
          </c:cat>
          <c:val>
            <c:numRef>
              <c:f>'NPF ASSET Structure'!$G$57:$Q$57</c:f>
              <c:numCache>
                <c:ptCount val="6"/>
                <c:pt idx="0">
                  <c:v>0.5796940913917906</c:v>
                </c:pt>
                <c:pt idx="1">
                  <c:v>0.3766248601963608</c:v>
                </c:pt>
                <c:pt idx="2">
                  <c:v>0.011203180329056702</c:v>
                </c:pt>
                <c:pt idx="3">
                  <c:v>0.006871080896194207</c:v>
                </c:pt>
                <c:pt idx="4">
                  <c:v>0.004784608192919716</c:v>
                </c:pt>
                <c:pt idx="5">
                  <c:v>0.02082217899367757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 of Return: NPFs, Bank Deposits,
OVDP for the Month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2"/>
          <c:w val="0.997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'RoR(Chart)'!$A$2:$A$60</c:f>
              <c:strCache/>
            </c:strRef>
          </c:cat>
          <c:val>
            <c:numRef>
              <c:f>'RoR(Chart)'!$B$2:$B$60</c:f>
              <c:numCache/>
            </c:numRef>
          </c:val>
        </c:ser>
        <c:gapWidth val="60"/>
        <c:axId val="66081080"/>
        <c:axId val="57858809"/>
      </c:barChart>
      <c:catAx>
        <c:axId val="6608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58809"/>
        <c:crosses val="autoZero"/>
        <c:auto val="0"/>
        <c:lblOffset val="0"/>
        <c:tickLblSkip val="1"/>
        <c:noMultiLvlLbl val="0"/>
      </c:catAx>
      <c:valAx>
        <c:axId val="57858809"/>
        <c:scaling>
          <c:orientation val="minMax"/>
          <c:max val="0.07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8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60</xdr:row>
      <xdr:rowOff>66675</xdr:rowOff>
    </xdr:from>
    <xdr:to>
      <xdr:col>6</xdr:col>
      <xdr:colOff>133350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400175" y="11449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88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76200"/>
        <a:ext cx="10487025" cy="1605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zoomScalePageLayoutView="0" workbookViewId="0" topLeftCell="A40">
      <selection activeCell="C58" sqref="C58:D58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01.875" style="6" bestFit="1" customWidth="1"/>
    <col min="5" max="5" width="19.125" style="43" bestFit="1" customWidth="1"/>
    <col min="6" max="6" width="19.00390625" style="43" bestFit="1" customWidth="1"/>
    <col min="7" max="7" width="16.00390625" style="43" bestFit="1" customWidth="1"/>
    <col min="8" max="8" width="17.00390625" style="67" customWidth="1"/>
    <col min="9" max="9" width="15.125" style="69" customWidth="1"/>
    <col min="10" max="10" width="53.00390625" style="6" bestFit="1" customWidth="1"/>
    <col min="11" max="11" width="52.00390625" style="6" bestFit="1" customWidth="1"/>
    <col min="12" max="16384" width="9.125" style="6" customWidth="1"/>
  </cols>
  <sheetData>
    <row r="1" spans="1:9" s="3" customFormat="1" ht="15.75" thickBot="1">
      <c r="A1" s="95" t="s">
        <v>63</v>
      </c>
      <c r="B1" s="95"/>
      <c r="C1" s="95"/>
      <c r="D1" s="95"/>
      <c r="E1" s="96"/>
      <c r="F1" s="96"/>
      <c r="G1" s="96"/>
      <c r="H1" s="97"/>
      <c r="I1" s="98"/>
    </row>
    <row r="2" spans="1:11" ht="60.75" thickBot="1">
      <c r="A2" s="4" t="s">
        <v>64</v>
      </c>
      <c r="B2" s="99" t="s">
        <v>65</v>
      </c>
      <c r="C2" s="99" t="s">
        <v>66</v>
      </c>
      <c r="D2" s="5" t="s">
        <v>67</v>
      </c>
      <c r="E2" s="70" t="s">
        <v>68</v>
      </c>
      <c r="F2" s="71" t="s">
        <v>69</v>
      </c>
      <c r="G2" s="100" t="s">
        <v>70</v>
      </c>
      <c r="H2" s="65" t="s">
        <v>71</v>
      </c>
      <c r="I2" s="64" t="s">
        <v>72</v>
      </c>
      <c r="J2" s="64" t="s">
        <v>134</v>
      </c>
      <c r="K2" s="64" t="s">
        <v>135</v>
      </c>
    </row>
    <row r="3" spans="1:11" ht="14.25">
      <c r="A3" s="7">
        <v>1</v>
      </c>
      <c r="B3" s="61" t="s">
        <v>7</v>
      </c>
      <c r="C3" s="101" t="s">
        <v>73</v>
      </c>
      <c r="D3" s="102" t="s">
        <v>74</v>
      </c>
      <c r="E3" s="72">
        <v>384196380.99</v>
      </c>
      <c r="F3" s="72">
        <v>3267529.31</v>
      </c>
      <c r="G3" s="72">
        <v>0.8577794240549821</v>
      </c>
      <c r="H3" s="80">
        <v>62532949</v>
      </c>
      <c r="I3" s="82">
        <v>6.14</v>
      </c>
      <c r="J3" s="104" t="s">
        <v>136</v>
      </c>
      <c r="K3" s="104" t="s">
        <v>137</v>
      </c>
    </row>
    <row r="4" spans="1:11" ht="14.25">
      <c r="A4" s="7">
        <v>2</v>
      </c>
      <c r="B4" s="61" t="s">
        <v>61</v>
      </c>
      <c r="C4" s="101" t="s">
        <v>73</v>
      </c>
      <c r="D4" s="101" t="s">
        <v>75</v>
      </c>
      <c r="E4" s="72">
        <v>352022888.97</v>
      </c>
      <c r="F4" s="72">
        <v>5969638.26</v>
      </c>
      <c r="G4" s="72">
        <v>1.7250634830772782</v>
      </c>
      <c r="H4" s="80">
        <v>32822378</v>
      </c>
      <c r="I4" s="82">
        <v>10.7252</v>
      </c>
      <c r="J4" s="104" t="s">
        <v>139</v>
      </c>
      <c r="K4" s="104" t="s">
        <v>139</v>
      </c>
    </row>
    <row r="5" spans="1:11" ht="14.25">
      <c r="A5" s="7">
        <v>3</v>
      </c>
      <c r="B5" s="61" t="s">
        <v>13</v>
      </c>
      <c r="C5" s="101" t="s">
        <v>76</v>
      </c>
      <c r="D5" s="102" t="s">
        <v>77</v>
      </c>
      <c r="E5" s="72">
        <v>350077878.49</v>
      </c>
      <c r="F5" s="72">
        <v>1759182.01</v>
      </c>
      <c r="G5" s="72">
        <v>0.5050495502474348</v>
      </c>
      <c r="H5" s="80">
        <v>53378400</v>
      </c>
      <c r="I5" s="82">
        <v>6.5584</v>
      </c>
      <c r="J5" s="104" t="s">
        <v>138</v>
      </c>
      <c r="K5" s="104" t="s">
        <v>138</v>
      </c>
    </row>
    <row r="6" spans="1:11" ht="14.25">
      <c r="A6" s="7">
        <v>4</v>
      </c>
      <c r="B6" s="61" t="s">
        <v>10</v>
      </c>
      <c r="C6" s="102" t="s">
        <v>73</v>
      </c>
      <c r="D6" s="101" t="s">
        <v>78</v>
      </c>
      <c r="E6" s="72">
        <v>236585745.86</v>
      </c>
      <c r="F6" s="72">
        <v>1830769.42</v>
      </c>
      <c r="G6" s="72">
        <v>0.779863944851428</v>
      </c>
      <c r="H6" s="80">
        <v>31824662</v>
      </c>
      <c r="I6" s="82">
        <v>7.434</v>
      </c>
      <c r="J6" s="104" t="s">
        <v>138</v>
      </c>
      <c r="K6" s="104" t="s">
        <v>138</v>
      </c>
    </row>
    <row r="7" spans="1:11" ht="14.25">
      <c r="A7" s="7">
        <v>5</v>
      </c>
      <c r="B7" s="61" t="s">
        <v>9</v>
      </c>
      <c r="C7" s="101" t="s">
        <v>73</v>
      </c>
      <c r="D7" s="101" t="s">
        <v>79</v>
      </c>
      <c r="E7" s="72">
        <v>186220975.17</v>
      </c>
      <c r="F7" s="72">
        <v>1542499.82</v>
      </c>
      <c r="G7" s="72">
        <v>0.8352353012860192</v>
      </c>
      <c r="H7" s="80">
        <v>47433843</v>
      </c>
      <c r="I7" s="82">
        <v>3.9259</v>
      </c>
      <c r="J7" s="104" t="s">
        <v>140</v>
      </c>
      <c r="K7" s="6" t="s">
        <v>140</v>
      </c>
    </row>
    <row r="8" spans="1:11" ht="14.25">
      <c r="A8" s="7">
        <v>6</v>
      </c>
      <c r="B8" s="61" t="s">
        <v>8</v>
      </c>
      <c r="C8" s="101" t="s">
        <v>73</v>
      </c>
      <c r="D8" s="101" t="s">
        <v>80</v>
      </c>
      <c r="E8" s="72">
        <v>148189767.06</v>
      </c>
      <c r="F8" s="72">
        <v>2515381.84</v>
      </c>
      <c r="G8" s="72">
        <v>1.7267152603398443</v>
      </c>
      <c r="H8" s="80">
        <v>26390472</v>
      </c>
      <c r="I8" s="82">
        <v>5.62</v>
      </c>
      <c r="J8" s="105" t="s">
        <v>138</v>
      </c>
      <c r="K8" s="104" t="s">
        <v>137</v>
      </c>
    </row>
    <row r="9" spans="1:11" ht="14.25">
      <c r="A9" s="7">
        <v>7</v>
      </c>
      <c r="B9" s="61" t="s">
        <v>14</v>
      </c>
      <c r="C9" s="101" t="s">
        <v>73</v>
      </c>
      <c r="D9" s="101" t="s">
        <v>81</v>
      </c>
      <c r="E9" s="72">
        <v>68327828.24</v>
      </c>
      <c r="F9" s="72">
        <v>2722260.61</v>
      </c>
      <c r="G9" s="72">
        <v>4.149435342672291</v>
      </c>
      <c r="H9" s="80">
        <v>20903277</v>
      </c>
      <c r="I9" s="82">
        <v>3.2688</v>
      </c>
      <c r="J9" s="105" t="s">
        <v>141</v>
      </c>
      <c r="K9" s="104" t="s">
        <v>142</v>
      </c>
    </row>
    <row r="10" spans="1:11" ht="14.25">
      <c r="A10" s="7">
        <v>8</v>
      </c>
      <c r="B10" s="61" t="s">
        <v>15</v>
      </c>
      <c r="C10" s="101" t="s">
        <v>82</v>
      </c>
      <c r="D10" s="101" t="s">
        <v>83</v>
      </c>
      <c r="E10" s="72">
        <v>58704857.3</v>
      </c>
      <c r="F10" s="72">
        <v>-219806.96</v>
      </c>
      <c r="G10" s="72">
        <v>-0.37303048351725465</v>
      </c>
      <c r="H10" s="80">
        <v>16424172</v>
      </c>
      <c r="I10" s="82">
        <v>3.57</v>
      </c>
      <c r="J10" s="106" t="s">
        <v>136</v>
      </c>
      <c r="K10" s="105" t="s">
        <v>137</v>
      </c>
    </row>
    <row r="11" spans="1:11" ht="14.25">
      <c r="A11" s="7">
        <v>9</v>
      </c>
      <c r="B11" s="61" t="s">
        <v>57</v>
      </c>
      <c r="C11" s="101" t="s">
        <v>73</v>
      </c>
      <c r="D11" s="101" t="s">
        <v>84</v>
      </c>
      <c r="E11" s="72">
        <v>57614669.39</v>
      </c>
      <c r="F11" s="72">
        <v>-389900.58</v>
      </c>
      <c r="G11" s="72">
        <v>-0.6721894157678605</v>
      </c>
      <c r="H11" s="80">
        <v>25287383</v>
      </c>
      <c r="I11" s="82">
        <v>2.2784</v>
      </c>
      <c r="J11" s="106" t="s">
        <v>143</v>
      </c>
      <c r="K11" s="106" t="s">
        <v>143</v>
      </c>
    </row>
    <row r="12" spans="1:11" ht="14.25">
      <c r="A12" s="7">
        <v>10</v>
      </c>
      <c r="B12" s="61" t="s">
        <v>11</v>
      </c>
      <c r="C12" s="101" t="s">
        <v>73</v>
      </c>
      <c r="D12" s="101" t="s">
        <v>85</v>
      </c>
      <c r="E12" s="72">
        <v>53791192.92</v>
      </c>
      <c r="F12" s="72">
        <v>499544.21</v>
      </c>
      <c r="G12" s="72">
        <v>0.9373780359440502</v>
      </c>
      <c r="H12" s="80">
        <v>12619920</v>
      </c>
      <c r="I12" s="82">
        <v>4.26</v>
      </c>
      <c r="J12" s="102" t="s">
        <v>144</v>
      </c>
      <c r="K12" s="6" t="s">
        <v>137</v>
      </c>
    </row>
    <row r="13" spans="1:11" ht="14.25">
      <c r="A13" s="7">
        <v>11</v>
      </c>
      <c r="B13" s="61" t="s">
        <v>17</v>
      </c>
      <c r="C13" s="101" t="s">
        <v>73</v>
      </c>
      <c r="D13" s="101" t="s">
        <v>86</v>
      </c>
      <c r="E13" s="72">
        <v>52784511.72</v>
      </c>
      <c r="F13" s="72">
        <v>535548.41</v>
      </c>
      <c r="G13" s="72">
        <v>1.0249933703421448</v>
      </c>
      <c r="H13" s="80">
        <v>42687721</v>
      </c>
      <c r="I13" s="82">
        <v>1.24</v>
      </c>
      <c r="J13" s="102" t="s">
        <v>145</v>
      </c>
      <c r="K13" s="105" t="s">
        <v>137</v>
      </c>
    </row>
    <row r="14" spans="1:11" ht="14.25">
      <c r="A14" s="7">
        <v>12</v>
      </c>
      <c r="B14" s="61" t="s">
        <v>18</v>
      </c>
      <c r="C14" s="101" t="s">
        <v>73</v>
      </c>
      <c r="D14" s="101" t="s">
        <v>87</v>
      </c>
      <c r="E14" s="72">
        <v>44481082.66</v>
      </c>
      <c r="F14" s="72">
        <v>580016.02</v>
      </c>
      <c r="G14" s="72">
        <v>1.3211889012999904</v>
      </c>
      <c r="H14" s="80">
        <v>11208452</v>
      </c>
      <c r="I14" s="82">
        <v>3.97</v>
      </c>
      <c r="J14" s="106" t="s">
        <v>146</v>
      </c>
      <c r="K14" s="6" t="s">
        <v>137</v>
      </c>
    </row>
    <row r="15" spans="1:11" ht="14.25">
      <c r="A15" s="7">
        <v>13</v>
      </c>
      <c r="B15" s="61" t="s">
        <v>16</v>
      </c>
      <c r="C15" s="101" t="s">
        <v>73</v>
      </c>
      <c r="D15" s="101" t="s">
        <v>88</v>
      </c>
      <c r="E15" s="72">
        <v>37968503.02</v>
      </c>
      <c r="F15" s="72">
        <v>242002.94</v>
      </c>
      <c r="G15" s="72">
        <v>0.6414667130182607</v>
      </c>
      <c r="H15" s="80">
        <v>15592210</v>
      </c>
      <c r="I15" s="82">
        <v>2.4351</v>
      </c>
      <c r="J15" s="105" t="s">
        <v>147</v>
      </c>
      <c r="K15" s="106" t="s">
        <v>142</v>
      </c>
    </row>
    <row r="16" spans="1:11" ht="14.25">
      <c r="A16" s="7">
        <v>14</v>
      </c>
      <c r="B16" s="61" t="s">
        <v>20</v>
      </c>
      <c r="C16" s="101" t="s">
        <v>73</v>
      </c>
      <c r="D16" s="101" t="s">
        <v>89</v>
      </c>
      <c r="E16" s="72">
        <v>30055981.84</v>
      </c>
      <c r="F16" s="72">
        <v>207360.68</v>
      </c>
      <c r="G16" s="72">
        <v>0.694707735035621</v>
      </c>
      <c r="H16" s="80">
        <v>7216374</v>
      </c>
      <c r="I16" s="82">
        <v>4.16</v>
      </c>
      <c r="J16" s="106" t="s">
        <v>148</v>
      </c>
      <c r="K16" s="105" t="s">
        <v>137</v>
      </c>
    </row>
    <row r="17" spans="1:11" ht="14.25">
      <c r="A17" s="7">
        <v>15</v>
      </c>
      <c r="B17" s="61" t="s">
        <v>59</v>
      </c>
      <c r="C17" s="101" t="s">
        <v>73</v>
      </c>
      <c r="D17" s="101" t="s">
        <v>90</v>
      </c>
      <c r="E17" s="72">
        <v>30011938.61</v>
      </c>
      <c r="F17" s="72">
        <v>-331241.09</v>
      </c>
      <c r="G17" s="72">
        <v>-1.0916492380658411</v>
      </c>
      <c r="H17" s="80">
        <v>25257768</v>
      </c>
      <c r="I17" s="82">
        <v>1.1882</v>
      </c>
      <c r="J17" s="104" t="s">
        <v>149</v>
      </c>
      <c r="K17" s="105" t="s">
        <v>150</v>
      </c>
    </row>
    <row r="18" spans="1:11" ht="14.25">
      <c r="A18" s="7">
        <v>16</v>
      </c>
      <c r="B18" s="61" t="s">
        <v>12</v>
      </c>
      <c r="C18" s="101" t="s">
        <v>73</v>
      </c>
      <c r="D18" s="101" t="s">
        <v>91</v>
      </c>
      <c r="E18" s="72">
        <v>28252622.02</v>
      </c>
      <c r="F18" s="72">
        <v>137757.15</v>
      </c>
      <c r="G18" s="72">
        <v>0.48997976919673647</v>
      </c>
      <c r="H18" s="80">
        <v>32521491</v>
      </c>
      <c r="I18" s="82">
        <v>0.87</v>
      </c>
      <c r="J18" s="102" t="s">
        <v>136</v>
      </c>
      <c r="K18" s="104" t="s">
        <v>137</v>
      </c>
    </row>
    <row r="19" spans="1:11" ht="14.25">
      <c r="A19" s="7">
        <v>17</v>
      </c>
      <c r="B19" s="61" t="s">
        <v>58</v>
      </c>
      <c r="C19" s="101" t="s">
        <v>73</v>
      </c>
      <c r="D19" s="101" t="s">
        <v>92</v>
      </c>
      <c r="E19" s="72">
        <v>24858089.41</v>
      </c>
      <c r="F19" s="72">
        <v>-3872819.52</v>
      </c>
      <c r="G19" s="72">
        <v>-13.479627565684538</v>
      </c>
      <c r="H19" s="80">
        <v>13028161</v>
      </c>
      <c r="I19" s="82">
        <v>1.908</v>
      </c>
      <c r="J19" s="102" t="s">
        <v>151</v>
      </c>
      <c r="K19" s="102" t="s">
        <v>151</v>
      </c>
    </row>
    <row r="20" spans="1:11" ht="14.25">
      <c r="A20" s="7">
        <v>18</v>
      </c>
      <c r="B20" s="61" t="s">
        <v>23</v>
      </c>
      <c r="C20" s="101" t="s">
        <v>73</v>
      </c>
      <c r="D20" s="101" t="s">
        <v>93</v>
      </c>
      <c r="E20" s="72">
        <v>18368872.92</v>
      </c>
      <c r="F20" s="84">
        <v>16356.22</v>
      </c>
      <c r="G20" s="84">
        <v>0.08912249075901002</v>
      </c>
      <c r="H20" s="80">
        <v>3986729</v>
      </c>
      <c r="I20" s="82">
        <v>4.6075</v>
      </c>
      <c r="J20" s="105" t="s">
        <v>152</v>
      </c>
      <c r="K20" s="105" t="s">
        <v>152</v>
      </c>
    </row>
    <row r="21" spans="1:11" ht="14.25">
      <c r="A21" s="7">
        <v>19</v>
      </c>
      <c r="B21" s="61" t="s">
        <v>53</v>
      </c>
      <c r="C21" s="101" t="s">
        <v>73</v>
      </c>
      <c r="D21" s="101" t="s">
        <v>94</v>
      </c>
      <c r="E21" s="72">
        <v>16928267.51</v>
      </c>
      <c r="F21" s="72">
        <v>249156.62</v>
      </c>
      <c r="G21" s="72">
        <v>1.4938243509693478</v>
      </c>
      <c r="H21" s="80">
        <v>8313522</v>
      </c>
      <c r="I21" s="82">
        <v>2.0362</v>
      </c>
      <c r="J21" s="105" t="s">
        <v>153</v>
      </c>
      <c r="K21" s="105" t="s">
        <v>153</v>
      </c>
    </row>
    <row r="22" spans="1:11" ht="14.25">
      <c r="A22" s="7">
        <v>20</v>
      </c>
      <c r="B22" s="61" t="s">
        <v>60</v>
      </c>
      <c r="C22" s="101" t="s">
        <v>73</v>
      </c>
      <c r="D22" s="101" t="s">
        <v>95</v>
      </c>
      <c r="E22" s="72">
        <v>11173658.07</v>
      </c>
      <c r="F22" s="72">
        <v>-17020.63</v>
      </c>
      <c r="G22" s="72">
        <v>-0.15209649437973383</v>
      </c>
      <c r="H22" s="80">
        <v>28170288</v>
      </c>
      <c r="I22" s="82">
        <v>0.3966</v>
      </c>
      <c r="J22" s="104" t="s">
        <v>154</v>
      </c>
      <c r="K22" s="6" t="s">
        <v>155</v>
      </c>
    </row>
    <row r="23" spans="1:11" ht="14.25">
      <c r="A23" s="7">
        <v>21</v>
      </c>
      <c r="B23" s="61" t="s">
        <v>54</v>
      </c>
      <c r="C23" s="101" t="s">
        <v>73</v>
      </c>
      <c r="D23" s="101" t="s">
        <v>96</v>
      </c>
      <c r="E23" s="72">
        <v>10880918.06</v>
      </c>
      <c r="F23" s="72">
        <v>246650.67</v>
      </c>
      <c r="G23" s="72">
        <v>2.3193950363890536</v>
      </c>
      <c r="H23" s="80">
        <v>3470719</v>
      </c>
      <c r="I23" s="82">
        <v>3.1351</v>
      </c>
      <c r="J23" s="104" t="s">
        <v>156</v>
      </c>
      <c r="K23" s="6" t="s">
        <v>156</v>
      </c>
    </row>
    <row r="24" spans="1:11" ht="14.25">
      <c r="A24" s="7">
        <v>22</v>
      </c>
      <c r="B24" s="61" t="s">
        <v>55</v>
      </c>
      <c r="C24" s="101" t="s">
        <v>73</v>
      </c>
      <c r="D24" s="101" t="s">
        <v>97</v>
      </c>
      <c r="E24" s="72">
        <v>10456844.85</v>
      </c>
      <c r="F24" s="72">
        <v>29051.9</v>
      </c>
      <c r="G24" s="72">
        <v>0.27860066017133533</v>
      </c>
      <c r="H24" s="80">
        <v>4878558</v>
      </c>
      <c r="I24" s="82">
        <v>2.1434</v>
      </c>
      <c r="J24" s="104" t="s">
        <v>157</v>
      </c>
      <c r="K24" s="104" t="s">
        <v>157</v>
      </c>
    </row>
    <row r="25" spans="1:11" ht="14.25">
      <c r="A25" s="7">
        <v>23</v>
      </c>
      <c r="B25" s="61" t="s">
        <v>25</v>
      </c>
      <c r="C25" s="101" t="s">
        <v>73</v>
      </c>
      <c r="D25" s="101" t="s">
        <v>98</v>
      </c>
      <c r="E25" s="72">
        <v>7314264.61</v>
      </c>
      <c r="F25" s="72">
        <v>68463.66</v>
      </c>
      <c r="G25" s="72">
        <v>0.944873596065321</v>
      </c>
      <c r="H25" s="80">
        <v>2464123</v>
      </c>
      <c r="I25" s="82">
        <v>2.97</v>
      </c>
      <c r="J25" s="106" t="s">
        <v>145</v>
      </c>
      <c r="K25" s="104" t="s">
        <v>137</v>
      </c>
    </row>
    <row r="26" spans="1:11" ht="14.25">
      <c r="A26" s="7">
        <v>24</v>
      </c>
      <c r="B26" s="61" t="s">
        <v>27</v>
      </c>
      <c r="C26" s="101" t="s">
        <v>73</v>
      </c>
      <c r="D26" s="101" t="s">
        <v>99</v>
      </c>
      <c r="E26" s="72">
        <v>7313500.86</v>
      </c>
      <c r="F26" s="72">
        <v>-7629.2</v>
      </c>
      <c r="G26" s="72">
        <v>-0.10420795611435096</v>
      </c>
      <c r="H26" s="80">
        <v>1843876</v>
      </c>
      <c r="I26" s="82">
        <v>3.9664</v>
      </c>
      <c r="J26" s="106" t="s">
        <v>158</v>
      </c>
      <c r="K26" s="6" t="s">
        <v>159</v>
      </c>
    </row>
    <row r="27" spans="1:11" ht="14.25">
      <c r="A27" s="7">
        <v>25</v>
      </c>
      <c r="B27" s="61" t="s">
        <v>56</v>
      </c>
      <c r="C27" s="101" t="s">
        <v>73</v>
      </c>
      <c r="D27" s="101" t="s">
        <v>100</v>
      </c>
      <c r="E27" s="72">
        <v>6260182.42</v>
      </c>
      <c r="F27" s="72">
        <v>18015.98</v>
      </c>
      <c r="G27" s="72">
        <v>0.28861742430564163</v>
      </c>
      <c r="H27" s="80">
        <v>1758218</v>
      </c>
      <c r="I27" s="82">
        <v>3.5605</v>
      </c>
      <c r="J27" s="106" t="s">
        <v>158</v>
      </c>
      <c r="K27" s="6" t="s">
        <v>159</v>
      </c>
    </row>
    <row r="28" spans="1:11" ht="14.25">
      <c r="A28" s="7">
        <v>26</v>
      </c>
      <c r="B28" s="61" t="s">
        <v>21</v>
      </c>
      <c r="C28" s="101" t="s">
        <v>73</v>
      </c>
      <c r="D28" s="101" t="s">
        <v>101</v>
      </c>
      <c r="E28" s="72">
        <v>6127229.47</v>
      </c>
      <c r="F28" s="72">
        <v>149513.19</v>
      </c>
      <c r="G28" s="72">
        <v>2.5011757500139993</v>
      </c>
      <c r="H28" s="80">
        <v>1962988</v>
      </c>
      <c r="I28" s="82">
        <v>3.1214</v>
      </c>
      <c r="J28" s="105" t="s">
        <v>141</v>
      </c>
      <c r="K28" s="106" t="s">
        <v>142</v>
      </c>
    </row>
    <row r="29" spans="1:11" ht="14.25">
      <c r="A29" s="7">
        <v>27</v>
      </c>
      <c r="B29" s="61" t="s">
        <v>19</v>
      </c>
      <c r="C29" s="101" t="s">
        <v>73</v>
      </c>
      <c r="D29" s="101" t="s">
        <v>102</v>
      </c>
      <c r="E29" s="72">
        <v>6080868.6</v>
      </c>
      <c r="F29" s="72">
        <v>113826.56</v>
      </c>
      <c r="G29" s="72">
        <v>1.907587699851348</v>
      </c>
      <c r="H29" s="80">
        <v>6579604</v>
      </c>
      <c r="I29" s="82">
        <v>0.9242</v>
      </c>
      <c r="J29" s="106" t="s">
        <v>160</v>
      </c>
      <c r="K29" s="6" t="s">
        <v>161</v>
      </c>
    </row>
    <row r="30" spans="1:11" ht="14.25">
      <c r="A30" s="7">
        <v>28</v>
      </c>
      <c r="B30" s="61" t="s">
        <v>24</v>
      </c>
      <c r="C30" s="101" t="s">
        <v>76</v>
      </c>
      <c r="D30" s="101" t="s">
        <v>103</v>
      </c>
      <c r="E30" s="72">
        <v>3639736.84</v>
      </c>
      <c r="F30" s="84">
        <v>5037.58</v>
      </c>
      <c r="G30" s="84">
        <v>0.1385968862799558</v>
      </c>
      <c r="H30" s="80">
        <v>16711614</v>
      </c>
      <c r="I30" s="82">
        <v>0.2182</v>
      </c>
      <c r="J30" s="105" t="s">
        <v>158</v>
      </c>
      <c r="K30" s="6" t="s">
        <v>159</v>
      </c>
    </row>
    <row r="31" spans="1:11" ht="14.25">
      <c r="A31" s="7">
        <v>29</v>
      </c>
      <c r="B31" s="61" t="s">
        <v>26</v>
      </c>
      <c r="C31" s="101" t="s">
        <v>73</v>
      </c>
      <c r="D31" s="101" t="s">
        <v>104</v>
      </c>
      <c r="E31" s="72">
        <v>3421523.5</v>
      </c>
      <c r="F31" s="72">
        <v>58754.25</v>
      </c>
      <c r="G31" s="72">
        <v>1.747198384188863</v>
      </c>
      <c r="H31" s="80">
        <v>1984166</v>
      </c>
      <c r="I31" s="82">
        <v>1.7244</v>
      </c>
      <c r="J31" s="106" t="s">
        <v>143</v>
      </c>
      <c r="K31" s="106" t="s">
        <v>143</v>
      </c>
    </row>
    <row r="32" spans="1:11" ht="14.25">
      <c r="A32" s="7">
        <v>30</v>
      </c>
      <c r="B32" s="61" t="s">
        <v>22</v>
      </c>
      <c r="C32" s="101" t="s">
        <v>73</v>
      </c>
      <c r="D32" s="101" t="s">
        <v>105</v>
      </c>
      <c r="E32" s="72">
        <v>3375033.12</v>
      </c>
      <c r="F32" s="72">
        <v>24557.78</v>
      </c>
      <c r="G32" s="72">
        <v>0.7329640575716212</v>
      </c>
      <c r="H32" s="80">
        <v>1542955</v>
      </c>
      <c r="I32" s="82">
        <v>2.19</v>
      </c>
      <c r="J32" s="102" t="s">
        <v>162</v>
      </c>
      <c r="K32" s="104" t="s">
        <v>137</v>
      </c>
    </row>
    <row r="33" spans="1:11" ht="14.25">
      <c r="A33" s="7">
        <v>31</v>
      </c>
      <c r="B33" s="61" t="s">
        <v>51</v>
      </c>
      <c r="C33" s="101" t="s">
        <v>82</v>
      </c>
      <c r="D33" s="101" t="s">
        <v>106</v>
      </c>
      <c r="E33" s="72">
        <v>3206114.98</v>
      </c>
      <c r="F33" s="72">
        <v>-2115.48</v>
      </c>
      <c r="G33" s="72">
        <v>-0.0659391532614535</v>
      </c>
      <c r="H33" s="80">
        <v>918526</v>
      </c>
      <c r="I33" s="82">
        <v>3.49</v>
      </c>
      <c r="J33" s="102" t="s">
        <v>148</v>
      </c>
      <c r="K33" s="104" t="s">
        <v>137</v>
      </c>
    </row>
    <row r="34" spans="1:11" ht="14.25">
      <c r="A34" s="7">
        <v>32</v>
      </c>
      <c r="B34" s="61" t="s">
        <v>29</v>
      </c>
      <c r="C34" s="101" t="s">
        <v>73</v>
      </c>
      <c r="D34" s="101" t="s">
        <v>107</v>
      </c>
      <c r="E34" s="72">
        <v>2735591.98</v>
      </c>
      <c r="F34" s="72">
        <v>20060.73</v>
      </c>
      <c r="G34" s="72">
        <v>0.7387405318940949</v>
      </c>
      <c r="H34" s="80">
        <v>1286586</v>
      </c>
      <c r="I34" s="82">
        <v>2.1262</v>
      </c>
      <c r="J34" s="105" t="s">
        <v>163</v>
      </c>
      <c r="K34" s="106" t="s">
        <v>164</v>
      </c>
    </row>
    <row r="35" spans="1:11" ht="14.25">
      <c r="A35" s="7">
        <v>33</v>
      </c>
      <c r="B35" s="61" t="s">
        <v>52</v>
      </c>
      <c r="C35" s="101" t="s">
        <v>73</v>
      </c>
      <c r="D35" s="101" t="s">
        <v>108</v>
      </c>
      <c r="E35" s="72">
        <v>2255487.93</v>
      </c>
      <c r="F35" s="72">
        <v>-4928.98</v>
      </c>
      <c r="G35" s="72">
        <v>-0.21805623459081858</v>
      </c>
      <c r="H35" s="80">
        <v>3429720</v>
      </c>
      <c r="I35" s="82">
        <v>0.6576</v>
      </c>
      <c r="J35" s="6" t="s">
        <v>165</v>
      </c>
      <c r="K35" s="6" t="s">
        <v>166</v>
      </c>
    </row>
    <row r="36" spans="1:11" ht="14.25">
      <c r="A36" s="7">
        <v>34</v>
      </c>
      <c r="B36" s="61" t="s">
        <v>50</v>
      </c>
      <c r="C36" s="101" t="s">
        <v>73</v>
      </c>
      <c r="D36" s="101" t="s">
        <v>109</v>
      </c>
      <c r="E36" s="72">
        <v>2140031.16</v>
      </c>
      <c r="F36" s="72">
        <v>-80997.57</v>
      </c>
      <c r="G36" s="72">
        <v>-3.6468492688070597</v>
      </c>
      <c r="H36" s="80">
        <v>1218497</v>
      </c>
      <c r="I36" s="82">
        <v>1.76</v>
      </c>
      <c r="J36" s="105" t="s">
        <v>167</v>
      </c>
      <c r="K36" s="104" t="s">
        <v>137</v>
      </c>
    </row>
    <row r="37" spans="1:11" ht="14.25">
      <c r="A37" s="7">
        <v>35</v>
      </c>
      <c r="B37" s="61" t="s">
        <v>34</v>
      </c>
      <c r="C37" s="101" t="s">
        <v>73</v>
      </c>
      <c r="D37" s="101" t="s">
        <v>110</v>
      </c>
      <c r="E37" s="72">
        <v>1821540.22</v>
      </c>
      <c r="F37" s="72">
        <v>65859.15</v>
      </c>
      <c r="G37" s="72">
        <v>3.7512023752696706</v>
      </c>
      <c r="H37" s="80">
        <v>813228</v>
      </c>
      <c r="I37" s="82">
        <v>2.2399</v>
      </c>
      <c r="J37" s="105" t="s">
        <v>141</v>
      </c>
      <c r="K37" s="6" t="s">
        <v>168</v>
      </c>
    </row>
    <row r="38" spans="1:11" ht="14.25">
      <c r="A38" s="7">
        <v>36</v>
      </c>
      <c r="B38" s="61" t="s">
        <v>33</v>
      </c>
      <c r="C38" s="101" t="s">
        <v>73</v>
      </c>
      <c r="D38" s="101" t="s">
        <v>111</v>
      </c>
      <c r="E38" s="72">
        <v>948353.81</v>
      </c>
      <c r="F38" s="72">
        <v>18209.93</v>
      </c>
      <c r="G38" s="72">
        <v>1.9577541057411452</v>
      </c>
      <c r="H38" s="80">
        <v>420750</v>
      </c>
      <c r="I38" s="82">
        <v>2.254</v>
      </c>
      <c r="J38" s="106" t="s">
        <v>160</v>
      </c>
      <c r="K38" s="106" t="s">
        <v>160</v>
      </c>
    </row>
    <row r="39" spans="1:11" ht="14.25">
      <c r="A39" s="7">
        <v>37</v>
      </c>
      <c r="B39" s="61" t="s">
        <v>48</v>
      </c>
      <c r="C39" s="101" t="s">
        <v>73</v>
      </c>
      <c r="D39" s="101" t="s">
        <v>112</v>
      </c>
      <c r="E39" s="72">
        <v>945373.34</v>
      </c>
      <c r="F39" s="72">
        <v>6327.03</v>
      </c>
      <c r="G39" s="81">
        <v>0.6737718824537922</v>
      </c>
      <c r="H39" s="80">
        <v>2468727</v>
      </c>
      <c r="I39" s="82">
        <v>0.3829</v>
      </c>
      <c r="J39" s="105" t="s">
        <v>150</v>
      </c>
      <c r="K39" s="105" t="s">
        <v>150</v>
      </c>
    </row>
    <row r="40" spans="1:11" ht="14.25">
      <c r="A40" s="7">
        <v>38</v>
      </c>
      <c r="B40" s="61" t="s">
        <v>46</v>
      </c>
      <c r="C40" s="103" t="s">
        <v>73</v>
      </c>
      <c r="D40" s="101" t="s">
        <v>114</v>
      </c>
      <c r="E40" s="72">
        <v>940023.37</v>
      </c>
      <c r="F40" s="72">
        <v>-697.54</v>
      </c>
      <c r="G40" s="72">
        <v>-0.07414951582185836</v>
      </c>
      <c r="H40" s="80">
        <v>717149</v>
      </c>
      <c r="I40" s="82">
        <v>1.3108</v>
      </c>
      <c r="J40" s="105" t="s">
        <v>141</v>
      </c>
      <c r="K40" s="106" t="s">
        <v>142</v>
      </c>
    </row>
    <row r="41" spans="1:11" ht="14.25">
      <c r="A41" s="7">
        <v>39</v>
      </c>
      <c r="B41" s="61" t="s">
        <v>35</v>
      </c>
      <c r="C41" s="101" t="s">
        <v>73</v>
      </c>
      <c r="D41" s="101" t="s">
        <v>113</v>
      </c>
      <c r="E41" s="72">
        <v>796668.17</v>
      </c>
      <c r="F41" s="72">
        <v>-588.95</v>
      </c>
      <c r="G41" s="72">
        <v>-0.0738720276339393</v>
      </c>
      <c r="H41" s="80">
        <v>365672</v>
      </c>
      <c r="I41" s="82">
        <v>2.18</v>
      </c>
      <c r="J41" s="106" t="s">
        <v>136</v>
      </c>
      <c r="K41" s="106" t="s">
        <v>137</v>
      </c>
    </row>
    <row r="42" spans="1:11" ht="14.25">
      <c r="A42" s="7">
        <v>40</v>
      </c>
      <c r="B42" s="61" t="s">
        <v>31</v>
      </c>
      <c r="C42" s="101" t="s">
        <v>82</v>
      </c>
      <c r="D42" s="101" t="s">
        <v>115</v>
      </c>
      <c r="E42" s="72">
        <v>720041.85</v>
      </c>
      <c r="F42" s="72">
        <v>-21095.57</v>
      </c>
      <c r="G42" s="72">
        <v>-2.8463776663712537</v>
      </c>
      <c r="H42" s="80">
        <v>387293</v>
      </c>
      <c r="I42" s="82">
        <v>1.8592</v>
      </c>
      <c r="J42" s="102" t="s">
        <v>169</v>
      </c>
      <c r="K42" s="106" t="s">
        <v>142</v>
      </c>
    </row>
    <row r="43" spans="1:11" ht="14.25">
      <c r="A43" s="7">
        <v>41</v>
      </c>
      <c r="B43" s="61" t="s">
        <v>32</v>
      </c>
      <c r="C43" s="101" t="s">
        <v>82</v>
      </c>
      <c r="D43" s="101" t="s">
        <v>116</v>
      </c>
      <c r="E43" s="72">
        <v>634671.74</v>
      </c>
      <c r="F43" s="72">
        <v>1448.75</v>
      </c>
      <c r="G43" s="72">
        <v>0.2287898612146222</v>
      </c>
      <c r="H43" s="80">
        <v>348212</v>
      </c>
      <c r="I43" s="82">
        <v>1.8227</v>
      </c>
      <c r="J43" s="106" t="s">
        <v>143</v>
      </c>
      <c r="K43" s="106" t="s">
        <v>143</v>
      </c>
    </row>
    <row r="44" spans="1:11" ht="14.25">
      <c r="A44" s="7">
        <v>42</v>
      </c>
      <c r="B44" s="61" t="s">
        <v>30</v>
      </c>
      <c r="C44" s="101" t="s">
        <v>76</v>
      </c>
      <c r="D44" s="101" t="s">
        <v>117</v>
      </c>
      <c r="E44" s="72">
        <v>461055.23</v>
      </c>
      <c r="F44" s="84">
        <v>5747.14</v>
      </c>
      <c r="G44" s="84">
        <v>1.2622529944503924</v>
      </c>
      <c r="H44" s="80">
        <v>185185</v>
      </c>
      <c r="I44" s="82">
        <v>2.49</v>
      </c>
      <c r="J44" s="104" t="s">
        <v>170</v>
      </c>
      <c r="K44" s="104" t="s">
        <v>170</v>
      </c>
    </row>
    <row r="45" spans="1:11" ht="14.25">
      <c r="A45" s="7">
        <v>43</v>
      </c>
      <c r="B45" s="61" t="s">
        <v>36</v>
      </c>
      <c r="C45" s="101" t="s">
        <v>73</v>
      </c>
      <c r="D45" s="101" t="s">
        <v>118</v>
      </c>
      <c r="E45" s="72">
        <v>352646.67</v>
      </c>
      <c r="F45" s="72">
        <v>-183.85</v>
      </c>
      <c r="G45" s="72">
        <v>-0.052107170320752516</v>
      </c>
      <c r="H45" s="80">
        <v>175435</v>
      </c>
      <c r="I45" s="82">
        <v>2.01</v>
      </c>
      <c r="J45" s="104" t="s">
        <v>171</v>
      </c>
      <c r="K45" s="6" t="s">
        <v>137</v>
      </c>
    </row>
    <row r="46" spans="1:11" ht="14.25">
      <c r="A46" s="7">
        <v>44</v>
      </c>
      <c r="B46" s="61" t="s">
        <v>37</v>
      </c>
      <c r="C46" s="101" t="s">
        <v>73</v>
      </c>
      <c r="D46" s="101" t="s">
        <v>119</v>
      </c>
      <c r="E46" s="72">
        <v>231388.53</v>
      </c>
      <c r="F46" s="72">
        <v>860.62</v>
      </c>
      <c r="G46" s="72">
        <v>0.37332572875882875</v>
      </c>
      <c r="H46" s="80">
        <v>119036</v>
      </c>
      <c r="I46" s="82">
        <v>1.94</v>
      </c>
      <c r="J46" s="104" t="s">
        <v>172</v>
      </c>
      <c r="K46" s="106" t="s">
        <v>137</v>
      </c>
    </row>
    <row r="47" spans="1:11" ht="14.25">
      <c r="A47" s="7">
        <v>45</v>
      </c>
      <c r="B47" s="61" t="s">
        <v>41</v>
      </c>
      <c r="C47" s="101" t="s">
        <v>73</v>
      </c>
      <c r="D47" s="101" t="s">
        <v>120</v>
      </c>
      <c r="E47" s="72">
        <v>219059.49</v>
      </c>
      <c r="F47" s="72">
        <v>-1492.08</v>
      </c>
      <c r="G47" s="72">
        <v>-0.6765220487888683</v>
      </c>
      <c r="H47" s="80">
        <v>160457</v>
      </c>
      <c r="I47" s="82">
        <v>1.3652</v>
      </c>
      <c r="J47" s="102" t="s">
        <v>169</v>
      </c>
      <c r="K47" s="106" t="s">
        <v>142</v>
      </c>
    </row>
    <row r="48" spans="1:11" ht="14.25">
      <c r="A48" s="7">
        <v>46</v>
      </c>
      <c r="B48" s="61" t="s">
        <v>45</v>
      </c>
      <c r="C48" s="101" t="s">
        <v>73</v>
      </c>
      <c r="D48" s="101" t="s">
        <v>121</v>
      </c>
      <c r="E48" s="72">
        <v>159419</v>
      </c>
      <c r="F48" s="72">
        <v>133.68</v>
      </c>
      <c r="G48" s="72">
        <v>0.08392487141941274</v>
      </c>
      <c r="H48" s="80">
        <v>114165</v>
      </c>
      <c r="I48" s="82">
        <v>1.4</v>
      </c>
      <c r="J48" s="106" t="s">
        <v>173</v>
      </c>
      <c r="K48" s="104" t="s">
        <v>137</v>
      </c>
    </row>
    <row r="49" spans="1:11" ht="14.25">
      <c r="A49" s="7">
        <v>47</v>
      </c>
      <c r="B49" s="61" t="s">
        <v>38</v>
      </c>
      <c r="C49" s="101" t="s">
        <v>73</v>
      </c>
      <c r="D49" s="101" t="s">
        <v>122</v>
      </c>
      <c r="E49" s="72">
        <v>155813.72</v>
      </c>
      <c r="F49" s="72">
        <v>-913.16</v>
      </c>
      <c r="G49" s="72">
        <v>-0.5826441514053045</v>
      </c>
      <c r="H49" s="80">
        <v>187661</v>
      </c>
      <c r="I49" s="82">
        <v>0.8303</v>
      </c>
      <c r="J49" s="104" t="s">
        <v>174</v>
      </c>
      <c r="K49" s="106" t="s">
        <v>143</v>
      </c>
    </row>
    <row r="50" spans="1:11" ht="14.25">
      <c r="A50" s="7">
        <v>48</v>
      </c>
      <c r="B50" s="61" t="s">
        <v>28</v>
      </c>
      <c r="C50" s="101" t="s">
        <v>73</v>
      </c>
      <c r="D50" s="101" t="s">
        <v>123</v>
      </c>
      <c r="E50" s="72">
        <v>95589.22</v>
      </c>
      <c r="F50" s="72">
        <v>-411.44</v>
      </c>
      <c r="G50" s="72">
        <v>-0.4285803868431799</v>
      </c>
      <c r="H50" s="80">
        <v>105169</v>
      </c>
      <c r="I50" s="82">
        <v>0.9089</v>
      </c>
      <c r="J50" s="106" t="s">
        <v>173</v>
      </c>
      <c r="K50" s="106" t="s">
        <v>143</v>
      </c>
    </row>
    <row r="51" spans="1:11" ht="14.25">
      <c r="A51" s="7">
        <v>49</v>
      </c>
      <c r="B51" s="61" t="s">
        <v>39</v>
      </c>
      <c r="C51" s="101" t="s">
        <v>73</v>
      </c>
      <c r="D51" s="101" t="s">
        <v>124</v>
      </c>
      <c r="E51" s="72">
        <v>62033.63</v>
      </c>
      <c r="F51" s="72">
        <v>416.95</v>
      </c>
      <c r="G51" s="72">
        <v>0.6766836512450709</v>
      </c>
      <c r="H51" s="80">
        <v>47665</v>
      </c>
      <c r="I51" s="82">
        <v>1.3014</v>
      </c>
      <c r="J51" s="105" t="s">
        <v>150</v>
      </c>
      <c r="K51" s="105" t="s">
        <v>150</v>
      </c>
    </row>
    <row r="52" spans="1:11" ht="14.25">
      <c r="A52" s="7">
        <v>50</v>
      </c>
      <c r="B52" s="61" t="s">
        <v>44</v>
      </c>
      <c r="C52" s="101" t="s">
        <v>73</v>
      </c>
      <c r="D52" s="101" t="s">
        <v>125</v>
      </c>
      <c r="E52" s="72">
        <v>48774.28</v>
      </c>
      <c r="F52" s="72">
        <v>-11.92</v>
      </c>
      <c r="G52" s="72">
        <v>-0.02443313887943077</v>
      </c>
      <c r="H52" s="80">
        <v>53531</v>
      </c>
      <c r="I52" s="82">
        <v>0.9111</v>
      </c>
      <c r="J52" s="102" t="s">
        <v>151</v>
      </c>
      <c r="K52" s="102" t="s">
        <v>151</v>
      </c>
    </row>
    <row r="53" spans="1:11" ht="14.25">
      <c r="A53" s="7">
        <v>51</v>
      </c>
      <c r="B53" s="61" t="s">
        <v>40</v>
      </c>
      <c r="C53" s="101" t="s">
        <v>82</v>
      </c>
      <c r="D53" s="101" t="s">
        <v>126</v>
      </c>
      <c r="E53" s="72">
        <v>35580.66</v>
      </c>
      <c r="F53" s="72">
        <v>388.93</v>
      </c>
      <c r="G53" s="72">
        <v>1.1051744259233658</v>
      </c>
      <c r="H53" s="80">
        <v>101661</v>
      </c>
      <c r="I53" s="82">
        <v>0.35</v>
      </c>
      <c r="J53" s="105" t="s">
        <v>150</v>
      </c>
      <c r="K53" s="105" t="s">
        <v>150</v>
      </c>
    </row>
    <row r="54" spans="1:11" ht="14.25">
      <c r="A54" s="7">
        <v>52</v>
      </c>
      <c r="B54" s="61" t="s">
        <v>43</v>
      </c>
      <c r="C54" s="101" t="s">
        <v>76</v>
      </c>
      <c r="D54" s="101" t="s">
        <v>127</v>
      </c>
      <c r="E54" s="72">
        <v>1511.88</v>
      </c>
      <c r="F54" s="72">
        <v>-5.59</v>
      </c>
      <c r="G54" s="72">
        <v>-0.368376310569559</v>
      </c>
      <c r="H54" s="80">
        <v>1671</v>
      </c>
      <c r="I54" s="82">
        <v>0.9046</v>
      </c>
      <c r="J54" s="107" t="s">
        <v>175</v>
      </c>
      <c r="K54" s="107" t="s">
        <v>155</v>
      </c>
    </row>
    <row r="55" spans="1:11" ht="14.25">
      <c r="A55" s="7">
        <v>53</v>
      </c>
      <c r="B55" s="61" t="s">
        <v>42</v>
      </c>
      <c r="C55" s="101" t="s">
        <v>73</v>
      </c>
      <c r="D55" s="101" t="s">
        <v>128</v>
      </c>
      <c r="E55" s="72">
        <v>0</v>
      </c>
      <c r="F55" s="81">
        <v>0</v>
      </c>
      <c r="G55" s="81"/>
      <c r="H55" s="80">
        <v>0</v>
      </c>
      <c r="I55" s="82">
        <v>0</v>
      </c>
      <c r="J55" s="106" t="s">
        <v>145</v>
      </c>
      <c r="K55" s="102" t="s">
        <v>137</v>
      </c>
    </row>
    <row r="56" spans="1:11" ht="14.25">
      <c r="A56" s="7">
        <v>54</v>
      </c>
      <c r="B56" s="61" t="s">
        <v>49</v>
      </c>
      <c r="C56" s="101" t="s">
        <v>73</v>
      </c>
      <c r="D56" s="101" t="s">
        <v>129</v>
      </c>
      <c r="E56" s="72" t="s">
        <v>133</v>
      </c>
      <c r="F56" s="81" t="s">
        <v>133</v>
      </c>
      <c r="G56" s="81" t="s">
        <v>133</v>
      </c>
      <c r="H56" s="80" t="s">
        <v>133</v>
      </c>
      <c r="I56" s="82" t="s">
        <v>133</v>
      </c>
      <c r="J56" s="106" t="s">
        <v>173</v>
      </c>
      <c r="K56" s="106" t="s">
        <v>143</v>
      </c>
    </row>
    <row r="57" spans="1:11" ht="14.25">
      <c r="A57" s="7">
        <v>55</v>
      </c>
      <c r="B57" s="61" t="s">
        <v>62</v>
      </c>
      <c r="C57" s="57" t="s">
        <v>82</v>
      </c>
      <c r="D57" s="102" t="s">
        <v>130</v>
      </c>
      <c r="E57" s="72" t="s">
        <v>133</v>
      </c>
      <c r="F57" s="81" t="s">
        <v>133</v>
      </c>
      <c r="G57" s="81" t="s">
        <v>133</v>
      </c>
      <c r="H57" s="80" t="s">
        <v>133</v>
      </c>
      <c r="I57" s="82" t="s">
        <v>133</v>
      </c>
      <c r="J57" s="108" t="s">
        <v>176</v>
      </c>
      <c r="K57" s="104" t="s">
        <v>177</v>
      </c>
    </row>
    <row r="58" spans="1:11" ht="14.25">
      <c r="A58" s="7">
        <v>56</v>
      </c>
      <c r="B58" s="61" t="s">
        <v>47</v>
      </c>
      <c r="C58" s="101" t="s">
        <v>73</v>
      </c>
      <c r="D58" s="101" t="s">
        <v>131</v>
      </c>
      <c r="E58" s="72" t="s">
        <v>133</v>
      </c>
      <c r="F58" s="81" t="s">
        <v>133</v>
      </c>
      <c r="G58" s="81" t="s">
        <v>133</v>
      </c>
      <c r="H58" s="80" t="s">
        <v>133</v>
      </c>
      <c r="I58" s="82" t="s">
        <v>133</v>
      </c>
      <c r="J58" s="104" t="s">
        <v>178</v>
      </c>
      <c r="K58" s="6" t="s">
        <v>178</v>
      </c>
    </row>
    <row r="59" spans="1:11" ht="15.75" thickBot="1">
      <c r="A59" s="87" t="s">
        <v>132</v>
      </c>
      <c r="B59" s="88"/>
      <c r="C59" s="88"/>
      <c r="D59" s="89"/>
      <c r="E59" s="63">
        <f>SUM(E3:E58)</f>
        <v>2274452585.3599997</v>
      </c>
      <c r="F59" s="63">
        <f>SUM(F3:F58)</f>
        <v>17956467.89</v>
      </c>
      <c r="G59" s="63"/>
      <c r="H59" s="66" t="s">
        <v>0</v>
      </c>
      <c r="I59" s="83"/>
      <c r="J59" s="63"/>
      <c r="K59" s="63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7"/>
  <sheetViews>
    <sheetView zoomScalePageLayoutView="0" workbookViewId="0" topLeftCell="D1">
      <pane ySplit="2" topLeftCell="BM3" activePane="bottomLeft" state="frozen"/>
      <selection pane="topLeft" activeCell="F31" sqref="F31"/>
      <selection pane="bottomLeft" activeCell="B58" sqref="B58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179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4" t="s">
        <v>180</v>
      </c>
      <c r="B2" s="35" t="s">
        <v>65</v>
      </c>
      <c r="C2" s="35" t="s">
        <v>66</v>
      </c>
      <c r="D2" s="109" t="s">
        <v>67</v>
      </c>
      <c r="E2" s="110" t="s">
        <v>181</v>
      </c>
      <c r="F2" s="111" t="s">
        <v>1</v>
      </c>
      <c r="G2" s="112" t="s">
        <v>182</v>
      </c>
      <c r="H2" s="113" t="s">
        <v>2</v>
      </c>
      <c r="I2" s="112" t="s">
        <v>183</v>
      </c>
      <c r="J2" s="113" t="s">
        <v>3</v>
      </c>
      <c r="K2" s="112" t="s">
        <v>184</v>
      </c>
      <c r="L2" s="113" t="s">
        <v>4</v>
      </c>
      <c r="M2" s="112" t="s">
        <v>185</v>
      </c>
      <c r="N2" s="113" t="s">
        <v>5</v>
      </c>
      <c r="O2" s="112" t="s">
        <v>186</v>
      </c>
      <c r="P2" s="113" t="s">
        <v>6</v>
      </c>
      <c r="Q2" s="112" t="s">
        <v>187</v>
      </c>
    </row>
    <row r="3" spans="1:18" ht="13.5" customHeight="1">
      <c r="A3" s="29">
        <v>1</v>
      </c>
      <c r="B3" s="57" t="s">
        <v>7</v>
      </c>
      <c r="C3" s="57" t="s">
        <v>73</v>
      </c>
      <c r="D3" s="102" t="s">
        <v>74</v>
      </c>
      <c r="E3" s="74">
        <v>385764831.32</v>
      </c>
      <c r="F3" s="75">
        <v>219145274.56</v>
      </c>
      <c r="G3" s="77">
        <v>0.5680799719615042</v>
      </c>
      <c r="H3" s="75">
        <v>164322206.55</v>
      </c>
      <c r="I3" s="77">
        <v>0.42596471531043045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2297350.21</v>
      </c>
      <c r="Q3" s="77">
        <v>0.005955312728065405</v>
      </c>
      <c r="R3" s="68"/>
    </row>
    <row r="4" spans="1:17" ht="13.5" customHeight="1">
      <c r="A4" s="30">
        <v>2</v>
      </c>
      <c r="B4" s="57" t="s">
        <v>61</v>
      </c>
      <c r="C4" s="57" t="s">
        <v>73</v>
      </c>
      <c r="D4" s="101" t="s">
        <v>75</v>
      </c>
      <c r="E4" s="74">
        <v>352339888.15</v>
      </c>
      <c r="F4" s="75">
        <v>194071436.67</v>
      </c>
      <c r="G4" s="77">
        <v>0.5508074538168068</v>
      </c>
      <c r="H4" s="75">
        <v>146480318.2</v>
      </c>
      <c r="I4" s="77">
        <v>0.4157358366919831</v>
      </c>
      <c r="J4" s="75">
        <v>4770000</v>
      </c>
      <c r="K4" s="77">
        <v>0.013538064126220335</v>
      </c>
      <c r="L4" s="75">
        <v>0</v>
      </c>
      <c r="M4" s="77">
        <v>0</v>
      </c>
      <c r="N4" s="75">
        <v>0</v>
      </c>
      <c r="O4" s="77">
        <v>0</v>
      </c>
      <c r="P4" s="75">
        <v>7018133.28</v>
      </c>
      <c r="Q4" s="77">
        <v>0.01991864536498974</v>
      </c>
    </row>
    <row r="5" spans="1:17" ht="13.5" customHeight="1">
      <c r="A5" s="30">
        <v>3</v>
      </c>
      <c r="B5" s="57" t="s">
        <v>13</v>
      </c>
      <c r="C5" s="57" t="s">
        <v>76</v>
      </c>
      <c r="D5" s="102" t="s">
        <v>77</v>
      </c>
      <c r="E5" s="74">
        <v>350300922.23</v>
      </c>
      <c r="F5" s="75">
        <v>236504444.51</v>
      </c>
      <c r="G5" s="77">
        <v>0.6751465083346719</v>
      </c>
      <c r="H5" s="75">
        <v>111832248.83</v>
      </c>
      <c r="I5" s="77">
        <v>0.31924623012146497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1964228.89</v>
      </c>
      <c r="Q5" s="77">
        <v>0.005607261543862935</v>
      </c>
    </row>
    <row r="6" spans="1:17" ht="13.5" customHeight="1">
      <c r="A6" s="30">
        <v>4</v>
      </c>
      <c r="B6" s="57" t="s">
        <v>10</v>
      </c>
      <c r="C6" s="57" t="s">
        <v>73</v>
      </c>
      <c r="D6" s="101" t="s">
        <v>78</v>
      </c>
      <c r="E6" s="74">
        <v>237287300.41</v>
      </c>
      <c r="F6" s="75">
        <v>150603324.29</v>
      </c>
      <c r="G6" s="77">
        <v>0.6346876719899381</v>
      </c>
      <c r="H6" s="75">
        <v>85605265.05</v>
      </c>
      <c r="I6" s="77">
        <v>0.360766315357315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1078711.07</v>
      </c>
      <c r="Q6" s="77">
        <v>0.004546012652746839</v>
      </c>
    </row>
    <row r="7" spans="1:17" ht="13.5" customHeight="1">
      <c r="A7" s="30">
        <v>5</v>
      </c>
      <c r="B7" s="57" t="s">
        <v>9</v>
      </c>
      <c r="C7" s="57" t="s">
        <v>73</v>
      </c>
      <c r="D7" s="101" t="s">
        <v>79</v>
      </c>
      <c r="E7" s="74">
        <v>186909694.62</v>
      </c>
      <c r="F7" s="75">
        <v>111430276.15</v>
      </c>
      <c r="G7" s="77">
        <v>0.5961717308272599</v>
      </c>
      <c r="H7" s="75">
        <v>74448906.43</v>
      </c>
      <c r="I7" s="77">
        <v>0.3983148470782088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1030512.04</v>
      </c>
      <c r="Q7" s="77">
        <v>0.005513422094531268</v>
      </c>
    </row>
    <row r="8" spans="1:17" ht="13.5" customHeight="1">
      <c r="A8" s="30">
        <v>6</v>
      </c>
      <c r="B8" s="57" t="s">
        <v>8</v>
      </c>
      <c r="C8" s="57" t="s">
        <v>73</v>
      </c>
      <c r="D8" s="101" t="s">
        <v>80</v>
      </c>
      <c r="E8" s="74">
        <v>148600979.78</v>
      </c>
      <c r="F8" s="75">
        <v>91273550.61</v>
      </c>
      <c r="G8" s="77">
        <v>0.61421903640964</v>
      </c>
      <c r="H8" s="75">
        <v>56697363.5</v>
      </c>
      <c r="I8" s="77">
        <v>0.381540980308064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630065.67</v>
      </c>
      <c r="Q8" s="77">
        <v>0.00423998328229596</v>
      </c>
    </row>
    <row r="9" spans="1:17" ht="13.5" customHeight="1">
      <c r="A9" s="30">
        <v>7</v>
      </c>
      <c r="B9" s="57" t="s">
        <v>14</v>
      </c>
      <c r="C9" s="57" t="s">
        <v>73</v>
      </c>
      <c r="D9" s="101" t="s">
        <v>81</v>
      </c>
      <c r="E9" s="74">
        <v>68626532.07</v>
      </c>
      <c r="F9" s="75">
        <v>38901722.38</v>
      </c>
      <c r="G9" s="77">
        <v>0.566861259145657</v>
      </c>
      <c r="H9" s="75">
        <v>8723241.15</v>
      </c>
      <c r="I9" s="77">
        <v>0.1271117873347028</v>
      </c>
      <c r="J9" s="75">
        <v>9201450.09</v>
      </c>
      <c r="K9" s="77">
        <v>0.1340800680502753</v>
      </c>
      <c r="L9" s="75">
        <v>11102032.64</v>
      </c>
      <c r="M9" s="77">
        <v>0.16177464174753545</v>
      </c>
      <c r="N9" s="75">
        <v>0</v>
      </c>
      <c r="O9" s="77">
        <v>0</v>
      </c>
      <c r="P9" s="75">
        <v>698085.81</v>
      </c>
      <c r="Q9" s="77">
        <v>0.010172243721829672</v>
      </c>
    </row>
    <row r="10" spans="1:17" ht="13.5" customHeight="1">
      <c r="A10" s="30">
        <v>8</v>
      </c>
      <c r="B10" s="57" t="s">
        <v>15</v>
      </c>
      <c r="C10" s="57" t="s">
        <v>82</v>
      </c>
      <c r="D10" s="101" t="s">
        <v>83</v>
      </c>
      <c r="E10" s="74">
        <v>58904431.45</v>
      </c>
      <c r="F10" s="75">
        <v>31935598.71</v>
      </c>
      <c r="G10" s="77">
        <v>0.5421595272862956</v>
      </c>
      <c r="H10" s="75">
        <v>26576780.89</v>
      </c>
      <c r="I10" s="77">
        <v>0.45118474511648987</v>
      </c>
      <c r="J10" s="75">
        <v>0</v>
      </c>
      <c r="K10" s="77">
        <v>0</v>
      </c>
      <c r="L10" s="75">
        <v>0</v>
      </c>
      <c r="M10" s="77">
        <v>0</v>
      </c>
      <c r="N10" s="75">
        <v>0</v>
      </c>
      <c r="O10" s="77">
        <v>0</v>
      </c>
      <c r="P10" s="75">
        <v>392051.85</v>
      </c>
      <c r="Q10" s="77">
        <v>0.006655727597214589</v>
      </c>
    </row>
    <row r="11" spans="1:17" ht="13.5" customHeight="1">
      <c r="A11" s="30">
        <v>9</v>
      </c>
      <c r="B11" s="57" t="s">
        <v>57</v>
      </c>
      <c r="C11" s="57" t="s">
        <v>73</v>
      </c>
      <c r="D11" s="101" t="s">
        <v>84</v>
      </c>
      <c r="E11" s="74">
        <v>57948344.51</v>
      </c>
      <c r="F11" s="75">
        <v>29137603.64</v>
      </c>
      <c r="G11" s="77">
        <v>0.5028202942876444</v>
      </c>
      <c r="H11" s="75">
        <v>20663236.33</v>
      </c>
      <c r="I11" s="77">
        <v>0.35658026997534326</v>
      </c>
      <c r="J11" s="75">
        <v>5249895</v>
      </c>
      <c r="K11" s="77">
        <v>0.0905961170140769</v>
      </c>
      <c r="L11" s="75">
        <v>0</v>
      </c>
      <c r="M11" s="77">
        <v>0</v>
      </c>
      <c r="N11" s="75">
        <v>2772000</v>
      </c>
      <c r="O11" s="77">
        <v>0.04783570649756255</v>
      </c>
      <c r="P11" s="75">
        <v>125609.54</v>
      </c>
      <c r="Q11" s="77">
        <v>0.002167612225372959</v>
      </c>
    </row>
    <row r="12" spans="1:17" ht="13.5" customHeight="1">
      <c r="A12" s="30">
        <v>10</v>
      </c>
      <c r="B12" s="57" t="s">
        <v>11</v>
      </c>
      <c r="C12" s="57" t="s">
        <v>73</v>
      </c>
      <c r="D12" s="101" t="s">
        <v>85</v>
      </c>
      <c r="E12" s="74">
        <v>54102780.93</v>
      </c>
      <c r="F12" s="75">
        <v>37581665.08</v>
      </c>
      <c r="G12" s="77">
        <v>0.694634627536511</v>
      </c>
      <c r="H12" s="75">
        <v>16398956.19</v>
      </c>
      <c r="I12" s="77">
        <v>0.30310745414764395</v>
      </c>
      <c r="J12" s="75">
        <v>0</v>
      </c>
      <c r="K12" s="77">
        <v>0</v>
      </c>
      <c r="L12" s="75">
        <v>0</v>
      </c>
      <c r="M12" s="77">
        <v>0</v>
      </c>
      <c r="N12" s="75">
        <v>0</v>
      </c>
      <c r="O12" s="77">
        <v>0</v>
      </c>
      <c r="P12" s="75">
        <v>122159.66</v>
      </c>
      <c r="Q12" s="77">
        <v>0.002257918315845063</v>
      </c>
    </row>
    <row r="13" spans="1:17" ht="13.5" customHeight="1">
      <c r="A13" s="30">
        <v>11</v>
      </c>
      <c r="B13" s="57" t="s">
        <v>17</v>
      </c>
      <c r="C13" s="57" t="s">
        <v>73</v>
      </c>
      <c r="D13" s="101" t="s">
        <v>86</v>
      </c>
      <c r="E13" s="74">
        <v>52971848.32</v>
      </c>
      <c r="F13" s="75">
        <v>25951220.65</v>
      </c>
      <c r="G13" s="77">
        <v>0.48990589290428593</v>
      </c>
      <c r="H13" s="75">
        <v>27020627.67</v>
      </c>
      <c r="I13" s="77">
        <v>0.5100941070957141</v>
      </c>
      <c r="J13" s="75">
        <v>0</v>
      </c>
      <c r="K13" s="77">
        <v>0</v>
      </c>
      <c r="L13" s="75">
        <v>0</v>
      </c>
      <c r="M13" s="77">
        <v>0</v>
      </c>
      <c r="N13" s="75">
        <v>0</v>
      </c>
      <c r="O13" s="77">
        <v>0</v>
      </c>
      <c r="P13" s="75">
        <v>0</v>
      </c>
      <c r="Q13" s="77">
        <v>0</v>
      </c>
    </row>
    <row r="14" spans="1:17" ht="13.5" customHeight="1">
      <c r="A14" s="30">
        <v>12</v>
      </c>
      <c r="B14" s="57" t="s">
        <v>18</v>
      </c>
      <c r="C14" s="57" t="s">
        <v>73</v>
      </c>
      <c r="D14" s="101" t="s">
        <v>87</v>
      </c>
      <c r="E14" s="74">
        <v>44650357.3</v>
      </c>
      <c r="F14" s="75">
        <v>22326842.86</v>
      </c>
      <c r="G14" s="77">
        <v>0.5000372720421657</v>
      </c>
      <c r="H14" s="75">
        <v>22013784.14</v>
      </c>
      <c r="I14" s="77">
        <v>0.4930259346435286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309730.3</v>
      </c>
      <c r="Q14" s="77">
        <v>0.006936793314305684</v>
      </c>
    </row>
    <row r="15" spans="1:17" ht="13.5" customHeight="1">
      <c r="A15" s="30">
        <v>13</v>
      </c>
      <c r="B15" s="57" t="s">
        <v>16</v>
      </c>
      <c r="C15" s="57" t="s">
        <v>73</v>
      </c>
      <c r="D15" s="101" t="s">
        <v>88</v>
      </c>
      <c r="E15" s="74">
        <v>38119385.09</v>
      </c>
      <c r="F15" s="75">
        <v>27551653.1</v>
      </c>
      <c r="G15" s="77">
        <v>0.7227727581373742</v>
      </c>
      <c r="H15" s="75">
        <v>10232845.46</v>
      </c>
      <c r="I15" s="77">
        <v>0.2684420390266059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334886.53</v>
      </c>
      <c r="Q15" s="77">
        <v>0.008785202836019829</v>
      </c>
    </row>
    <row r="16" spans="1:17" ht="13.5" customHeight="1">
      <c r="A16" s="30">
        <v>14</v>
      </c>
      <c r="B16" s="57" t="s">
        <v>20</v>
      </c>
      <c r="C16" s="57" t="s">
        <v>73</v>
      </c>
      <c r="D16" s="101" t="s">
        <v>89</v>
      </c>
      <c r="E16" s="74">
        <v>30192590.98</v>
      </c>
      <c r="F16" s="75">
        <v>19242627.73</v>
      </c>
      <c r="G16" s="77">
        <v>0.6373294608186024</v>
      </c>
      <c r="H16" s="75">
        <v>10831439.97</v>
      </c>
      <c r="I16" s="77">
        <v>0.3587449641925365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118523.28</v>
      </c>
      <c r="Q16" s="77">
        <v>0.003925574988861058</v>
      </c>
    </row>
    <row r="17" spans="1:17" ht="13.5" customHeight="1">
      <c r="A17" s="30">
        <v>15</v>
      </c>
      <c r="B17" s="57" t="s">
        <v>59</v>
      </c>
      <c r="C17" s="57" t="s">
        <v>73</v>
      </c>
      <c r="D17" s="101" t="s">
        <v>90</v>
      </c>
      <c r="E17" s="74">
        <v>30092215.96</v>
      </c>
      <c r="F17" s="75">
        <v>1187798.46</v>
      </c>
      <c r="G17" s="77">
        <v>0.03947195053959728</v>
      </c>
      <c r="H17" s="75">
        <v>3042724.68</v>
      </c>
      <c r="I17" s="77">
        <v>0.10111334718734354</v>
      </c>
      <c r="J17" s="75">
        <v>3971400</v>
      </c>
      <c r="K17" s="77">
        <v>0.13197432868616166</v>
      </c>
      <c r="L17" s="75">
        <v>0</v>
      </c>
      <c r="M17" s="77">
        <v>0</v>
      </c>
      <c r="N17" s="75">
        <v>540077.61</v>
      </c>
      <c r="O17" s="77">
        <v>0.01794741905075707</v>
      </c>
      <c r="P17" s="75">
        <v>21350215.21</v>
      </c>
      <c r="Q17" s="77">
        <v>0.7094929545361405</v>
      </c>
    </row>
    <row r="18" spans="1:17" ht="13.5" customHeight="1">
      <c r="A18" s="30">
        <v>16</v>
      </c>
      <c r="B18" s="57" t="s">
        <v>12</v>
      </c>
      <c r="C18" s="57" t="s">
        <v>73</v>
      </c>
      <c r="D18" s="101" t="s">
        <v>91</v>
      </c>
      <c r="E18" s="74">
        <v>28781446.76</v>
      </c>
      <c r="F18" s="75">
        <v>14145664.5</v>
      </c>
      <c r="G18" s="77">
        <v>0.4914855260041834</v>
      </c>
      <c r="H18" s="75">
        <v>14416887.4</v>
      </c>
      <c r="I18" s="77">
        <v>0.5009090585410169</v>
      </c>
      <c r="J18" s="75">
        <v>0</v>
      </c>
      <c r="K18" s="77">
        <v>0</v>
      </c>
      <c r="L18" s="75">
        <v>0</v>
      </c>
      <c r="M18" s="77">
        <v>0</v>
      </c>
      <c r="N18" s="75">
        <v>0</v>
      </c>
      <c r="O18" s="77">
        <v>0</v>
      </c>
      <c r="P18" s="75">
        <v>218894.86</v>
      </c>
      <c r="Q18" s="77">
        <v>0.007605415454799742</v>
      </c>
    </row>
    <row r="19" spans="1:17" ht="13.5" customHeight="1">
      <c r="A19" s="30">
        <v>17</v>
      </c>
      <c r="B19" s="57" t="s">
        <v>58</v>
      </c>
      <c r="C19" s="57" t="s">
        <v>73</v>
      </c>
      <c r="D19" s="101" t="s">
        <v>92</v>
      </c>
      <c r="E19" s="74">
        <v>24994166.34</v>
      </c>
      <c r="F19" s="75">
        <v>297508.93</v>
      </c>
      <c r="G19" s="77">
        <v>0.011903134753643477</v>
      </c>
      <c r="H19" s="75">
        <v>9274009.63</v>
      </c>
      <c r="I19" s="77">
        <v>0.3710469676741377</v>
      </c>
      <c r="J19" s="75">
        <v>0</v>
      </c>
      <c r="K19" s="77">
        <v>0</v>
      </c>
      <c r="L19" s="75">
        <v>0</v>
      </c>
      <c r="M19" s="77">
        <v>0</v>
      </c>
      <c r="N19" s="75">
        <v>7622665</v>
      </c>
      <c r="O19" s="77">
        <v>0.30497776546365096</v>
      </c>
      <c r="P19" s="75">
        <v>7799982.78</v>
      </c>
      <c r="Q19" s="77">
        <v>0.3120721321085679</v>
      </c>
    </row>
    <row r="20" spans="1:17" ht="13.5" customHeight="1">
      <c r="A20" s="30">
        <v>18</v>
      </c>
      <c r="B20" s="57" t="s">
        <v>23</v>
      </c>
      <c r="C20" s="57" t="s">
        <v>73</v>
      </c>
      <c r="D20" s="101" t="s">
        <v>93</v>
      </c>
      <c r="E20" s="74">
        <v>18422647.99</v>
      </c>
      <c r="F20" s="75">
        <v>12320598.69</v>
      </c>
      <c r="G20" s="77">
        <v>0.6687745809770531</v>
      </c>
      <c r="H20" s="75">
        <v>6063556.27</v>
      </c>
      <c r="I20" s="77">
        <v>0.32913597835074304</v>
      </c>
      <c r="J20" s="75">
        <v>0</v>
      </c>
      <c r="K20" s="77">
        <v>0</v>
      </c>
      <c r="L20" s="75">
        <v>0</v>
      </c>
      <c r="M20" s="77">
        <v>0</v>
      </c>
      <c r="N20" s="75">
        <v>0</v>
      </c>
      <c r="O20" s="77">
        <v>0</v>
      </c>
      <c r="P20" s="75">
        <v>38493.03</v>
      </c>
      <c r="Q20" s="77">
        <v>0.0020894406722038227</v>
      </c>
    </row>
    <row r="21" spans="1:17" ht="13.5" customHeight="1">
      <c r="A21" s="30">
        <v>19</v>
      </c>
      <c r="B21" s="57" t="s">
        <v>53</v>
      </c>
      <c r="C21" s="57" t="s">
        <v>73</v>
      </c>
      <c r="D21" s="101" t="s">
        <v>94</v>
      </c>
      <c r="E21" s="74">
        <v>17023413.36</v>
      </c>
      <c r="F21" s="75">
        <v>7662092.45</v>
      </c>
      <c r="G21" s="77">
        <v>0.45009142925493767</v>
      </c>
      <c r="H21" s="75">
        <v>5795733.53</v>
      </c>
      <c r="I21" s="77">
        <v>0.34045660570154895</v>
      </c>
      <c r="J21" s="75">
        <v>0</v>
      </c>
      <c r="K21" s="77">
        <v>0</v>
      </c>
      <c r="L21" s="75">
        <v>3521995</v>
      </c>
      <c r="M21" s="77">
        <v>0.2068912341796064</v>
      </c>
      <c r="N21" s="75">
        <v>0</v>
      </c>
      <c r="O21" s="77">
        <v>0</v>
      </c>
      <c r="P21" s="75">
        <v>43592.38</v>
      </c>
      <c r="Q21" s="77">
        <v>0.0025607308639070724</v>
      </c>
    </row>
    <row r="22" spans="1:17" ht="13.5" customHeight="1">
      <c r="A22" s="30">
        <v>20</v>
      </c>
      <c r="B22" s="57" t="s">
        <v>60</v>
      </c>
      <c r="C22" s="57" t="s">
        <v>73</v>
      </c>
      <c r="D22" s="101" t="s">
        <v>95</v>
      </c>
      <c r="E22" s="74">
        <v>11772120.48</v>
      </c>
      <c r="F22" s="75">
        <v>5450146.42</v>
      </c>
      <c r="G22" s="77">
        <v>0.4629706626991639</v>
      </c>
      <c r="H22" s="75">
        <v>4599285.78</v>
      </c>
      <c r="I22" s="77">
        <v>0.39069306059293746</v>
      </c>
      <c r="J22" s="75">
        <v>1411001</v>
      </c>
      <c r="K22" s="77">
        <v>0.11985954462470809</v>
      </c>
      <c r="L22" s="75">
        <v>0</v>
      </c>
      <c r="M22" s="77">
        <v>0</v>
      </c>
      <c r="N22" s="75">
        <v>0</v>
      </c>
      <c r="O22" s="77">
        <v>0</v>
      </c>
      <c r="P22" s="75">
        <v>311687.28</v>
      </c>
      <c r="Q22" s="77">
        <v>0.026476732083190506</v>
      </c>
    </row>
    <row r="23" spans="1:17" ht="13.5" customHeight="1">
      <c r="A23" s="30">
        <v>21</v>
      </c>
      <c r="B23" s="57" t="s">
        <v>54</v>
      </c>
      <c r="C23" s="57" t="s">
        <v>73</v>
      </c>
      <c r="D23" s="101" t="s">
        <v>96</v>
      </c>
      <c r="E23" s="74">
        <v>10921441.14</v>
      </c>
      <c r="F23" s="75">
        <v>6977048.41</v>
      </c>
      <c r="G23" s="77">
        <v>0.638839537801144</v>
      </c>
      <c r="H23" s="75">
        <v>2920339.36</v>
      </c>
      <c r="I23" s="77">
        <v>0.26739505552103354</v>
      </c>
      <c r="J23" s="75">
        <v>1000000</v>
      </c>
      <c r="K23" s="77">
        <v>0.09156300777353271</v>
      </c>
      <c r="L23" s="75">
        <v>0</v>
      </c>
      <c r="M23" s="77">
        <v>0</v>
      </c>
      <c r="N23" s="75">
        <v>0</v>
      </c>
      <c r="O23" s="77">
        <v>0</v>
      </c>
      <c r="P23" s="75">
        <v>24053.37</v>
      </c>
      <c r="Q23" s="77">
        <v>0.0022023989042896583</v>
      </c>
    </row>
    <row r="24" spans="1:17" ht="13.5" customHeight="1">
      <c r="A24" s="30">
        <v>22</v>
      </c>
      <c r="B24" s="57" t="s">
        <v>55</v>
      </c>
      <c r="C24" s="57" t="s">
        <v>73</v>
      </c>
      <c r="D24" s="101" t="s">
        <v>97</v>
      </c>
      <c r="E24" s="74">
        <v>10463011.76</v>
      </c>
      <c r="F24" s="75">
        <v>5078993.54</v>
      </c>
      <c r="G24" s="77">
        <v>0.48542366734375153</v>
      </c>
      <c r="H24" s="75">
        <v>3913070.37</v>
      </c>
      <c r="I24" s="77">
        <v>0.3739908221225205</v>
      </c>
      <c r="J24" s="75">
        <v>0</v>
      </c>
      <c r="K24" s="77">
        <v>0</v>
      </c>
      <c r="L24" s="75">
        <v>0</v>
      </c>
      <c r="M24" s="77">
        <v>0</v>
      </c>
      <c r="N24" s="75">
        <v>0</v>
      </c>
      <c r="O24" s="77">
        <v>0</v>
      </c>
      <c r="P24" s="75">
        <v>1470947.85</v>
      </c>
      <c r="Q24" s="77">
        <v>0.14058551053372803</v>
      </c>
    </row>
    <row r="25" spans="1:17" ht="13.5" customHeight="1">
      <c r="A25" s="30">
        <v>23</v>
      </c>
      <c r="B25" s="57" t="s">
        <v>27</v>
      </c>
      <c r="C25" s="57" t="s">
        <v>73</v>
      </c>
      <c r="D25" s="101" t="s">
        <v>99</v>
      </c>
      <c r="E25" s="74">
        <v>7365906.69</v>
      </c>
      <c r="F25" s="75">
        <v>4074844.68</v>
      </c>
      <c r="G25" s="77">
        <v>0.5532034074680899</v>
      </c>
      <c r="H25" s="75">
        <v>3271858.75</v>
      </c>
      <c r="I25" s="77">
        <v>0.44418954620235623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19203.26</v>
      </c>
      <c r="Q25" s="77">
        <v>0.0026070463295537615</v>
      </c>
    </row>
    <row r="26" spans="1:17" ht="13.5" customHeight="1">
      <c r="A26" s="30">
        <v>24</v>
      </c>
      <c r="B26" s="57" t="s">
        <v>25</v>
      </c>
      <c r="C26" s="57" t="s">
        <v>73</v>
      </c>
      <c r="D26" s="101" t="s">
        <v>98</v>
      </c>
      <c r="E26" s="74">
        <v>7342098.5</v>
      </c>
      <c r="F26" s="75">
        <v>3309806.72</v>
      </c>
      <c r="G26" s="77">
        <v>0.4507984631369356</v>
      </c>
      <c r="H26" s="75">
        <v>4032291.78</v>
      </c>
      <c r="I26" s="77">
        <v>0.5492015368630644</v>
      </c>
      <c r="J26" s="75">
        <v>0</v>
      </c>
      <c r="K26" s="77">
        <v>0</v>
      </c>
      <c r="L26" s="75">
        <v>0</v>
      </c>
      <c r="M26" s="77">
        <v>0</v>
      </c>
      <c r="N26" s="75">
        <v>0</v>
      </c>
      <c r="O26" s="77">
        <v>0</v>
      </c>
      <c r="P26" s="75">
        <v>0</v>
      </c>
      <c r="Q26" s="77">
        <v>0</v>
      </c>
    </row>
    <row r="27" spans="1:17" ht="13.5" customHeight="1">
      <c r="A27" s="30">
        <v>25</v>
      </c>
      <c r="B27" s="57" t="s">
        <v>56</v>
      </c>
      <c r="C27" s="57" t="s">
        <v>73</v>
      </c>
      <c r="D27" s="101" t="s">
        <v>100</v>
      </c>
      <c r="E27" s="74">
        <v>6307546.83</v>
      </c>
      <c r="F27" s="75">
        <v>3561751.55</v>
      </c>
      <c r="G27" s="77">
        <v>0.5646809521983366</v>
      </c>
      <c r="H27" s="75">
        <v>2730351.7</v>
      </c>
      <c r="I27" s="77">
        <v>0.43287061889320927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15443.58</v>
      </c>
      <c r="Q27" s="77">
        <v>0.002448428908454097</v>
      </c>
    </row>
    <row r="28" spans="1:17" ht="13.5" customHeight="1">
      <c r="A28" s="30">
        <v>26</v>
      </c>
      <c r="B28" s="57" t="s">
        <v>21</v>
      </c>
      <c r="C28" s="57" t="s">
        <v>73</v>
      </c>
      <c r="D28" s="101" t="s">
        <v>101</v>
      </c>
      <c r="E28" s="74">
        <v>6202774.56</v>
      </c>
      <c r="F28" s="75">
        <v>4238560.19</v>
      </c>
      <c r="G28" s="77">
        <v>0.6833329422180388</v>
      </c>
      <c r="H28" s="75">
        <v>1059967.28</v>
      </c>
      <c r="I28" s="77">
        <v>0.17088599138125055</v>
      </c>
      <c r="J28" s="75">
        <v>0</v>
      </c>
      <c r="K28" s="77">
        <v>0</v>
      </c>
      <c r="L28" s="75">
        <v>867819.57</v>
      </c>
      <c r="M28" s="77">
        <v>0.1399082880742324</v>
      </c>
      <c r="N28" s="75">
        <v>0</v>
      </c>
      <c r="O28" s="77">
        <v>0</v>
      </c>
      <c r="P28" s="75">
        <v>36427.52</v>
      </c>
      <c r="Q28" s="77">
        <v>0.005872778326478465</v>
      </c>
    </row>
    <row r="29" spans="1:17" ht="13.5" customHeight="1">
      <c r="A29" s="30">
        <v>27</v>
      </c>
      <c r="B29" s="57" t="s">
        <v>19</v>
      </c>
      <c r="C29" s="57" t="s">
        <v>73</v>
      </c>
      <c r="D29" s="101" t="s">
        <v>102</v>
      </c>
      <c r="E29" s="74">
        <v>6098811.95</v>
      </c>
      <c r="F29" s="75">
        <v>3969014.61</v>
      </c>
      <c r="G29" s="77">
        <v>0.6507848811439414</v>
      </c>
      <c r="H29" s="75">
        <v>2106391.78</v>
      </c>
      <c r="I29" s="77">
        <v>0.345377394362848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23405.56</v>
      </c>
      <c r="Q29" s="77">
        <v>0.003837724493210518</v>
      </c>
    </row>
    <row r="30" spans="1:17" ht="13.5" customHeight="1">
      <c r="A30" s="30">
        <v>28</v>
      </c>
      <c r="B30" s="57" t="s">
        <v>24</v>
      </c>
      <c r="C30" s="57" t="s">
        <v>76</v>
      </c>
      <c r="D30" s="101" t="s">
        <v>103</v>
      </c>
      <c r="E30" s="74">
        <v>3656479.55</v>
      </c>
      <c r="F30" s="75">
        <v>2338276.13</v>
      </c>
      <c r="G30" s="77">
        <v>0.6394883652501215</v>
      </c>
      <c r="H30" s="75">
        <v>1305803.01</v>
      </c>
      <c r="I30" s="77">
        <v>0.3571202825406203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12400.41</v>
      </c>
      <c r="Q30" s="77">
        <v>0.0033913522092582195</v>
      </c>
    </row>
    <row r="31" spans="1:17" ht="13.5" customHeight="1">
      <c r="A31" s="30">
        <v>29</v>
      </c>
      <c r="B31" s="57" t="s">
        <v>26</v>
      </c>
      <c r="C31" s="57" t="s">
        <v>73</v>
      </c>
      <c r="D31" s="101" t="s">
        <v>104</v>
      </c>
      <c r="E31" s="74">
        <v>3426385.76</v>
      </c>
      <c r="F31" s="75">
        <v>1668159.37</v>
      </c>
      <c r="G31" s="77">
        <v>0.4868568476656289</v>
      </c>
      <c r="H31" s="75">
        <v>1743965.33</v>
      </c>
      <c r="I31" s="77">
        <v>0.5089810231992092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14261.06</v>
      </c>
      <c r="Q31" s="77">
        <v>0.004162129135161944</v>
      </c>
    </row>
    <row r="32" spans="1:17" ht="13.5" customHeight="1">
      <c r="A32" s="30">
        <v>30</v>
      </c>
      <c r="B32" s="57" t="s">
        <v>22</v>
      </c>
      <c r="C32" s="57" t="s">
        <v>73</v>
      </c>
      <c r="D32" s="101" t="s">
        <v>105</v>
      </c>
      <c r="E32" s="74">
        <v>3392959.77</v>
      </c>
      <c r="F32" s="75">
        <v>1829733.06</v>
      </c>
      <c r="G32" s="77">
        <v>0.5392734320572271</v>
      </c>
      <c r="H32" s="75">
        <v>1554708.68</v>
      </c>
      <c r="I32" s="77">
        <v>0.45821606661725905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8518.03</v>
      </c>
      <c r="Q32" s="77">
        <v>0.002510501325513801</v>
      </c>
    </row>
    <row r="33" spans="1:17" ht="13.5" customHeight="1">
      <c r="A33" s="30">
        <v>31</v>
      </c>
      <c r="B33" s="57" t="s">
        <v>47</v>
      </c>
      <c r="C33" s="101" t="s">
        <v>73</v>
      </c>
      <c r="D33" s="101" t="s">
        <v>131</v>
      </c>
      <c r="E33" s="74">
        <v>3247721.97</v>
      </c>
      <c r="F33" s="75">
        <v>1613000.45</v>
      </c>
      <c r="G33" s="77">
        <v>0.49665595297247683</v>
      </c>
      <c r="H33" s="75">
        <v>1616265.18</v>
      </c>
      <c r="I33" s="77">
        <v>0.49766118988319674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18456.34</v>
      </c>
      <c r="Q33" s="77">
        <v>0.005682857144326304</v>
      </c>
    </row>
    <row r="34" spans="1:17" ht="13.5" customHeight="1">
      <c r="A34" s="30">
        <v>32</v>
      </c>
      <c r="B34" s="57" t="s">
        <v>51</v>
      </c>
      <c r="C34" s="57" t="s">
        <v>82</v>
      </c>
      <c r="D34" s="101" t="s">
        <v>106</v>
      </c>
      <c r="E34" s="74">
        <v>3215327.29</v>
      </c>
      <c r="F34" s="75">
        <v>1861870.01</v>
      </c>
      <c r="G34" s="77">
        <v>0.5790608053465064</v>
      </c>
      <c r="H34" s="75">
        <v>1349591.33</v>
      </c>
      <c r="I34" s="77">
        <v>0.41973684427005875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3865.95</v>
      </c>
      <c r="Q34" s="77">
        <v>0.0012023503834348384</v>
      </c>
    </row>
    <row r="35" spans="1:17" ht="13.5" customHeight="1">
      <c r="A35" s="30">
        <v>33</v>
      </c>
      <c r="B35" s="57" t="s">
        <v>29</v>
      </c>
      <c r="C35" s="57" t="s">
        <v>73</v>
      </c>
      <c r="D35" s="101" t="s">
        <v>107</v>
      </c>
      <c r="E35" s="74">
        <v>2746517.83</v>
      </c>
      <c r="F35" s="75">
        <v>1448060.77</v>
      </c>
      <c r="G35" s="77">
        <v>0.5272351608946227</v>
      </c>
      <c r="H35" s="75">
        <v>1292112.84</v>
      </c>
      <c r="I35" s="77">
        <v>0.4704549251005591</v>
      </c>
      <c r="J35" s="75">
        <v>0</v>
      </c>
      <c r="K35" s="77">
        <v>0</v>
      </c>
      <c r="L35" s="75">
        <v>0</v>
      </c>
      <c r="M35" s="77">
        <v>0</v>
      </c>
      <c r="N35" s="75">
        <v>0</v>
      </c>
      <c r="O35" s="77">
        <v>0</v>
      </c>
      <c r="P35" s="75">
        <v>6344.22</v>
      </c>
      <c r="Q35" s="77">
        <v>0.0023099140048182393</v>
      </c>
    </row>
    <row r="36" spans="1:17" ht="13.5" customHeight="1">
      <c r="A36" s="30">
        <v>34</v>
      </c>
      <c r="B36" s="57" t="s">
        <v>52</v>
      </c>
      <c r="C36" s="57" t="s">
        <v>73</v>
      </c>
      <c r="D36" s="101" t="s">
        <v>108</v>
      </c>
      <c r="E36" s="74">
        <v>2351506.38</v>
      </c>
      <c r="F36" s="75">
        <v>0</v>
      </c>
      <c r="G36" s="77">
        <v>0</v>
      </c>
      <c r="H36" s="75">
        <v>2351506.38</v>
      </c>
      <c r="I36" s="77">
        <v>1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0</v>
      </c>
      <c r="Q36" s="77">
        <v>0</v>
      </c>
    </row>
    <row r="37" spans="1:17" ht="13.5" customHeight="1">
      <c r="A37" s="30">
        <v>35</v>
      </c>
      <c r="B37" s="57" t="s">
        <v>50</v>
      </c>
      <c r="C37" s="57" t="s">
        <v>73</v>
      </c>
      <c r="D37" s="101" t="s">
        <v>109</v>
      </c>
      <c r="E37" s="74">
        <v>2146985.79</v>
      </c>
      <c r="F37" s="75">
        <v>1565416.21</v>
      </c>
      <c r="G37" s="77">
        <v>0.7291227623821395</v>
      </c>
      <c r="H37" s="75">
        <v>580955.96</v>
      </c>
      <c r="I37" s="77">
        <v>0.2705914322795774</v>
      </c>
      <c r="J37" s="75">
        <v>0</v>
      </c>
      <c r="K37" s="77">
        <v>0</v>
      </c>
      <c r="L37" s="75">
        <v>0</v>
      </c>
      <c r="M37" s="77">
        <v>0</v>
      </c>
      <c r="N37" s="75">
        <v>0</v>
      </c>
      <c r="O37" s="77">
        <v>0</v>
      </c>
      <c r="P37" s="75">
        <v>613.62</v>
      </c>
      <c r="Q37" s="77">
        <v>0.0002858053382831192</v>
      </c>
    </row>
    <row r="38" spans="1:17" ht="13.5" customHeight="1">
      <c r="A38" s="30">
        <v>36</v>
      </c>
      <c r="B38" s="57" t="s">
        <v>34</v>
      </c>
      <c r="C38" s="57" t="s">
        <v>73</v>
      </c>
      <c r="D38" s="114" t="s">
        <v>110</v>
      </c>
      <c r="E38" s="74">
        <v>1827379.77</v>
      </c>
      <c r="F38" s="75">
        <v>1199037.25</v>
      </c>
      <c r="G38" s="77">
        <v>0.6561511020777033</v>
      </c>
      <c r="H38" s="75">
        <v>415479.36</v>
      </c>
      <c r="I38" s="77">
        <v>0.22736344509275155</v>
      </c>
      <c r="J38" s="75">
        <v>0</v>
      </c>
      <c r="K38" s="77">
        <v>0</v>
      </c>
      <c r="L38" s="75">
        <v>211319.7</v>
      </c>
      <c r="M38" s="77">
        <v>0.11564082270649194</v>
      </c>
      <c r="N38" s="75">
        <v>0</v>
      </c>
      <c r="O38" s="77">
        <v>0</v>
      </c>
      <c r="P38" s="75">
        <v>1543.46</v>
      </c>
      <c r="Q38" s="77">
        <v>0.0008446301230531845</v>
      </c>
    </row>
    <row r="39" spans="1:17" ht="13.5" customHeight="1">
      <c r="A39" s="30">
        <v>37</v>
      </c>
      <c r="B39" s="57" t="s">
        <v>46</v>
      </c>
      <c r="C39" s="57" t="s">
        <v>73</v>
      </c>
      <c r="D39" s="101" t="s">
        <v>114</v>
      </c>
      <c r="E39" s="74">
        <v>954296.77</v>
      </c>
      <c r="F39" s="75">
        <v>506379.5</v>
      </c>
      <c r="G39" s="77">
        <v>0.530631053063294</v>
      </c>
      <c r="H39" s="75">
        <v>447205.81</v>
      </c>
      <c r="I39" s="77">
        <v>0.468623413657787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711.46</v>
      </c>
      <c r="Q39" s="77">
        <v>0.0007455332789190935</v>
      </c>
    </row>
    <row r="40" spans="1:17" ht="13.5" customHeight="1">
      <c r="A40" s="30">
        <v>38</v>
      </c>
      <c r="B40" s="57" t="s">
        <v>33</v>
      </c>
      <c r="C40" s="57" t="s">
        <v>73</v>
      </c>
      <c r="D40" s="114" t="s">
        <v>111</v>
      </c>
      <c r="E40" s="74">
        <v>950456.81</v>
      </c>
      <c r="F40" s="75">
        <v>547506.59</v>
      </c>
      <c r="G40" s="77">
        <v>0.576045733209066</v>
      </c>
      <c r="H40" s="75">
        <v>400091.53</v>
      </c>
      <c r="I40" s="77">
        <v>0.4209465656835054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2858.69</v>
      </c>
      <c r="Q40" s="77">
        <v>0.0030077011074285424</v>
      </c>
    </row>
    <row r="41" spans="1:17" ht="13.5" customHeight="1">
      <c r="A41" s="30">
        <v>39</v>
      </c>
      <c r="B41" s="57" t="s">
        <v>48</v>
      </c>
      <c r="C41" s="57" t="s">
        <v>73</v>
      </c>
      <c r="D41" s="101" t="s">
        <v>112</v>
      </c>
      <c r="E41" s="74">
        <v>949353.53</v>
      </c>
      <c r="F41" s="75">
        <v>463692.6</v>
      </c>
      <c r="G41" s="77">
        <v>0.48842984762483577</v>
      </c>
      <c r="H41" s="75">
        <v>482941.14</v>
      </c>
      <c r="I41" s="77">
        <v>0.5087052659929542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2719.79</v>
      </c>
      <c r="Q41" s="77">
        <v>0.0028648863822100076</v>
      </c>
    </row>
    <row r="42" spans="1:17" ht="13.5" customHeight="1">
      <c r="A42" s="30">
        <v>40</v>
      </c>
      <c r="B42" s="57" t="s">
        <v>35</v>
      </c>
      <c r="C42" s="57" t="s">
        <v>73</v>
      </c>
      <c r="D42" s="101" t="s">
        <v>113</v>
      </c>
      <c r="E42" s="74">
        <v>800039.55</v>
      </c>
      <c r="F42" s="75">
        <v>435201.02</v>
      </c>
      <c r="G42" s="77">
        <v>0.5439743822664767</v>
      </c>
      <c r="H42" s="75">
        <v>360848.17</v>
      </c>
      <c r="I42" s="77">
        <v>0.4510379143131111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3990.36</v>
      </c>
      <c r="Q42" s="77">
        <v>0.0049877034204121535</v>
      </c>
    </row>
    <row r="43" spans="1:17" ht="13.5" customHeight="1">
      <c r="A43" s="30">
        <v>41</v>
      </c>
      <c r="B43" s="57" t="s">
        <v>31</v>
      </c>
      <c r="C43" s="57" t="s">
        <v>82</v>
      </c>
      <c r="D43" s="101" t="s">
        <v>115</v>
      </c>
      <c r="E43" s="74">
        <v>739582.6</v>
      </c>
      <c r="F43" s="75">
        <v>382725.21</v>
      </c>
      <c r="G43" s="77">
        <v>0.5174881210023059</v>
      </c>
      <c r="H43" s="75">
        <v>354433.68</v>
      </c>
      <c r="I43" s="77">
        <v>0.47923474673417144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2423.71</v>
      </c>
      <c r="Q43" s="77">
        <v>0.0032771322635226953</v>
      </c>
    </row>
    <row r="44" spans="1:17" ht="13.5" customHeight="1">
      <c r="A44" s="30">
        <v>42</v>
      </c>
      <c r="B44" s="57" t="s">
        <v>32</v>
      </c>
      <c r="C44" s="57" t="s">
        <v>82</v>
      </c>
      <c r="D44" s="101" t="s">
        <v>116</v>
      </c>
      <c r="E44" s="74">
        <v>636580.12</v>
      </c>
      <c r="F44" s="75">
        <v>315436.96</v>
      </c>
      <c r="G44" s="77">
        <v>0.49551808184019325</v>
      </c>
      <c r="H44" s="75">
        <v>317195.44</v>
      </c>
      <c r="I44" s="77">
        <v>0.4982804678223379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3947.72</v>
      </c>
      <c r="Q44" s="77">
        <v>0.006201450337468911</v>
      </c>
    </row>
    <row r="45" spans="1:17" ht="13.5" customHeight="1">
      <c r="A45" s="30">
        <v>43</v>
      </c>
      <c r="B45" s="57" t="s">
        <v>30</v>
      </c>
      <c r="C45" s="57" t="s">
        <v>76</v>
      </c>
      <c r="D45" s="101" t="s">
        <v>117</v>
      </c>
      <c r="E45" s="74">
        <v>461288.71</v>
      </c>
      <c r="F45" s="75">
        <v>243487.24</v>
      </c>
      <c r="G45" s="77">
        <v>0.5278413165585605</v>
      </c>
      <c r="H45" s="75">
        <v>215021.47</v>
      </c>
      <c r="I45" s="77">
        <v>0.46613208894707175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2780</v>
      </c>
      <c r="Q45" s="77">
        <v>0.006026594494367746</v>
      </c>
    </row>
    <row r="46" spans="1:17" ht="13.5" customHeight="1">
      <c r="A46" s="30">
        <v>44</v>
      </c>
      <c r="B46" s="57" t="s">
        <v>36</v>
      </c>
      <c r="C46" s="57" t="s">
        <v>73</v>
      </c>
      <c r="D46" s="101" t="s">
        <v>118</v>
      </c>
      <c r="E46" s="74">
        <v>357010.28</v>
      </c>
      <c r="F46" s="75">
        <v>102104.36</v>
      </c>
      <c r="G46" s="77">
        <v>0.28599837517283816</v>
      </c>
      <c r="H46" s="75">
        <v>252770.46</v>
      </c>
      <c r="I46" s="77">
        <v>0.7080201163955278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2135.46</v>
      </c>
      <c r="Q46" s="77">
        <v>0.005981508431633957</v>
      </c>
    </row>
    <row r="47" spans="1:17" ht="13.5" customHeight="1">
      <c r="A47" s="30">
        <v>45</v>
      </c>
      <c r="B47" s="57" t="s">
        <v>37</v>
      </c>
      <c r="C47" s="57" t="s">
        <v>73</v>
      </c>
      <c r="D47" s="101" t="s">
        <v>119</v>
      </c>
      <c r="E47" s="74">
        <v>232114.75</v>
      </c>
      <c r="F47" s="75">
        <v>114700.8</v>
      </c>
      <c r="G47" s="77">
        <v>0.49415558468386866</v>
      </c>
      <c r="H47" s="75">
        <v>116446.54</v>
      </c>
      <c r="I47" s="77">
        <v>0.5016766060752279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967.41</v>
      </c>
      <c r="Q47" s="77">
        <v>0.004167809240903476</v>
      </c>
    </row>
    <row r="48" spans="1:17" ht="13.5" customHeight="1">
      <c r="A48" s="30">
        <v>46</v>
      </c>
      <c r="B48" s="57" t="s">
        <v>41</v>
      </c>
      <c r="C48" s="57" t="s">
        <v>73</v>
      </c>
      <c r="D48" s="101" t="s">
        <v>120</v>
      </c>
      <c r="E48" s="74">
        <v>220272.94</v>
      </c>
      <c r="F48" s="75">
        <v>110907.75</v>
      </c>
      <c r="G48" s="77">
        <v>0.5035014741256915</v>
      </c>
      <c r="H48" s="75">
        <v>108814.26</v>
      </c>
      <c r="I48" s="77">
        <v>0.4939974015873216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550.93</v>
      </c>
      <c r="Q48" s="77">
        <v>0.0025011242869868626</v>
      </c>
    </row>
    <row r="49" spans="1:17" ht="13.5" customHeight="1">
      <c r="A49" s="30">
        <v>47</v>
      </c>
      <c r="B49" s="57" t="s">
        <v>38</v>
      </c>
      <c r="C49" s="57" t="s">
        <v>73</v>
      </c>
      <c r="D49" s="101" t="s">
        <v>122</v>
      </c>
      <c r="E49" s="74">
        <v>167952.94</v>
      </c>
      <c r="F49" s="75">
        <v>26894.55</v>
      </c>
      <c r="G49" s="77">
        <v>0.16013146301577097</v>
      </c>
      <c r="H49" s="75">
        <v>140920.8</v>
      </c>
      <c r="I49" s="77">
        <v>0.8390493194105443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137.59</v>
      </c>
      <c r="Q49" s="77">
        <v>0.0008192175736846286</v>
      </c>
    </row>
    <row r="50" spans="1:17" ht="13.5" customHeight="1">
      <c r="A50" s="30">
        <v>48</v>
      </c>
      <c r="B50" s="57" t="s">
        <v>45</v>
      </c>
      <c r="C50" s="57" t="s">
        <v>73</v>
      </c>
      <c r="D50" s="101" t="s">
        <v>121</v>
      </c>
      <c r="E50" s="74">
        <v>160553.62</v>
      </c>
      <c r="F50" s="75">
        <v>84957.84</v>
      </c>
      <c r="G50" s="77">
        <v>0.5291555556330652</v>
      </c>
      <c r="H50" s="75">
        <v>50495.19</v>
      </c>
      <c r="I50" s="77">
        <v>0.31450670498740546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25100.59</v>
      </c>
      <c r="Q50" s="77">
        <v>0.1563377393795294</v>
      </c>
    </row>
    <row r="51" spans="1:17" ht="13.5" customHeight="1">
      <c r="A51" s="30">
        <v>49</v>
      </c>
      <c r="B51" s="57" t="s">
        <v>28</v>
      </c>
      <c r="C51" s="57" t="s">
        <v>73</v>
      </c>
      <c r="D51" s="101" t="s">
        <v>123</v>
      </c>
      <c r="E51" s="74">
        <v>95987.8</v>
      </c>
      <c r="F51" s="75">
        <v>0</v>
      </c>
      <c r="G51" s="77">
        <v>0</v>
      </c>
      <c r="H51" s="75">
        <v>95987.8</v>
      </c>
      <c r="I51" s="77">
        <v>1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0</v>
      </c>
      <c r="Q51" s="77">
        <v>0</v>
      </c>
    </row>
    <row r="52" spans="1:17" ht="13.5" customHeight="1">
      <c r="A52" s="30">
        <v>50</v>
      </c>
      <c r="B52" s="57" t="s">
        <v>39</v>
      </c>
      <c r="C52" s="57" t="s">
        <v>73</v>
      </c>
      <c r="D52" s="101" t="s">
        <v>124</v>
      </c>
      <c r="E52" s="74">
        <v>62257.21</v>
      </c>
      <c r="F52" s="75">
        <v>27371.25</v>
      </c>
      <c r="G52" s="77">
        <v>0.4396478737161527</v>
      </c>
      <c r="H52" s="75">
        <v>34722.42</v>
      </c>
      <c r="I52" s="77">
        <v>0.5577252819392324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163.54</v>
      </c>
      <c r="Q52" s="77">
        <v>0.0026268443446148646</v>
      </c>
    </row>
    <row r="53" spans="1:17" ht="13.5" customHeight="1">
      <c r="A53" s="30">
        <v>51</v>
      </c>
      <c r="B53" s="57" t="s">
        <v>44</v>
      </c>
      <c r="C53" s="57" t="s">
        <v>73</v>
      </c>
      <c r="D53" s="101" t="s">
        <v>125</v>
      </c>
      <c r="E53" s="74">
        <v>56080.47</v>
      </c>
      <c r="F53" s="75">
        <v>0</v>
      </c>
      <c r="G53" s="77">
        <v>0</v>
      </c>
      <c r="H53" s="75">
        <v>56075.71</v>
      </c>
      <c r="I53" s="77">
        <v>0.9999151219667024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4.76</v>
      </c>
      <c r="Q53" s="77">
        <v>8.48780332975098E-05</v>
      </c>
    </row>
    <row r="54" spans="1:17" ht="13.5" customHeight="1">
      <c r="A54" s="30">
        <v>52</v>
      </c>
      <c r="B54" s="57" t="s">
        <v>40</v>
      </c>
      <c r="C54" s="57" t="s">
        <v>82</v>
      </c>
      <c r="D54" s="101" t="s">
        <v>126</v>
      </c>
      <c r="E54" s="74">
        <v>35598.64</v>
      </c>
      <c r="F54" s="75">
        <v>16771.86</v>
      </c>
      <c r="G54" s="77">
        <v>0.47113766143875163</v>
      </c>
      <c r="H54" s="75">
        <v>18712.97</v>
      </c>
      <c r="I54" s="77">
        <v>0.5256653063150728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113.81</v>
      </c>
      <c r="Q54" s="77">
        <v>0.003197032246175697</v>
      </c>
    </row>
    <row r="55" spans="1:17" ht="13.5" customHeight="1">
      <c r="A55" s="30">
        <v>53</v>
      </c>
      <c r="B55" s="57" t="s">
        <v>43</v>
      </c>
      <c r="C55" s="57" t="s">
        <v>76</v>
      </c>
      <c r="D55" s="101" t="s">
        <v>127</v>
      </c>
      <c r="E55" s="74">
        <v>1620.26</v>
      </c>
      <c r="F55" s="75">
        <v>0</v>
      </c>
      <c r="G55" s="77">
        <v>0</v>
      </c>
      <c r="H55" s="75">
        <v>1620.26</v>
      </c>
      <c r="I55" s="77">
        <v>1</v>
      </c>
      <c r="J55" s="75">
        <v>0</v>
      </c>
      <c r="K55" s="77">
        <v>0</v>
      </c>
      <c r="L55" s="75">
        <v>0</v>
      </c>
      <c r="M55" s="77">
        <v>0</v>
      </c>
      <c r="N55" s="75">
        <v>0</v>
      </c>
      <c r="O55" s="77">
        <v>0</v>
      </c>
      <c r="P55" s="75">
        <v>0</v>
      </c>
      <c r="Q55" s="77">
        <v>0</v>
      </c>
    </row>
    <row r="56" spans="1:17" ht="13.5" customHeight="1">
      <c r="A56" s="30">
        <v>54</v>
      </c>
      <c r="B56" s="57" t="s">
        <v>42</v>
      </c>
      <c r="C56" s="57" t="s">
        <v>73</v>
      </c>
      <c r="D56" s="101" t="s">
        <v>128</v>
      </c>
      <c r="E56" s="74">
        <v>0</v>
      </c>
      <c r="F56" s="75">
        <v>0</v>
      </c>
      <c r="G56" s="77"/>
      <c r="H56" s="75">
        <v>0</v>
      </c>
      <c r="I56" s="77"/>
      <c r="J56" s="75">
        <v>0</v>
      </c>
      <c r="K56" s="77"/>
      <c r="L56" s="75">
        <v>0</v>
      </c>
      <c r="M56" s="77"/>
      <c r="N56" s="75">
        <v>0</v>
      </c>
      <c r="O56" s="77"/>
      <c r="P56" s="75">
        <v>0</v>
      </c>
      <c r="Q56" s="77"/>
    </row>
    <row r="57" spans="1:17" ht="15.75" thickBot="1">
      <c r="A57" s="31"/>
      <c r="B57" s="90" t="s">
        <v>132</v>
      </c>
      <c r="C57" s="91"/>
      <c r="D57" s="91"/>
      <c r="E57" s="44">
        <f>SUM(E3:E56)</f>
        <v>2285399800.59</v>
      </c>
      <c r="F57" s="76">
        <f>SUM(F3:F56)</f>
        <v>1324832760.8699996</v>
      </c>
      <c r="G57" s="78">
        <f>F57/$E$57</f>
        <v>0.5796940913917906</v>
      </c>
      <c r="H57" s="79">
        <f>SUM(H3:H56)</f>
        <v>860738380.3899997</v>
      </c>
      <c r="I57" s="78">
        <f>H57/$E$57</f>
        <v>0.3766248601963608</v>
      </c>
      <c r="J57" s="79">
        <f>SUM(J3:J56)</f>
        <v>25603746.09</v>
      </c>
      <c r="K57" s="78">
        <f>J57/$E$57</f>
        <v>0.011203180329056702</v>
      </c>
      <c r="L57" s="79">
        <f>SUM(L3:L56)</f>
        <v>15703166.91</v>
      </c>
      <c r="M57" s="78">
        <f>L57/$E$57</f>
        <v>0.006871080896194207</v>
      </c>
      <c r="N57" s="79">
        <f>SUM(N3:N56)</f>
        <v>10934742.61</v>
      </c>
      <c r="O57" s="78">
        <f>N57/$E$57</f>
        <v>0.004784608192919716</v>
      </c>
      <c r="P57" s="79">
        <f>SUM(P3:P56)</f>
        <v>47587003.72000001</v>
      </c>
      <c r="Q57" s="78">
        <f>P57/$E$57</f>
        <v>0.02082217899367757</v>
      </c>
    </row>
  </sheetData>
  <sheetProtection/>
  <mergeCells count="1">
    <mergeCell ref="B57:D57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N31" sqref="N31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71.25390625" style="12" customWidth="1"/>
    <col min="5" max="5" width="14.125" style="13" customWidth="1"/>
    <col min="6" max="6" width="9.875" style="13" bestFit="1" customWidth="1"/>
    <col min="7" max="7" width="10.625" style="14" customWidth="1"/>
    <col min="8" max="8" width="10.375" style="14" bestFit="1" customWidth="1"/>
    <col min="9" max="9" width="11.00390625" style="14" customWidth="1"/>
    <col min="10" max="10" width="12.75390625" style="14" customWidth="1"/>
    <col min="11" max="16384" width="9.125" style="12" customWidth="1"/>
  </cols>
  <sheetData>
    <row r="1" spans="1:10" s="3" customFormat="1" ht="18.75" thickBot="1">
      <c r="A1" s="41" t="s">
        <v>188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6" customFormat="1" ht="15.75" customHeight="1" thickBot="1">
      <c r="A2" s="115" t="s">
        <v>180</v>
      </c>
      <c r="B2" s="116" t="s">
        <v>65</v>
      </c>
      <c r="C2" s="115" t="s">
        <v>66</v>
      </c>
      <c r="D2" s="115" t="s">
        <v>67</v>
      </c>
      <c r="E2" s="117" t="s">
        <v>189</v>
      </c>
      <c r="F2" s="92" t="s">
        <v>190</v>
      </c>
      <c r="G2" s="93"/>
      <c r="H2" s="93"/>
      <c r="I2" s="93"/>
      <c r="J2" s="94"/>
    </row>
    <row r="3" spans="1:10" s="8" customFormat="1" ht="15.75" thickBot="1">
      <c r="A3" s="118"/>
      <c r="B3" s="119"/>
      <c r="C3" s="118"/>
      <c r="D3" s="118"/>
      <c r="E3" s="120"/>
      <c r="F3" s="34" t="s">
        <v>191</v>
      </c>
      <c r="G3" s="85" t="s">
        <v>195</v>
      </c>
      <c r="H3" s="34" t="s">
        <v>192</v>
      </c>
      <c r="I3" s="34" t="s">
        <v>193</v>
      </c>
      <c r="J3" s="42" t="s">
        <v>194</v>
      </c>
    </row>
    <row r="4" spans="1:10" s="6" customFormat="1" ht="14.25" collapsed="1">
      <c r="A4" s="47">
        <v>1</v>
      </c>
      <c r="B4" s="45" t="s">
        <v>43</v>
      </c>
      <c r="C4" s="121" t="s">
        <v>196</v>
      </c>
      <c r="D4" s="101" t="s">
        <v>198</v>
      </c>
      <c r="E4" s="54">
        <v>38187</v>
      </c>
      <c r="F4" s="50">
        <v>-0.0037444933920706136</v>
      </c>
      <c r="G4" s="51">
        <v>-0.0037444933920706136</v>
      </c>
      <c r="H4" s="51">
        <v>-0.010500984467293861</v>
      </c>
      <c r="I4" s="51">
        <v>-0.021101612379612722</v>
      </c>
      <c r="J4" s="58">
        <v>-0.026264800861141135</v>
      </c>
    </row>
    <row r="5" spans="1:10" s="6" customFormat="1" ht="14.25">
      <c r="A5" s="48">
        <v>2</v>
      </c>
      <c r="B5" s="46" t="s">
        <v>61</v>
      </c>
      <c r="C5" s="121" t="s">
        <v>197</v>
      </c>
      <c r="D5" s="101" t="s">
        <v>199</v>
      </c>
      <c r="E5" s="55">
        <v>38188</v>
      </c>
      <c r="F5" s="52">
        <v>0.011019673274699882</v>
      </c>
      <c r="G5" s="53">
        <v>0.011019673274699882</v>
      </c>
      <c r="H5" s="53">
        <v>0.042283359734113235</v>
      </c>
      <c r="I5" s="53" t="s">
        <v>133</v>
      </c>
      <c r="J5" s="59">
        <v>0.10384718305510376</v>
      </c>
    </row>
    <row r="6" spans="1:10" s="6" customFormat="1" ht="14.25">
      <c r="A6" s="48">
        <v>3</v>
      </c>
      <c r="B6" s="46" t="s">
        <v>19</v>
      </c>
      <c r="C6" s="121" t="s">
        <v>197</v>
      </c>
      <c r="D6" s="101" t="s">
        <v>200</v>
      </c>
      <c r="E6" s="55">
        <v>38195</v>
      </c>
      <c r="F6" s="52">
        <v>0.0119347421438738</v>
      </c>
      <c r="G6" s="53">
        <v>0.0119347421438738</v>
      </c>
      <c r="H6" s="53">
        <v>0.005330142499728074</v>
      </c>
      <c r="I6" s="53">
        <v>0.007631923244657557</v>
      </c>
      <c r="J6" s="59">
        <v>0.055022831050228316</v>
      </c>
    </row>
    <row r="7" spans="1:10" s="6" customFormat="1" ht="14.25">
      <c r="A7" s="48">
        <v>4</v>
      </c>
      <c r="B7" s="46" t="s">
        <v>49</v>
      </c>
      <c r="C7" s="121" t="s">
        <v>197</v>
      </c>
      <c r="D7" s="101" t="s">
        <v>201</v>
      </c>
      <c r="E7" s="55">
        <v>38275</v>
      </c>
      <c r="F7" s="52">
        <v>0</v>
      </c>
      <c r="G7" s="53">
        <v>0</v>
      </c>
      <c r="H7" s="53">
        <v>0</v>
      </c>
      <c r="I7" s="53">
        <v>0</v>
      </c>
      <c r="J7" s="59">
        <v>0</v>
      </c>
    </row>
    <row r="8" spans="1:10" s="6" customFormat="1" ht="14.25">
      <c r="A8" s="48">
        <v>5</v>
      </c>
      <c r="B8" s="46" t="s">
        <v>11</v>
      </c>
      <c r="C8" s="121" t="s">
        <v>197</v>
      </c>
      <c r="D8" s="101" t="s">
        <v>202</v>
      </c>
      <c r="E8" s="55">
        <v>38281</v>
      </c>
      <c r="F8" s="52">
        <v>0.009478672985782088</v>
      </c>
      <c r="G8" s="53">
        <v>0.009478672985782088</v>
      </c>
      <c r="H8" s="53">
        <v>-0.053333333333333344</v>
      </c>
      <c r="I8" s="53">
        <v>-0.11801242236024856</v>
      </c>
      <c r="J8" s="59">
        <v>-0.06986899563318782</v>
      </c>
    </row>
    <row r="9" spans="1:10" s="6" customFormat="1" ht="14.25">
      <c r="A9" s="48">
        <v>6</v>
      </c>
      <c r="B9" s="46" t="s">
        <v>29</v>
      </c>
      <c r="C9" s="121" t="s">
        <v>197</v>
      </c>
      <c r="D9" s="101" t="s">
        <v>203</v>
      </c>
      <c r="E9" s="55">
        <v>38286</v>
      </c>
      <c r="F9" s="52">
        <v>0.007391263147920046</v>
      </c>
      <c r="G9" s="53">
        <v>0.007391263147920046</v>
      </c>
      <c r="H9" s="53">
        <v>0.017271900865987178</v>
      </c>
      <c r="I9" s="53" t="s">
        <v>133</v>
      </c>
      <c r="J9" s="59">
        <v>0.032386501578052895</v>
      </c>
    </row>
    <row r="10" spans="1:10" s="6" customFormat="1" ht="14.25">
      <c r="A10" s="48">
        <v>7</v>
      </c>
      <c r="B10" s="46" t="s">
        <v>48</v>
      </c>
      <c r="C10" s="46" t="s">
        <v>73</v>
      </c>
      <c r="D10" s="122" t="s">
        <v>204</v>
      </c>
      <c r="E10" s="55">
        <v>38286</v>
      </c>
      <c r="F10" s="52">
        <v>0.006572029442691862</v>
      </c>
      <c r="G10" s="53">
        <v>0.006572029442691862</v>
      </c>
      <c r="H10" s="53">
        <v>0.01780967570441261</v>
      </c>
      <c r="I10" s="53">
        <v>-0.10891319525250176</v>
      </c>
      <c r="J10" s="59">
        <v>-0.0917931688804553</v>
      </c>
    </row>
    <row r="11" spans="1:10" s="6" customFormat="1" ht="14.25">
      <c r="A11" s="48">
        <v>8</v>
      </c>
      <c r="B11" s="46" t="s">
        <v>14</v>
      </c>
      <c r="C11" s="46" t="s">
        <v>73</v>
      </c>
      <c r="D11" s="122" t="s">
        <v>205</v>
      </c>
      <c r="E11" s="55">
        <v>38289</v>
      </c>
      <c r="F11" s="52">
        <v>0.038703527168732155</v>
      </c>
      <c r="G11" s="53">
        <v>0.038703527168732155</v>
      </c>
      <c r="H11" s="53">
        <v>0.0744502514544918</v>
      </c>
      <c r="I11" s="53">
        <v>0.011573930803985943</v>
      </c>
      <c r="J11" s="59">
        <v>-0.07323296759377385</v>
      </c>
    </row>
    <row r="12" spans="1:10" s="6" customFormat="1" ht="14.25">
      <c r="A12" s="48">
        <v>9</v>
      </c>
      <c r="B12" s="46" t="s">
        <v>57</v>
      </c>
      <c r="C12" s="46" t="s">
        <v>73</v>
      </c>
      <c r="D12" s="122" t="s">
        <v>206</v>
      </c>
      <c r="E12" s="55">
        <v>38300</v>
      </c>
      <c r="F12" s="52">
        <v>-0.008356545961002881</v>
      </c>
      <c r="G12" s="53">
        <v>-0.008356545961002881</v>
      </c>
      <c r="H12" s="53">
        <v>-0.0079679540209866</v>
      </c>
      <c r="I12" s="53">
        <v>-0.048406632418660944</v>
      </c>
      <c r="J12" s="59">
        <v>-0.012311427085139548</v>
      </c>
    </row>
    <row r="13" spans="1:10" s="6" customFormat="1" ht="14.25">
      <c r="A13" s="48">
        <v>10</v>
      </c>
      <c r="B13" s="46" t="s">
        <v>16</v>
      </c>
      <c r="C13" s="46" t="s">
        <v>73</v>
      </c>
      <c r="D13" s="122" t="s">
        <v>207</v>
      </c>
      <c r="E13" s="55">
        <v>38317</v>
      </c>
      <c r="F13" s="52">
        <v>0.006198090987975524</v>
      </c>
      <c r="G13" s="53">
        <v>0.006198090987975524</v>
      </c>
      <c r="H13" s="53">
        <v>-0.025765153030606114</v>
      </c>
      <c r="I13" s="53">
        <v>-0.013210682011589703</v>
      </c>
      <c r="J13" s="59">
        <v>0.025737152485256765</v>
      </c>
    </row>
    <row r="14" spans="1:10" s="6" customFormat="1" ht="14.25">
      <c r="A14" s="48">
        <v>11</v>
      </c>
      <c r="B14" s="46" t="s">
        <v>53</v>
      </c>
      <c r="C14" s="46" t="s">
        <v>73</v>
      </c>
      <c r="D14" s="122" t="s">
        <v>208</v>
      </c>
      <c r="E14" s="55">
        <v>38343</v>
      </c>
      <c r="F14" s="52">
        <v>0.014852472089314173</v>
      </c>
      <c r="G14" s="53">
        <v>0.014852472089314173</v>
      </c>
      <c r="H14" s="53">
        <v>0.04073600817786871</v>
      </c>
      <c r="I14" s="53">
        <v>0.03083075988457451</v>
      </c>
      <c r="J14" s="59">
        <v>0.07213563605728734</v>
      </c>
    </row>
    <row r="15" spans="1:10" s="6" customFormat="1" ht="14.25">
      <c r="A15" s="48">
        <v>12</v>
      </c>
      <c r="B15" s="46" t="s">
        <v>47</v>
      </c>
      <c r="C15" s="46" t="s">
        <v>73</v>
      </c>
      <c r="D15" s="123" t="s">
        <v>209</v>
      </c>
      <c r="E15" s="55">
        <v>38399</v>
      </c>
      <c r="F15" s="52" t="s">
        <v>133</v>
      </c>
      <c r="G15" s="53" t="s">
        <v>133</v>
      </c>
      <c r="H15" s="53">
        <v>-0.01892397851212757</v>
      </c>
      <c r="I15" s="53" t="s">
        <v>133</v>
      </c>
      <c r="J15" s="59">
        <v>8.297033810422683E-05</v>
      </c>
    </row>
    <row r="16" spans="1:10" s="6" customFormat="1" ht="14.25">
      <c r="A16" s="48">
        <v>13</v>
      </c>
      <c r="B16" s="46" t="s">
        <v>26</v>
      </c>
      <c r="C16" s="46" t="s">
        <v>73</v>
      </c>
      <c r="D16" s="122" t="s">
        <v>210</v>
      </c>
      <c r="E16" s="55">
        <v>38421</v>
      </c>
      <c r="F16" s="52">
        <v>0.0037836893882066125</v>
      </c>
      <c r="G16" s="53">
        <v>0.0037836893882066125</v>
      </c>
      <c r="H16" s="53">
        <v>-0.008338604865144594</v>
      </c>
      <c r="I16" s="53">
        <v>-0.024715796617838404</v>
      </c>
      <c r="J16" s="59">
        <v>-0.004445470815772734</v>
      </c>
    </row>
    <row r="17" spans="1:10" s="6" customFormat="1" ht="14.25">
      <c r="A17" s="48">
        <v>14</v>
      </c>
      <c r="B17" s="46" t="s">
        <v>62</v>
      </c>
      <c r="C17" s="46" t="s">
        <v>82</v>
      </c>
      <c r="D17" s="124" t="s">
        <v>211</v>
      </c>
      <c r="E17" s="55">
        <v>38440</v>
      </c>
      <c r="F17" s="52" t="s">
        <v>133</v>
      </c>
      <c r="G17" s="53" t="s">
        <v>133</v>
      </c>
      <c r="H17" s="53">
        <v>0</v>
      </c>
      <c r="I17" s="53" t="s">
        <v>133</v>
      </c>
      <c r="J17" s="59">
        <v>0</v>
      </c>
    </row>
    <row r="18" spans="1:10" s="6" customFormat="1" ht="14.25">
      <c r="A18" s="48">
        <v>15</v>
      </c>
      <c r="B18" s="46" t="s">
        <v>58</v>
      </c>
      <c r="C18" s="46" t="s">
        <v>73</v>
      </c>
      <c r="D18" s="122" t="s">
        <v>212</v>
      </c>
      <c r="E18" s="55">
        <v>38447</v>
      </c>
      <c r="F18" s="52">
        <v>-0.1345761328071846</v>
      </c>
      <c r="G18" s="53">
        <v>-0.1345761328071846</v>
      </c>
      <c r="H18" s="53">
        <v>-0.14308811641067098</v>
      </c>
      <c r="I18" s="53">
        <v>-0.15537848605577687</v>
      </c>
      <c r="J18" s="59" t="s">
        <v>133</v>
      </c>
    </row>
    <row r="19" spans="1:10" s="6" customFormat="1" ht="14.25">
      <c r="A19" s="48">
        <v>16</v>
      </c>
      <c r="B19" s="46" t="s">
        <v>9</v>
      </c>
      <c r="C19" s="46" t="s">
        <v>73</v>
      </c>
      <c r="D19" s="122" t="s">
        <v>213</v>
      </c>
      <c r="E19" s="55">
        <v>38449</v>
      </c>
      <c r="F19" s="52">
        <v>0.006821737234888214</v>
      </c>
      <c r="G19" s="53">
        <v>0.006821737234888214</v>
      </c>
      <c r="H19" s="53">
        <v>0.0007647403706441125</v>
      </c>
      <c r="I19" s="53">
        <v>0.01773169151004539</v>
      </c>
      <c r="J19" s="59">
        <v>-0.046046556835301566</v>
      </c>
    </row>
    <row r="20" spans="1:10" s="6" customFormat="1" ht="14.25">
      <c r="A20" s="48">
        <v>17</v>
      </c>
      <c r="B20" s="46" t="s">
        <v>22</v>
      </c>
      <c r="C20" s="46" t="s">
        <v>73</v>
      </c>
      <c r="D20" s="122" t="s">
        <v>214</v>
      </c>
      <c r="E20" s="55">
        <v>38490</v>
      </c>
      <c r="F20" s="52">
        <v>0.004587155963302614</v>
      </c>
      <c r="G20" s="53">
        <v>0.004587155963302614</v>
      </c>
      <c r="H20" s="53">
        <v>0.01388888888888884</v>
      </c>
      <c r="I20" s="53">
        <v>0.004587155963302614</v>
      </c>
      <c r="J20" s="59">
        <v>0.01388888888888884</v>
      </c>
    </row>
    <row r="21" spans="1:10" s="6" customFormat="1" ht="14.25">
      <c r="A21" s="48">
        <v>18</v>
      </c>
      <c r="B21" s="46" t="s">
        <v>32</v>
      </c>
      <c r="C21" s="46" t="s">
        <v>82</v>
      </c>
      <c r="D21" s="122" t="s">
        <v>116</v>
      </c>
      <c r="E21" s="55">
        <v>38512</v>
      </c>
      <c r="F21" s="52">
        <v>0.002309595820731314</v>
      </c>
      <c r="G21" s="53">
        <v>0.002309595820731314</v>
      </c>
      <c r="H21" s="53">
        <v>0.014075887392900777</v>
      </c>
      <c r="I21" s="53">
        <v>-0.003117479763727893</v>
      </c>
      <c r="J21" s="59">
        <v>-0.02404155065324476</v>
      </c>
    </row>
    <row r="22" spans="1:10" s="6" customFormat="1" ht="14.25">
      <c r="A22" s="48">
        <v>19</v>
      </c>
      <c r="B22" s="46" t="s">
        <v>38</v>
      </c>
      <c r="C22" s="46" t="s">
        <v>73</v>
      </c>
      <c r="D22" s="122" t="s">
        <v>215</v>
      </c>
      <c r="E22" s="55">
        <v>38520</v>
      </c>
      <c r="F22" s="52">
        <v>-0.005866858237547956</v>
      </c>
      <c r="G22" s="53">
        <v>-0.005866858237547956</v>
      </c>
      <c r="H22" s="53">
        <v>-0.13905018664454583</v>
      </c>
      <c r="I22" s="53">
        <v>-0.14997952497952494</v>
      </c>
      <c r="J22" s="59">
        <v>-0.16165185783521796</v>
      </c>
    </row>
    <row r="23" spans="1:10" s="6" customFormat="1" ht="14.25">
      <c r="A23" s="48">
        <v>20</v>
      </c>
      <c r="B23" s="46" t="s">
        <v>36</v>
      </c>
      <c r="C23" s="46" t="s">
        <v>73</v>
      </c>
      <c r="D23" s="122" t="s">
        <v>216</v>
      </c>
      <c r="E23" s="55">
        <v>38533</v>
      </c>
      <c r="F23" s="52">
        <v>0</v>
      </c>
      <c r="G23" s="53">
        <v>0</v>
      </c>
      <c r="H23" s="53">
        <v>-0.06944444444444464</v>
      </c>
      <c r="I23" s="53">
        <v>-0.15546218487394958</v>
      </c>
      <c r="J23" s="59">
        <v>-0.15189873417721533</v>
      </c>
    </row>
    <row r="24" spans="1:10" s="6" customFormat="1" ht="14.25">
      <c r="A24" s="48">
        <v>21</v>
      </c>
      <c r="B24" s="46" t="s">
        <v>40</v>
      </c>
      <c r="C24" s="46" t="s">
        <v>82</v>
      </c>
      <c r="D24" s="122" t="s">
        <v>217</v>
      </c>
      <c r="E24" s="55">
        <v>38568</v>
      </c>
      <c r="F24" s="52">
        <v>0.010976314269208531</v>
      </c>
      <c r="G24" s="53">
        <v>0.010976314269208531</v>
      </c>
      <c r="H24" s="53">
        <v>0.015375689004931692</v>
      </c>
      <c r="I24" s="53">
        <v>-0.13129808885579553</v>
      </c>
      <c r="J24" s="59">
        <v>-0.1071428571428572</v>
      </c>
    </row>
    <row r="25" spans="1:10" s="6" customFormat="1" ht="14.25">
      <c r="A25" s="48">
        <v>22</v>
      </c>
      <c r="B25" s="46" t="s">
        <v>54</v>
      </c>
      <c r="C25" s="46" t="s">
        <v>73</v>
      </c>
      <c r="D25" s="122" t="s">
        <v>218</v>
      </c>
      <c r="E25" s="55">
        <v>38707</v>
      </c>
      <c r="F25" s="52">
        <v>0.022270770836050557</v>
      </c>
      <c r="G25" s="53">
        <v>0.022270770836050557</v>
      </c>
      <c r="H25" s="53">
        <v>0.044232754887919334</v>
      </c>
      <c r="I25" s="53">
        <v>0.09803166152984022</v>
      </c>
      <c r="J25" s="59">
        <v>0.08106896551724141</v>
      </c>
    </row>
    <row r="26" spans="1:10" s="6" customFormat="1" ht="14.25">
      <c r="A26" s="48">
        <v>23</v>
      </c>
      <c r="B26" s="46" t="s">
        <v>30</v>
      </c>
      <c r="C26" s="46" t="s">
        <v>76</v>
      </c>
      <c r="D26" s="122" t="s">
        <v>219</v>
      </c>
      <c r="E26" s="55">
        <v>38740</v>
      </c>
      <c r="F26" s="52">
        <v>0.012195121951219523</v>
      </c>
      <c r="G26" s="53">
        <v>0.012195121951219523</v>
      </c>
      <c r="H26" s="53">
        <v>-0.02734374999999989</v>
      </c>
      <c r="I26" s="53">
        <v>0.00809716599190291</v>
      </c>
      <c r="J26" s="59">
        <v>0.05957446808510647</v>
      </c>
    </row>
    <row r="27" spans="1:10" s="6" customFormat="1" ht="17.25" customHeight="1">
      <c r="A27" s="48">
        <v>24</v>
      </c>
      <c r="B27" s="46" t="s">
        <v>31</v>
      </c>
      <c r="C27" s="46" t="s">
        <v>82</v>
      </c>
      <c r="D27" s="122" t="s">
        <v>220</v>
      </c>
      <c r="E27" s="55">
        <v>38741</v>
      </c>
      <c r="F27" s="52">
        <v>-0.030404172099087412</v>
      </c>
      <c r="G27" s="53">
        <v>-0.030404172099087412</v>
      </c>
      <c r="H27" s="53">
        <v>-0.023837026147222606</v>
      </c>
      <c r="I27" s="53">
        <v>-0.07044647767611634</v>
      </c>
      <c r="J27" s="59">
        <v>0</v>
      </c>
    </row>
    <row r="28" spans="1:10" s="6" customFormat="1" ht="14.25">
      <c r="A28" s="48">
        <v>25</v>
      </c>
      <c r="B28" s="46" t="s">
        <v>13</v>
      </c>
      <c r="C28" s="46" t="s">
        <v>76</v>
      </c>
      <c r="D28" s="123" t="s">
        <v>221</v>
      </c>
      <c r="E28" s="55">
        <v>38762</v>
      </c>
      <c r="F28" s="52">
        <v>0.013428107857529126</v>
      </c>
      <c r="G28" s="53">
        <v>0.013428107857529126</v>
      </c>
      <c r="H28" s="53">
        <v>0.04080110453398489</v>
      </c>
      <c r="I28" s="53">
        <v>0.0592586610675927</v>
      </c>
      <c r="J28" s="59">
        <v>0.1505561208378654</v>
      </c>
    </row>
    <row r="29" spans="1:10" s="6" customFormat="1" ht="14.25">
      <c r="A29" s="48">
        <v>26</v>
      </c>
      <c r="B29" s="46" t="s">
        <v>18</v>
      </c>
      <c r="C29" s="46" t="s">
        <v>73</v>
      </c>
      <c r="D29" s="122" t="s">
        <v>222</v>
      </c>
      <c r="E29" s="55">
        <v>38820</v>
      </c>
      <c r="F29" s="52">
        <v>0.0076142131979695105</v>
      </c>
      <c r="G29" s="53">
        <v>0.0076142131979695105</v>
      </c>
      <c r="H29" s="53">
        <v>0.02849740932642497</v>
      </c>
      <c r="I29" s="53">
        <v>0.04199475065616798</v>
      </c>
      <c r="J29" s="59">
        <v>0.12784090909090917</v>
      </c>
    </row>
    <row r="30" spans="1:10" s="6" customFormat="1" ht="14.25">
      <c r="A30" s="48">
        <v>27</v>
      </c>
      <c r="B30" s="46" t="s">
        <v>35</v>
      </c>
      <c r="C30" s="46" t="s">
        <v>73</v>
      </c>
      <c r="D30" s="122" t="s">
        <v>223</v>
      </c>
      <c r="E30" s="55">
        <v>38833</v>
      </c>
      <c r="F30" s="52">
        <v>0</v>
      </c>
      <c r="G30" s="53">
        <v>0</v>
      </c>
      <c r="H30" s="53">
        <v>0.023474178403755985</v>
      </c>
      <c r="I30" s="53">
        <v>-0.018018018018018056</v>
      </c>
      <c r="J30" s="59">
        <v>0.023474178403755985</v>
      </c>
    </row>
    <row r="31" spans="1:10" s="6" customFormat="1" ht="14.25">
      <c r="A31" s="48">
        <v>28</v>
      </c>
      <c r="B31" s="46" t="s">
        <v>8</v>
      </c>
      <c r="C31" s="46" t="s">
        <v>73</v>
      </c>
      <c r="D31" s="122" t="s">
        <v>224</v>
      </c>
      <c r="E31" s="55">
        <v>38869</v>
      </c>
      <c r="F31" s="52">
        <v>0.010791366906474975</v>
      </c>
      <c r="G31" s="53">
        <v>0.010791366906474975</v>
      </c>
      <c r="H31" s="53">
        <v>0.03499079189686927</v>
      </c>
      <c r="I31" s="53">
        <v>0.040740740740740744</v>
      </c>
      <c r="J31" s="59">
        <v>0.09551656920077978</v>
      </c>
    </row>
    <row r="32" spans="1:10" s="6" customFormat="1" ht="14.25">
      <c r="A32" s="48">
        <v>29</v>
      </c>
      <c r="B32" s="46" t="s">
        <v>52</v>
      </c>
      <c r="C32" s="46" t="s">
        <v>73</v>
      </c>
      <c r="D32" s="122" t="s">
        <v>225</v>
      </c>
      <c r="E32" s="55">
        <v>38882</v>
      </c>
      <c r="F32" s="52">
        <v>-0.002275830678197588</v>
      </c>
      <c r="G32" s="53">
        <v>-0.002275830678197588</v>
      </c>
      <c r="H32" s="53">
        <v>-0.006346328195829698</v>
      </c>
      <c r="I32" s="53">
        <v>-0.012612612612612706</v>
      </c>
      <c r="J32" s="59">
        <v>0.19759606629029314</v>
      </c>
    </row>
    <row r="33" spans="1:10" s="6" customFormat="1" ht="14.25">
      <c r="A33" s="48">
        <v>30</v>
      </c>
      <c r="B33" s="46" t="s">
        <v>44</v>
      </c>
      <c r="C33" s="46" t="s">
        <v>73</v>
      </c>
      <c r="D33" s="122" t="s">
        <v>226</v>
      </c>
      <c r="E33" s="55">
        <v>38917</v>
      </c>
      <c r="F33" s="52">
        <v>-0.00021946669592887158</v>
      </c>
      <c r="G33" s="53">
        <v>-0.00021946669592887158</v>
      </c>
      <c r="H33" s="53">
        <v>-0.0009868421052631193</v>
      </c>
      <c r="I33" s="53">
        <v>-0.0018624014022786683</v>
      </c>
      <c r="J33" s="59">
        <v>-0.003935716628402641</v>
      </c>
    </row>
    <row r="34" spans="1:10" s="6" customFormat="1" ht="14.25">
      <c r="A34" s="48">
        <v>31</v>
      </c>
      <c r="B34" s="46" t="s">
        <v>46</v>
      </c>
      <c r="C34" s="46" t="s">
        <v>73</v>
      </c>
      <c r="D34" s="122" t="s">
        <v>227</v>
      </c>
      <c r="E34" s="55">
        <v>38917</v>
      </c>
      <c r="F34" s="52">
        <v>-0.0007623113279464633</v>
      </c>
      <c r="G34" s="53">
        <v>-0.0007623113279464633</v>
      </c>
      <c r="H34" s="53">
        <v>-0.015102562175971168</v>
      </c>
      <c r="I34" s="53">
        <v>-0.02853331356999922</v>
      </c>
      <c r="J34" s="59">
        <v>0.15478812439432654</v>
      </c>
    </row>
    <row r="35" spans="1:10" s="6" customFormat="1" ht="14.25">
      <c r="A35" s="48">
        <v>32</v>
      </c>
      <c r="B35" s="46" t="s">
        <v>50</v>
      </c>
      <c r="C35" s="46" t="s">
        <v>73</v>
      </c>
      <c r="D35" s="125" t="s">
        <v>228</v>
      </c>
      <c r="E35" s="55">
        <v>38922</v>
      </c>
      <c r="F35" s="52">
        <v>0</v>
      </c>
      <c r="G35" s="53">
        <v>0</v>
      </c>
      <c r="H35" s="53">
        <v>0</v>
      </c>
      <c r="I35" s="53">
        <v>-0.005649717514124353</v>
      </c>
      <c r="J35" s="59">
        <v>0.03529411764705892</v>
      </c>
    </row>
    <row r="36" spans="1:10" s="6" customFormat="1" ht="14.25">
      <c r="A36" s="48">
        <v>33</v>
      </c>
      <c r="B36" s="46" t="s">
        <v>60</v>
      </c>
      <c r="C36" s="46" t="s">
        <v>73</v>
      </c>
      <c r="D36" s="122" t="s">
        <v>229</v>
      </c>
      <c r="E36" s="55">
        <v>38986</v>
      </c>
      <c r="F36" s="52">
        <v>-0.0017618927762396153</v>
      </c>
      <c r="G36" s="53">
        <v>-0.0017618927762396153</v>
      </c>
      <c r="H36" s="53">
        <v>0.033081531648866846</v>
      </c>
      <c r="I36" s="53">
        <v>-0.027464443354585533</v>
      </c>
      <c r="J36" s="59">
        <v>-0.013187360039810803</v>
      </c>
    </row>
    <row r="37" spans="1:10" s="6" customFormat="1" ht="14.25">
      <c r="A37" s="48">
        <v>34</v>
      </c>
      <c r="B37" s="46" t="s">
        <v>27</v>
      </c>
      <c r="C37" s="46" t="s">
        <v>73</v>
      </c>
      <c r="D37" s="122" t="s">
        <v>230</v>
      </c>
      <c r="E37" s="55">
        <v>39007</v>
      </c>
      <c r="F37" s="52">
        <v>0.0032883087974908687</v>
      </c>
      <c r="G37" s="53">
        <v>0.0032883087974908687</v>
      </c>
      <c r="H37" s="53">
        <v>0.0057305137177341425</v>
      </c>
      <c r="I37" s="53" t="s">
        <v>133</v>
      </c>
      <c r="J37" s="59">
        <v>0.030073235339947102</v>
      </c>
    </row>
    <row r="38" spans="1:10" s="6" customFormat="1" ht="14.25">
      <c r="A38" s="48">
        <v>35</v>
      </c>
      <c r="B38" s="46" t="s">
        <v>41</v>
      </c>
      <c r="C38" s="46" t="s">
        <v>73</v>
      </c>
      <c r="D38" s="122" t="s">
        <v>231</v>
      </c>
      <c r="E38" s="55">
        <v>39014</v>
      </c>
      <c r="F38" s="52">
        <v>-0.006766096762459095</v>
      </c>
      <c r="G38" s="53">
        <v>-0.006766096762459095</v>
      </c>
      <c r="H38" s="53">
        <v>-0.004085205719288054</v>
      </c>
      <c r="I38" s="53">
        <v>-0.04478029666946548</v>
      </c>
      <c r="J38" s="59">
        <v>-0.03621602541475477</v>
      </c>
    </row>
    <row r="39" spans="1:10" s="6" customFormat="1" ht="14.25">
      <c r="A39" s="48">
        <v>36</v>
      </c>
      <c r="B39" s="46" t="s">
        <v>20</v>
      </c>
      <c r="C39" s="46" t="s">
        <v>73</v>
      </c>
      <c r="D39" s="122" t="s">
        <v>232</v>
      </c>
      <c r="E39" s="55">
        <v>39056</v>
      </c>
      <c r="F39" s="52">
        <v>0.007263922518159882</v>
      </c>
      <c r="G39" s="53">
        <v>0.007263922518159882</v>
      </c>
      <c r="H39" s="53">
        <v>0.019607843137254832</v>
      </c>
      <c r="I39" s="53">
        <v>0.024630541871921263</v>
      </c>
      <c r="J39" s="59">
        <v>0.06940874035989708</v>
      </c>
    </row>
    <row r="40" spans="1:10" s="6" customFormat="1" ht="14.25">
      <c r="A40" s="48">
        <v>37</v>
      </c>
      <c r="B40" s="46" t="s">
        <v>15</v>
      </c>
      <c r="C40" s="46" t="s">
        <v>82</v>
      </c>
      <c r="D40" s="122" t="s">
        <v>233</v>
      </c>
      <c r="E40" s="55">
        <v>39192</v>
      </c>
      <c r="F40" s="52">
        <v>-0.0027932960893854997</v>
      </c>
      <c r="G40" s="53">
        <v>-0.0027932960893854997</v>
      </c>
      <c r="H40" s="53">
        <v>0.014204545454545414</v>
      </c>
      <c r="I40" s="53">
        <v>-0.024590163934426257</v>
      </c>
      <c r="J40" s="59">
        <v>0.02</v>
      </c>
    </row>
    <row r="41" spans="1:10" s="6" customFormat="1" ht="14.25">
      <c r="A41" s="48">
        <v>38</v>
      </c>
      <c r="B41" s="46" t="s">
        <v>55</v>
      </c>
      <c r="C41" s="46" t="s">
        <v>73</v>
      </c>
      <c r="D41" s="122" t="s">
        <v>234</v>
      </c>
      <c r="E41" s="55">
        <v>39219</v>
      </c>
      <c r="F41" s="52">
        <v>0.0027602339181287405</v>
      </c>
      <c r="G41" s="53">
        <v>0.0027602339181287405</v>
      </c>
      <c r="H41" s="53">
        <v>-0.060077179442203144</v>
      </c>
      <c r="I41" s="53">
        <v>-0.060818508456752185</v>
      </c>
      <c r="J41" s="59">
        <v>0.046684246508448046</v>
      </c>
    </row>
    <row r="42" spans="1:10" s="6" customFormat="1" ht="14.25">
      <c r="A42" s="48">
        <v>39</v>
      </c>
      <c r="B42" s="46" t="s">
        <v>23</v>
      </c>
      <c r="C42" s="46" t="s">
        <v>73</v>
      </c>
      <c r="D42" s="122" t="s">
        <v>235</v>
      </c>
      <c r="E42" s="55">
        <v>39254</v>
      </c>
      <c r="F42" s="52">
        <v>-0.0005422993492408823</v>
      </c>
      <c r="G42" s="53">
        <v>-0.0005422993492408823</v>
      </c>
      <c r="H42" s="53">
        <v>-0.03922345483359757</v>
      </c>
      <c r="I42" s="53">
        <v>-0.06342107937798558</v>
      </c>
      <c r="J42" s="59">
        <v>-0.0443845276366277</v>
      </c>
    </row>
    <row r="43" spans="1:10" s="6" customFormat="1" ht="14.25">
      <c r="A43" s="48">
        <v>40</v>
      </c>
      <c r="B43" s="46" t="s">
        <v>12</v>
      </c>
      <c r="C43" s="46" t="s">
        <v>73</v>
      </c>
      <c r="D43" s="122" t="s">
        <v>236</v>
      </c>
      <c r="E43" s="55">
        <v>39283</v>
      </c>
      <c r="F43" s="52">
        <v>0</v>
      </c>
      <c r="G43" s="53">
        <v>0</v>
      </c>
      <c r="H43" s="53">
        <v>0.0235294117647058</v>
      </c>
      <c r="I43" s="53">
        <v>-0.28099173553719003</v>
      </c>
      <c r="J43" s="59">
        <v>-0.07446808510638292</v>
      </c>
    </row>
    <row r="44" spans="1:10" s="6" customFormat="1" ht="14.25">
      <c r="A44" s="48">
        <v>41</v>
      </c>
      <c r="B44" s="46" t="s">
        <v>56</v>
      </c>
      <c r="C44" s="46" t="s">
        <v>73</v>
      </c>
      <c r="D44" s="122" t="s">
        <v>237</v>
      </c>
      <c r="E44" s="55">
        <v>39287</v>
      </c>
      <c r="F44" s="52">
        <v>0.003042510634701623</v>
      </c>
      <c r="G44" s="53">
        <v>0.003042510634701623</v>
      </c>
      <c r="H44" s="53">
        <v>0.0041174313996446</v>
      </c>
      <c r="I44" s="53" t="s">
        <v>133</v>
      </c>
      <c r="J44" s="59">
        <v>0.02670203869777099</v>
      </c>
    </row>
    <row r="45" spans="1:10" s="6" customFormat="1" ht="14.25">
      <c r="A45" s="48">
        <v>42</v>
      </c>
      <c r="B45" s="46" t="s">
        <v>24</v>
      </c>
      <c r="C45" s="46" t="s">
        <v>76</v>
      </c>
      <c r="D45" s="126" t="s">
        <v>238</v>
      </c>
      <c r="E45" s="55">
        <v>39338</v>
      </c>
      <c r="F45" s="52">
        <v>0.003218390804597737</v>
      </c>
      <c r="G45" s="53">
        <v>0.003218390804597737</v>
      </c>
      <c r="H45" s="53">
        <v>0.010653080129689574</v>
      </c>
      <c r="I45" s="53" t="s">
        <v>133</v>
      </c>
      <c r="J45" s="59">
        <v>0.04103053435114501</v>
      </c>
    </row>
    <row r="46" spans="1:10" s="6" customFormat="1" ht="14.25">
      <c r="A46" s="48">
        <v>43</v>
      </c>
      <c r="B46" s="46" t="s">
        <v>51</v>
      </c>
      <c r="C46" s="46" t="s">
        <v>82</v>
      </c>
      <c r="D46" s="122" t="s">
        <v>239</v>
      </c>
      <c r="E46" s="55">
        <v>39343</v>
      </c>
      <c r="F46" s="52">
        <v>0.0057636887608070175</v>
      </c>
      <c r="G46" s="53">
        <v>0.0057636887608070175</v>
      </c>
      <c r="H46" s="53">
        <v>0.02046783625731008</v>
      </c>
      <c r="I46" s="53">
        <v>0.02346041055718473</v>
      </c>
      <c r="J46" s="59">
        <v>0.07716049382716039</v>
      </c>
    </row>
    <row r="47" spans="1:10" s="6" customFormat="1" ht="14.25">
      <c r="A47" s="48">
        <v>44</v>
      </c>
      <c r="B47" s="46" t="s">
        <v>34</v>
      </c>
      <c r="C47" s="46" t="s">
        <v>73</v>
      </c>
      <c r="D47" s="122" t="s">
        <v>240</v>
      </c>
      <c r="E47" s="55">
        <v>39345</v>
      </c>
      <c r="F47" s="52">
        <v>0.021479387085005408</v>
      </c>
      <c r="G47" s="53">
        <v>0.021479387085005408</v>
      </c>
      <c r="H47" s="53">
        <v>0.041620163690476275</v>
      </c>
      <c r="I47" s="53">
        <v>0.0071492805755395405</v>
      </c>
      <c r="J47" s="59">
        <v>0.16746586052329815</v>
      </c>
    </row>
    <row r="48" spans="1:10" s="6" customFormat="1" ht="14.25">
      <c r="A48" s="48">
        <v>45</v>
      </c>
      <c r="B48" s="46" t="s">
        <v>59</v>
      </c>
      <c r="C48" s="46" t="s">
        <v>73</v>
      </c>
      <c r="D48" s="122" t="s">
        <v>241</v>
      </c>
      <c r="E48" s="55">
        <v>39426</v>
      </c>
      <c r="F48" s="52">
        <v>-0.0026021992780996817</v>
      </c>
      <c r="G48" s="53">
        <v>-0.0026021992780996817</v>
      </c>
      <c r="H48" s="53">
        <v>-0.0023509655751470238</v>
      </c>
      <c r="I48" s="53" t="s">
        <v>133</v>
      </c>
      <c r="J48" s="59">
        <v>0.007974211062096836</v>
      </c>
    </row>
    <row r="49" spans="1:10" s="6" customFormat="1" ht="14.25">
      <c r="A49" s="48">
        <v>46</v>
      </c>
      <c r="B49" s="46" t="s">
        <v>10</v>
      </c>
      <c r="C49" s="46" t="s">
        <v>73</v>
      </c>
      <c r="D49" s="122" t="s">
        <v>242</v>
      </c>
      <c r="E49" s="73">
        <v>39443</v>
      </c>
      <c r="F49" s="52">
        <v>0.007945331778615339</v>
      </c>
      <c r="G49" s="53">
        <v>0.007945331778615339</v>
      </c>
      <c r="H49" s="53">
        <v>0.031253901535644335</v>
      </c>
      <c r="I49" s="53">
        <v>0.20067834934991535</v>
      </c>
      <c r="J49" s="59">
        <v>0.08974171039901502</v>
      </c>
    </row>
    <row r="50" spans="1:10" s="6" customFormat="1" ht="14.25">
      <c r="A50" s="48">
        <v>47</v>
      </c>
      <c r="B50" s="46" t="s">
        <v>45</v>
      </c>
      <c r="C50" s="46" t="s">
        <v>73</v>
      </c>
      <c r="D50" s="122" t="s">
        <v>243</v>
      </c>
      <c r="E50" s="55">
        <v>39542</v>
      </c>
      <c r="F50" s="52">
        <v>0</v>
      </c>
      <c r="G50" s="53">
        <v>0</v>
      </c>
      <c r="H50" s="53">
        <v>0.01449275362318847</v>
      </c>
      <c r="I50" s="53">
        <v>-0.02777777777777779</v>
      </c>
      <c r="J50" s="59">
        <v>-0.020979020979021046</v>
      </c>
    </row>
    <row r="51" spans="1:10" s="6" customFormat="1" ht="14.25">
      <c r="A51" s="48">
        <v>48</v>
      </c>
      <c r="B51" s="46" t="s">
        <v>21</v>
      </c>
      <c r="C51" s="46" t="s">
        <v>73</v>
      </c>
      <c r="D51" s="122" t="s">
        <v>244</v>
      </c>
      <c r="E51" s="55">
        <v>39660</v>
      </c>
      <c r="F51" s="52">
        <v>0.02183520476642542</v>
      </c>
      <c r="G51" s="53">
        <v>0.02183520476642542</v>
      </c>
      <c r="H51" s="53">
        <v>0.04147342431016643</v>
      </c>
      <c r="I51" s="53">
        <v>-0.015610709893090324</v>
      </c>
      <c r="J51" s="59">
        <v>0.07757102910208169</v>
      </c>
    </row>
    <row r="52" spans="1:10" s="6" customFormat="1" ht="14.25">
      <c r="A52" s="48">
        <v>49</v>
      </c>
      <c r="B52" s="46" t="s">
        <v>7</v>
      </c>
      <c r="C52" s="46" t="s">
        <v>73</v>
      </c>
      <c r="D52" s="122" t="s">
        <v>245</v>
      </c>
      <c r="E52" s="55">
        <v>39898</v>
      </c>
      <c r="F52" s="52">
        <v>0.0016313213703098572</v>
      </c>
      <c r="G52" s="53">
        <v>0.0016313213703098572</v>
      </c>
      <c r="H52" s="53">
        <v>0.026755852842809347</v>
      </c>
      <c r="I52" s="53">
        <v>-0.0032467532467532756</v>
      </c>
      <c r="J52" s="59">
        <v>0.04599659284497437</v>
      </c>
    </row>
    <row r="53" spans="1:10" s="6" customFormat="1" ht="14.25">
      <c r="A53" s="48">
        <v>50</v>
      </c>
      <c r="B53" s="46" t="s">
        <v>33</v>
      </c>
      <c r="C53" s="46" t="s">
        <v>73</v>
      </c>
      <c r="D53" s="122" t="s">
        <v>246</v>
      </c>
      <c r="E53" s="73">
        <v>40031</v>
      </c>
      <c r="F53" s="52">
        <v>0.009585236943473907</v>
      </c>
      <c r="G53" s="53">
        <v>0.009585236943473907</v>
      </c>
      <c r="H53" s="53">
        <v>0.013352515398102893</v>
      </c>
      <c r="I53" s="53">
        <v>0.002267775356841195</v>
      </c>
      <c r="J53" s="59">
        <v>0.22693375428664742</v>
      </c>
    </row>
    <row r="54" spans="1:10" s="6" customFormat="1" ht="14.25">
      <c r="A54" s="48">
        <v>51</v>
      </c>
      <c r="B54" s="46" t="s">
        <v>25</v>
      </c>
      <c r="C54" s="46" t="s">
        <v>73</v>
      </c>
      <c r="D54" s="122" t="s">
        <v>247</v>
      </c>
      <c r="E54" s="55">
        <v>40263</v>
      </c>
      <c r="F54" s="52">
        <v>0.010204081632653184</v>
      </c>
      <c r="G54" s="53">
        <v>0.010204081632653184</v>
      </c>
      <c r="H54" s="53">
        <v>0.03125</v>
      </c>
      <c r="I54" s="53">
        <v>0.03846153846153855</v>
      </c>
      <c r="J54" s="59">
        <v>0.06071428571428594</v>
      </c>
    </row>
    <row r="55" spans="1:10" s="6" customFormat="1" ht="14.25">
      <c r="A55" s="48">
        <v>52</v>
      </c>
      <c r="B55" s="46" t="s">
        <v>37</v>
      </c>
      <c r="C55" s="46" t="s">
        <v>73</v>
      </c>
      <c r="D55" s="122" t="s">
        <v>248</v>
      </c>
      <c r="E55" s="55">
        <v>40956</v>
      </c>
      <c r="F55" s="52">
        <v>0</v>
      </c>
      <c r="G55" s="53">
        <v>0</v>
      </c>
      <c r="H55" s="53">
        <v>0.015706806282722585</v>
      </c>
      <c r="I55" s="53">
        <v>-0.07619047619047625</v>
      </c>
      <c r="J55" s="59">
        <v>-0.05365853658536579</v>
      </c>
    </row>
    <row r="56" spans="1:10" s="6" customFormat="1" ht="14.25">
      <c r="A56" s="48">
        <v>53</v>
      </c>
      <c r="B56" s="46" t="s">
        <v>39</v>
      </c>
      <c r="C56" s="46" t="s">
        <v>73</v>
      </c>
      <c r="D56" s="122" t="s">
        <v>249</v>
      </c>
      <c r="E56" s="55">
        <v>41366</v>
      </c>
      <c r="F56" s="52">
        <v>0.006730099791134814</v>
      </c>
      <c r="G56" s="53">
        <v>0.006730099791134814</v>
      </c>
      <c r="H56" s="53">
        <v>0.019187093742657924</v>
      </c>
      <c r="I56" s="53">
        <v>-0.08242261862793487</v>
      </c>
      <c r="J56" s="59">
        <v>-0.06427955133735985</v>
      </c>
    </row>
    <row r="57" spans="1:10" s="6" customFormat="1" ht="14.25">
      <c r="A57" s="48">
        <v>54</v>
      </c>
      <c r="B57" s="46" t="s">
        <v>17</v>
      </c>
      <c r="C57" s="46" t="s">
        <v>73</v>
      </c>
      <c r="D57" s="122" t="s">
        <v>250</v>
      </c>
      <c r="E57" s="55">
        <v>43620</v>
      </c>
      <c r="F57" s="52">
        <v>0.016393442622950838</v>
      </c>
      <c r="G57" s="53">
        <v>0.016393442622950838</v>
      </c>
      <c r="H57" s="53">
        <v>0.04201680672268915</v>
      </c>
      <c r="I57" s="53">
        <v>0.04201680672268915</v>
      </c>
      <c r="J57" s="59">
        <v>0.07826086956521738</v>
      </c>
    </row>
    <row r="58" spans="1:10" s="6" customFormat="1" ht="14.25">
      <c r="A58" s="48">
        <v>55</v>
      </c>
      <c r="B58" s="46" t="s">
        <v>42</v>
      </c>
      <c r="C58" s="46" t="s">
        <v>73</v>
      </c>
      <c r="D58" s="101" t="s">
        <v>251</v>
      </c>
      <c r="E58" s="55">
        <v>43636</v>
      </c>
      <c r="F58" s="52" t="s">
        <v>133</v>
      </c>
      <c r="G58" s="53" t="s">
        <v>133</v>
      </c>
      <c r="H58" s="53" t="s">
        <v>133</v>
      </c>
      <c r="I58" s="53" t="s">
        <v>133</v>
      </c>
      <c r="J58" s="59" t="s">
        <v>133</v>
      </c>
    </row>
    <row r="59" spans="1:10" s="6" customFormat="1" ht="15" thickBot="1">
      <c r="A59" s="48">
        <v>56</v>
      </c>
      <c r="B59" s="46" t="s">
        <v>28</v>
      </c>
      <c r="C59" s="46" t="s">
        <v>73</v>
      </c>
      <c r="D59" s="122" t="s">
        <v>252</v>
      </c>
      <c r="E59" s="55">
        <v>43711</v>
      </c>
      <c r="F59" s="52">
        <v>-0.0042725679228745594</v>
      </c>
      <c r="G59" s="53">
        <v>-0.0042725679228745594</v>
      </c>
      <c r="H59" s="53">
        <v>-0.012387265022275273</v>
      </c>
      <c r="I59" s="53">
        <v>-0.024890033258234134</v>
      </c>
      <c r="J59" s="59">
        <v>-0.048571129488118925</v>
      </c>
    </row>
    <row r="60" spans="1:10" s="36" customFormat="1" ht="15.75" collapsed="1" thickBot="1">
      <c r="A60" s="62"/>
      <c r="B60" s="37"/>
      <c r="C60" s="37"/>
      <c r="D60" s="38" t="s">
        <v>253</v>
      </c>
      <c r="E60" s="39" t="s">
        <v>0</v>
      </c>
      <c r="F60" s="49">
        <f>AVERAGE(F4:F59)</f>
        <v>0.0022099159002596114</v>
      </c>
      <c r="G60" s="40">
        <f>AVERAGE(G4:G59)</f>
        <v>0.0022099159002596114</v>
      </c>
      <c r="H60" s="40">
        <f>AVERAGE(H4:H59)</f>
        <v>0.002806017451912347</v>
      </c>
      <c r="I60" s="40">
        <f>AVERAGE(I4:I59)</f>
        <v>-0.024250640391459733</v>
      </c>
      <c r="J60" s="60">
        <f>AVERAGE(J4:J59)</f>
        <v>0.02159536934764987</v>
      </c>
    </row>
    <row r="61" s="6" customFormat="1" ht="14.25" collapsed="1"/>
    <row r="62" s="6" customFormat="1" ht="15" collapsed="1">
      <c r="A62" s="56"/>
    </row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 collapsed="1"/>
    <row r="71" s="6" customFormat="1" ht="14.25"/>
    <row r="72" s="6" customFormat="1" ht="14.25"/>
    <row r="73" spans="5:10" s="9" customFormat="1" ht="14.25">
      <c r="E73" s="10"/>
      <c r="F73" s="10"/>
      <c r="G73" s="11"/>
      <c r="H73" s="11"/>
      <c r="I73" s="11"/>
      <c r="J73" s="11"/>
    </row>
    <row r="74" spans="5:10" s="9" customFormat="1" ht="14.25">
      <c r="E74" s="10"/>
      <c r="F74" s="10"/>
      <c r="G74" s="11"/>
      <c r="H74" s="11"/>
      <c r="I74" s="11"/>
      <c r="J74" s="11"/>
    </row>
    <row r="75" spans="5:10" s="9" customFormat="1" ht="14.25">
      <c r="E75" s="10"/>
      <c r="F75" s="10"/>
      <c r="G75" s="11"/>
      <c r="H75" s="11"/>
      <c r="I75" s="11"/>
      <c r="J75" s="11"/>
    </row>
    <row r="76" spans="5:10" s="9" customFormat="1" ht="14.25">
      <c r="E76" s="10"/>
      <c r="F76" s="10"/>
      <c r="G76" s="11"/>
      <c r="H76" s="11"/>
      <c r="I76" s="11"/>
      <c r="J76" s="11"/>
    </row>
    <row r="77" spans="5:10" s="9" customFormat="1" ht="14.25">
      <c r="E77" s="10"/>
      <c r="F77" s="10"/>
      <c r="G77" s="11"/>
      <c r="H77" s="11"/>
      <c r="I77" s="11"/>
      <c r="J77" s="11"/>
    </row>
    <row r="78" spans="5:10" s="9" customFormat="1" ht="14.25">
      <c r="E78" s="10"/>
      <c r="F78" s="10"/>
      <c r="G78" s="11"/>
      <c r="H78" s="11"/>
      <c r="I78" s="11"/>
      <c r="J78" s="11"/>
    </row>
    <row r="79" spans="5:10" s="9" customFormat="1" ht="14.25">
      <c r="E79" s="10"/>
      <c r="F79" s="10"/>
      <c r="G79" s="11"/>
      <c r="H79" s="11"/>
      <c r="I79" s="11"/>
      <c r="J79" s="11"/>
    </row>
    <row r="80" spans="5:10" s="9" customFormat="1" ht="14.25">
      <c r="E80" s="10"/>
      <c r="F80" s="10"/>
      <c r="G80" s="11"/>
      <c r="H80" s="11"/>
      <c r="I80" s="11"/>
      <c r="J80" s="11"/>
    </row>
    <row r="81" spans="5:10" s="9" customFormat="1" ht="14.25">
      <c r="E81" s="10"/>
      <c r="F81" s="10"/>
      <c r="G81" s="11"/>
      <c r="H81" s="11"/>
      <c r="I81" s="11"/>
      <c r="J81" s="11"/>
    </row>
    <row r="82" spans="5:10" s="9" customFormat="1" ht="14.25">
      <c r="E82" s="10"/>
      <c r="F82" s="10"/>
      <c r="G82" s="11"/>
      <c r="H82" s="11"/>
      <c r="I82" s="11"/>
      <c r="J82" s="11"/>
    </row>
    <row r="83" spans="5:10" s="9" customFormat="1" ht="14.25">
      <c r="E83" s="10"/>
      <c r="F83" s="10"/>
      <c r="G83" s="11"/>
      <c r="H83" s="11"/>
      <c r="I83" s="11"/>
      <c r="J83" s="11"/>
    </row>
    <row r="84" spans="5:10" s="9" customFormat="1" ht="14.25">
      <c r="E84" s="10"/>
      <c r="F84" s="10"/>
      <c r="G84" s="11"/>
      <c r="H84" s="11"/>
      <c r="I84" s="11"/>
      <c r="J84" s="11"/>
    </row>
    <row r="85" spans="5:10" s="9" customFormat="1" ht="14.25">
      <c r="E85" s="10"/>
      <c r="F85" s="10"/>
      <c r="G85" s="11"/>
      <c r="H85" s="11"/>
      <c r="I85" s="11"/>
      <c r="J85" s="11"/>
    </row>
    <row r="86" spans="5:10" s="9" customFormat="1" ht="14.25">
      <c r="E86" s="10"/>
      <c r="F86" s="10"/>
      <c r="G86" s="11"/>
      <c r="H86" s="11"/>
      <c r="I86" s="11"/>
      <c r="J86" s="11"/>
    </row>
    <row r="87" spans="5:10" s="9" customFormat="1" ht="14.25">
      <c r="E87" s="10"/>
      <c r="F87" s="10"/>
      <c r="G87" s="11"/>
      <c r="H87" s="11"/>
      <c r="I87" s="11"/>
      <c r="J87" s="11"/>
    </row>
    <row r="88" spans="5:10" s="9" customFormat="1" ht="14.25">
      <c r="E88" s="10"/>
      <c r="F88" s="10"/>
      <c r="G88" s="11"/>
      <c r="H88" s="11"/>
      <c r="I88" s="11"/>
      <c r="J88" s="11"/>
    </row>
    <row r="89" spans="5:10" s="9" customFormat="1" ht="14.25">
      <c r="E89" s="10"/>
      <c r="F89" s="10"/>
      <c r="G89" s="11"/>
      <c r="H89" s="11"/>
      <c r="I89" s="11"/>
      <c r="J89" s="11"/>
    </row>
    <row r="90" spans="5:10" s="9" customFormat="1" ht="14.25">
      <c r="E90" s="10"/>
      <c r="F90" s="10"/>
      <c r="G90" s="11"/>
      <c r="H90" s="11"/>
      <c r="I90" s="11"/>
      <c r="J90" s="11"/>
    </row>
    <row r="91" spans="5:10" s="9" customFormat="1" ht="14.25">
      <c r="E91" s="10"/>
      <c r="F91" s="10"/>
      <c r="G91" s="11"/>
      <c r="H91" s="11"/>
      <c r="I91" s="11"/>
      <c r="J91" s="11"/>
    </row>
    <row r="92" spans="5:10" s="9" customFormat="1" ht="14.25">
      <c r="E92" s="10"/>
      <c r="F92" s="10"/>
      <c r="G92" s="11"/>
      <c r="H92" s="11"/>
      <c r="I92" s="11"/>
      <c r="J92" s="11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2"/>
  <sheetViews>
    <sheetView tabSelected="1" zoomScale="85" zoomScaleNormal="85" zoomScalePageLayoutView="0" workbookViewId="0" topLeftCell="A27">
      <selection activeCell="A55" sqref="A55:A6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60.75" thickBot="1">
      <c r="A1" s="15" t="s">
        <v>67</v>
      </c>
      <c r="B1" s="25" t="s">
        <v>254</v>
      </c>
      <c r="C1" s="2"/>
    </row>
    <row r="2" spans="1:3" ht="14.25">
      <c r="A2" s="122" t="s">
        <v>212</v>
      </c>
      <c r="B2" s="22">
        <v>-0.1345761328071846</v>
      </c>
      <c r="C2" s="2"/>
    </row>
    <row r="3" spans="1:3" ht="12.75" customHeight="1">
      <c r="A3" s="122" t="s">
        <v>220</v>
      </c>
      <c r="B3" s="86">
        <v>-0.030404172099087412</v>
      </c>
      <c r="C3" s="2"/>
    </row>
    <row r="4" spans="1:3" ht="14.25">
      <c r="A4" s="122" t="s">
        <v>206</v>
      </c>
      <c r="B4" s="19">
        <v>-0.008356545961002881</v>
      </c>
      <c r="C4" s="2"/>
    </row>
    <row r="5" spans="1:3" ht="14.25">
      <c r="A5" s="122" t="s">
        <v>231</v>
      </c>
      <c r="B5" s="20">
        <v>-0.006766096762459095</v>
      </c>
      <c r="C5" s="2"/>
    </row>
    <row r="6" spans="1:3" ht="14.25">
      <c r="A6" s="122" t="s">
        <v>215</v>
      </c>
      <c r="B6" s="20">
        <v>-0.005866858237547956</v>
      </c>
      <c r="C6" s="2"/>
    </row>
    <row r="7" spans="1:3" ht="14.25">
      <c r="A7" s="122" t="s">
        <v>252</v>
      </c>
      <c r="B7" s="20">
        <v>-0.0042725679228745594</v>
      </c>
      <c r="C7" s="2"/>
    </row>
    <row r="8" spans="1:3" ht="14.25">
      <c r="A8" s="122" t="s">
        <v>198</v>
      </c>
      <c r="B8" s="20">
        <v>-0.0037444933920706136</v>
      </c>
      <c r="C8" s="2"/>
    </row>
    <row r="9" spans="1:3" ht="14.25">
      <c r="A9" s="122" t="s">
        <v>233</v>
      </c>
      <c r="B9" s="20">
        <v>-0.0027932960893854997</v>
      </c>
      <c r="C9" s="2"/>
    </row>
    <row r="10" spans="1:3" ht="14.25">
      <c r="A10" s="122" t="s">
        <v>241</v>
      </c>
      <c r="B10" s="20">
        <v>-0.0026021992780996817</v>
      </c>
      <c r="C10" s="2"/>
    </row>
    <row r="11" spans="1:3" ht="14.25">
      <c r="A11" s="122" t="s">
        <v>225</v>
      </c>
      <c r="B11" s="20">
        <v>-0.002275830678197588</v>
      </c>
      <c r="C11" s="2"/>
    </row>
    <row r="12" spans="1:3" ht="14.25">
      <c r="A12" s="122" t="s">
        <v>229</v>
      </c>
      <c r="B12" s="20">
        <v>-0.0017618927762396153</v>
      </c>
      <c r="C12" s="2"/>
    </row>
    <row r="13" spans="1:3" ht="14.25">
      <c r="A13" s="122" t="s">
        <v>227</v>
      </c>
      <c r="B13" s="20">
        <v>-0.0007623113279464633</v>
      </c>
      <c r="C13" s="2"/>
    </row>
    <row r="14" spans="1:3" ht="14.25">
      <c r="A14" s="122" t="s">
        <v>235</v>
      </c>
      <c r="B14" s="20">
        <v>-0.0005422993492408823</v>
      </c>
      <c r="C14" s="2"/>
    </row>
    <row r="15" spans="1:3" ht="14.25">
      <c r="A15" s="122" t="s">
        <v>226</v>
      </c>
      <c r="B15" s="20">
        <v>-0.00021946669592887158</v>
      </c>
      <c r="C15" s="2"/>
    </row>
    <row r="16" spans="1:3" ht="14.25">
      <c r="A16" s="122" t="s">
        <v>255</v>
      </c>
      <c r="B16" s="20">
        <v>0</v>
      </c>
      <c r="C16" s="2"/>
    </row>
    <row r="17" spans="1:3" ht="14.25">
      <c r="A17" s="122" t="s">
        <v>216</v>
      </c>
      <c r="B17" s="20">
        <v>0</v>
      </c>
      <c r="C17" s="2"/>
    </row>
    <row r="18" spans="1:3" ht="14.25">
      <c r="A18" s="122" t="s">
        <v>223</v>
      </c>
      <c r="B18" s="20">
        <v>0</v>
      </c>
      <c r="C18" s="2"/>
    </row>
    <row r="19" spans="1:3" ht="14.25">
      <c r="A19" s="125" t="s">
        <v>228</v>
      </c>
      <c r="B19" s="20">
        <v>0</v>
      </c>
      <c r="C19" s="2"/>
    </row>
    <row r="20" spans="1:3" ht="14.25">
      <c r="A20" s="122" t="s">
        <v>236</v>
      </c>
      <c r="B20" s="20">
        <v>0</v>
      </c>
      <c r="C20" s="2"/>
    </row>
    <row r="21" spans="1:3" ht="14.25">
      <c r="A21" s="122" t="s">
        <v>243</v>
      </c>
      <c r="B21" s="20">
        <v>0</v>
      </c>
      <c r="C21" s="2"/>
    </row>
    <row r="22" spans="1:3" ht="14.25">
      <c r="A22" s="122" t="s">
        <v>248</v>
      </c>
      <c r="B22" s="20">
        <v>0</v>
      </c>
      <c r="C22" s="2"/>
    </row>
    <row r="23" spans="1:3" ht="14.25">
      <c r="A23" s="122" t="s">
        <v>245</v>
      </c>
      <c r="B23" s="20">
        <v>0.0016313213703098572</v>
      </c>
      <c r="C23" s="2"/>
    </row>
    <row r="24" spans="1:3" ht="14.25">
      <c r="A24" s="122" t="s">
        <v>116</v>
      </c>
      <c r="B24" s="20">
        <v>0.002309595820731314</v>
      </c>
      <c r="C24" s="2"/>
    </row>
    <row r="25" spans="1:3" ht="14.25">
      <c r="A25" s="122" t="s">
        <v>234</v>
      </c>
      <c r="B25" s="20">
        <v>0.0027602339181287405</v>
      </c>
      <c r="C25" s="2"/>
    </row>
    <row r="26" spans="1:3" ht="14.25">
      <c r="A26" s="122" t="s">
        <v>237</v>
      </c>
      <c r="B26" s="20">
        <v>0.003042510634701623</v>
      </c>
      <c r="C26" s="2"/>
    </row>
    <row r="27" spans="1:3" ht="14.25">
      <c r="A27" s="126" t="s">
        <v>238</v>
      </c>
      <c r="B27" s="20">
        <v>0.003218390804597737</v>
      </c>
      <c r="C27" s="2"/>
    </row>
    <row r="28" spans="1:3" ht="14.25">
      <c r="A28" s="122" t="s">
        <v>230</v>
      </c>
      <c r="B28" s="20">
        <v>0.0032883087974908687</v>
      </c>
      <c r="C28" s="2"/>
    </row>
    <row r="29" spans="1:3" ht="14.25">
      <c r="A29" s="122" t="s">
        <v>210</v>
      </c>
      <c r="B29" s="20">
        <v>0.0037836893882066125</v>
      </c>
      <c r="C29" s="2"/>
    </row>
    <row r="30" spans="1:3" ht="14.25">
      <c r="A30" s="122" t="s">
        <v>214</v>
      </c>
      <c r="B30" s="20">
        <v>0.004587155963302614</v>
      </c>
      <c r="C30" s="2"/>
    </row>
    <row r="31" spans="1:3" ht="14.25">
      <c r="A31" s="122" t="s">
        <v>239</v>
      </c>
      <c r="B31" s="20">
        <v>0.0057636887608070175</v>
      </c>
      <c r="C31" s="2"/>
    </row>
    <row r="32" spans="1:3" ht="14.25">
      <c r="A32" s="122" t="s">
        <v>207</v>
      </c>
      <c r="B32" s="20">
        <v>0.006198090987975524</v>
      </c>
      <c r="C32" s="2"/>
    </row>
    <row r="33" spans="1:3" ht="14.25">
      <c r="A33" s="122" t="s">
        <v>204</v>
      </c>
      <c r="B33" s="20">
        <v>0.006572029442691862</v>
      </c>
      <c r="C33" s="2"/>
    </row>
    <row r="34" spans="1:3" ht="14.25">
      <c r="A34" s="122" t="s">
        <v>249</v>
      </c>
      <c r="B34" s="20">
        <v>0.006730099791134814</v>
      </c>
      <c r="C34" s="2"/>
    </row>
    <row r="35" spans="1:3" ht="14.25">
      <c r="A35" s="122" t="s">
        <v>213</v>
      </c>
      <c r="B35" s="20">
        <v>0.006821737234888214</v>
      </c>
      <c r="C35" s="2"/>
    </row>
    <row r="36" spans="1:3" ht="14.25">
      <c r="A36" s="122" t="s">
        <v>232</v>
      </c>
      <c r="B36" s="20">
        <v>0.007263922518159882</v>
      </c>
      <c r="C36" s="2"/>
    </row>
    <row r="37" spans="1:3" ht="14.25">
      <c r="A37" s="122" t="s">
        <v>203</v>
      </c>
      <c r="B37" s="20">
        <v>0.007391263147920046</v>
      </c>
      <c r="C37" s="2"/>
    </row>
    <row r="38" spans="1:3" ht="14.25">
      <c r="A38" s="122" t="s">
        <v>222</v>
      </c>
      <c r="B38" s="20">
        <v>0.0076142131979695105</v>
      </c>
      <c r="C38" s="2"/>
    </row>
    <row r="39" spans="1:3" ht="14.25">
      <c r="A39" s="122" t="s">
        <v>242</v>
      </c>
      <c r="B39" s="20">
        <v>0.007945331778615339</v>
      </c>
      <c r="C39" s="2"/>
    </row>
    <row r="40" spans="1:3" ht="14.25">
      <c r="A40" s="122" t="s">
        <v>202</v>
      </c>
      <c r="B40" s="20">
        <v>0.009478672985782088</v>
      </c>
      <c r="C40" s="2"/>
    </row>
    <row r="41" spans="1:3" ht="14.25">
      <c r="A41" s="122" t="s">
        <v>246</v>
      </c>
      <c r="B41" s="20">
        <v>0.009585236943473907</v>
      </c>
      <c r="C41" s="2"/>
    </row>
    <row r="42" spans="1:3" ht="14.25">
      <c r="A42" s="122" t="s">
        <v>247</v>
      </c>
      <c r="B42" s="20">
        <v>0.010204081632653184</v>
      </c>
      <c r="C42" s="2"/>
    </row>
    <row r="43" spans="1:3" ht="14.25">
      <c r="A43" s="122" t="s">
        <v>224</v>
      </c>
      <c r="B43" s="20">
        <v>0.010791366906474975</v>
      </c>
      <c r="C43" s="2"/>
    </row>
    <row r="44" spans="1:3" ht="14.25">
      <c r="A44" s="122" t="s">
        <v>217</v>
      </c>
      <c r="B44" s="20">
        <v>0.010976314269208531</v>
      </c>
      <c r="C44" s="2"/>
    </row>
    <row r="45" spans="1:3" ht="14.25">
      <c r="A45" s="122" t="s">
        <v>199</v>
      </c>
      <c r="B45" s="20">
        <v>0.011019673274699882</v>
      </c>
      <c r="C45" s="2"/>
    </row>
    <row r="46" spans="1:3" ht="14.25">
      <c r="A46" s="122" t="s">
        <v>200</v>
      </c>
      <c r="B46" s="20">
        <v>0.0119347421438738</v>
      </c>
      <c r="C46" s="2"/>
    </row>
    <row r="47" spans="1:3" ht="14.25">
      <c r="A47" s="122" t="s">
        <v>219</v>
      </c>
      <c r="B47" s="20">
        <v>0.012195121951219523</v>
      </c>
      <c r="C47" s="2"/>
    </row>
    <row r="48" spans="1:3" ht="14.25">
      <c r="A48" s="123" t="s">
        <v>221</v>
      </c>
      <c r="B48" s="20">
        <v>0.013428107857529126</v>
      </c>
      <c r="C48" s="2"/>
    </row>
    <row r="49" spans="1:3" ht="14.25">
      <c r="A49" s="122" t="s">
        <v>208</v>
      </c>
      <c r="B49" s="20">
        <v>0.014852472089314173</v>
      </c>
      <c r="C49" s="2"/>
    </row>
    <row r="50" spans="1:3" ht="14.25">
      <c r="A50" s="122" t="s">
        <v>250</v>
      </c>
      <c r="B50" s="20">
        <v>0.016393442622950838</v>
      </c>
      <c r="C50" s="2"/>
    </row>
    <row r="51" spans="1:3" ht="14.25">
      <c r="A51" s="122" t="s">
        <v>240</v>
      </c>
      <c r="B51" s="20">
        <v>0.021479387085005408</v>
      </c>
      <c r="C51" s="2"/>
    </row>
    <row r="52" spans="1:3" ht="14.25">
      <c r="A52" s="122" t="s">
        <v>244</v>
      </c>
      <c r="B52" s="20">
        <v>0.02183520476642542</v>
      </c>
      <c r="C52" s="2"/>
    </row>
    <row r="53" spans="1:3" ht="14.25">
      <c r="A53" s="122" t="s">
        <v>218</v>
      </c>
      <c r="B53" s="20">
        <v>0.022270770836050557</v>
      </c>
      <c r="C53" s="2"/>
    </row>
    <row r="54" spans="1:3" ht="14.25">
      <c r="A54" s="122" t="s">
        <v>205</v>
      </c>
      <c r="B54" s="20">
        <v>0.038703527168732155</v>
      </c>
      <c r="C54" s="2"/>
    </row>
    <row r="55" spans="1:3" ht="15">
      <c r="A55" s="26" t="s">
        <v>261</v>
      </c>
      <c r="B55" s="23">
        <v>0.0022099159002596114</v>
      </c>
      <c r="C55" s="2"/>
    </row>
    <row r="56" spans="1:3" ht="14.25">
      <c r="A56" s="17" t="s">
        <v>260</v>
      </c>
      <c r="B56" s="19">
        <v>0.02376189570387499</v>
      </c>
      <c r="C56" s="1"/>
    </row>
    <row r="57" spans="1:3" ht="14.25">
      <c r="A57" s="17" t="s">
        <v>259</v>
      </c>
      <c r="B57" s="19">
        <v>8.76712328767848E-05</v>
      </c>
      <c r="C57" s="2"/>
    </row>
    <row r="58" spans="1:3" ht="14.25">
      <c r="A58" s="17" t="s">
        <v>258</v>
      </c>
      <c r="B58" s="19">
        <v>0.014904109589041098</v>
      </c>
      <c r="C58" s="16"/>
    </row>
    <row r="59" spans="1:3" ht="14.25">
      <c r="A59" s="17" t="s">
        <v>257</v>
      </c>
      <c r="B59" s="19">
        <v>0.06607491193240178</v>
      </c>
      <c r="C59" s="2"/>
    </row>
    <row r="60" spans="1:3" ht="15" thickBot="1">
      <c r="A60" s="18" t="s">
        <v>256</v>
      </c>
      <c r="B60" s="21">
        <v>0.011783013698630137</v>
      </c>
      <c r="C60" s="2"/>
    </row>
    <row r="61" spans="2:3" ht="12.75">
      <c r="B61" s="2"/>
      <c r="C61" s="2"/>
    </row>
    <row r="62" ht="12.75">
      <c r="C62" s="2"/>
    </row>
    <row r="63" spans="2:3" ht="12.75">
      <c r="B63" s="2"/>
      <c r="C63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dosha</cp:lastModifiedBy>
  <dcterms:created xsi:type="dcterms:W3CDTF">2010-05-19T12:57:40Z</dcterms:created>
  <dcterms:modified xsi:type="dcterms:W3CDTF">2023-02-16T22:54:10Z</dcterms:modified>
  <cp:category/>
  <cp:version/>
  <cp:contentType/>
  <cp:contentStatus/>
</cp:coreProperties>
</file>