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6360" tabRatio="904" activeTab="2"/>
  </bookViews>
  <sheets>
    <sheet name="NAV" sheetId="12" r:id="rId1"/>
    <sheet name="NPF Asset  Structure" sheetId="27" r:id="rId2"/>
    <sheet name="RoR" sheetId="28" r:id="rId3"/>
    <sheet name="RoR(chart)" sheetId="29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0" hidden="1">NAV!#REF!</definedName>
    <definedName name="_xlnm._FilterDatabase" localSheetId="3" hidden="1">'RoR(chart)'!$A$1:$B$1</definedName>
    <definedName name="cevv">#REF!</definedName>
    <definedName name="_xlnm.Print_Area" localSheetId="0">NAV!#REF!</definedName>
  </definedNames>
  <calcPr calcId="114210"/>
</workbook>
</file>

<file path=xl/calcChain.xml><?xml version="1.0" encoding="utf-8"?>
<calcChain xmlns="http://schemas.openxmlformats.org/spreadsheetml/2006/main">
  <c r="J60" i="28"/>
  <c r="H60"/>
  <c r="G60"/>
  <c r="F60"/>
  <c r="E60" i="27"/>
  <c r="F60"/>
  <c r="G60"/>
  <c r="H60"/>
  <c r="I60"/>
  <c r="J60"/>
  <c r="K60"/>
  <c r="L60"/>
  <c r="M60"/>
  <c r="N60"/>
  <c r="O60"/>
  <c r="P60"/>
  <c r="Q60"/>
  <c r="F59" i="12"/>
  <c r="E59"/>
</calcChain>
</file>

<file path=xl/sharedStrings.xml><?xml version="1.0" encoding="utf-8"?>
<sst xmlns="http://schemas.openxmlformats.org/spreadsheetml/2006/main" count="805" uniqueCount="266">
  <si>
    <t>х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</si>
  <si>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</si>
  <si>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</si>
  <si>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</si>
  <si>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</si>
  <si>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</si>
  <si>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</si>
  <si>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36274196</t>
  </si>
  <si>
    <t>34167520</t>
  </si>
  <si>
    <t>33262460</t>
  </si>
  <si>
    <t>34729800</t>
  </si>
  <si>
    <t>33058272</t>
  </si>
  <si>
    <t>34985916</t>
  </si>
  <si>
    <t>33629394</t>
  </si>
  <si>
    <t>33105725</t>
  </si>
  <si>
    <t>34832684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</si>
  <si>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</si>
  <si>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</si>
  <si>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</si>
  <si>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</si>
  <si>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</si>
  <si>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</si>
  <si>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</si>
  <si>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</si>
  <si>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</si>
  <si>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</si>
  <si>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33343518</t>
  </si>
  <si>
    <t>34355367</t>
  </si>
  <si>
    <t>41866193</t>
  </si>
  <si>
    <t>33074085</t>
  </si>
  <si>
    <t>34001274</t>
  </si>
  <si>
    <t>33612532</t>
  </si>
  <si>
    <t>33602063</t>
  </si>
  <si>
    <t>36124190</t>
  </si>
  <si>
    <t>35274991</t>
  </si>
  <si>
    <t>34004029</t>
  </si>
  <si>
    <t>33411524</t>
  </si>
  <si>
    <t>37900416</t>
  </si>
  <si>
    <t>33391048</t>
  </si>
  <si>
    <t>38356406</t>
  </si>
  <si>
    <t>33404451</t>
  </si>
  <si>
    <t>33403482</t>
  </si>
  <si>
    <t>42992797</t>
  </si>
  <si>
    <t>32781832</t>
  </si>
  <si>
    <t>34053275</t>
  </si>
  <si>
    <t>35464353</t>
  </si>
  <si>
    <t>34384775</t>
  </si>
  <si>
    <t>33163504</t>
  </si>
  <si>
    <t>33100470</t>
  </si>
  <si>
    <t>33060428</t>
  </si>
  <si>
    <t>34333343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</si>
  <si>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</si>
  <si>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</si>
  <si>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</si>
  <si>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</si>
  <si>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</si>
  <si>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</si>
  <si>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</si>
  <si>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</si>
  <si>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</si>
  <si>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</si>
  <si>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</si>
  <si>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33107539</t>
  </si>
  <si>
    <t>43193865</t>
  </si>
  <si>
    <t>NPF. Ranking by NAV at the end of the month</t>
  </si>
  <si>
    <t>Rank</t>
  </si>
  <si>
    <t>USR Number</t>
  </si>
  <si>
    <t>Type</t>
  </si>
  <si>
    <t>Fund</t>
  </si>
  <si>
    <t>NAV at the end of the month, UAH</t>
  </si>
  <si>
    <t>Change of NAV for the month, UAH</t>
  </si>
  <si>
    <t>Change of NAV for the month,%</t>
  </si>
  <si>
    <t>Number of units of pension assets, units</t>
  </si>
  <si>
    <t>UNV, UAH</t>
  </si>
  <si>
    <t>AMC name (all those who manage the fund's assets)</t>
  </si>
  <si>
    <t xml:space="preserve">Fund’s ANPF </t>
  </si>
  <si>
    <t>open</t>
  </si>
  <si>
    <t>Open pension fund "ОТP PENSIIA"</t>
  </si>
  <si>
    <t>corporate</t>
  </si>
  <si>
    <t>Non-entrepreneurial society "Non-state Corporate pension fund OJSC "UKREKSIMBANK"</t>
  </si>
  <si>
    <t>Open non-state pension fund "ЕMERYT-UKRAINA"</t>
  </si>
  <si>
    <t>Open pension fund "FARMATSEVTYCHNYI"</t>
  </si>
  <si>
    <t>Non-entrepreneurial society "Open pension fund "DYNASTIIA"</t>
  </si>
  <si>
    <t>Non-entrepreneurial society "Open non-state pension fund "VSI"</t>
  </si>
  <si>
    <t>Non-entrepreneurial society "Open pension fund "SOTSIALNYI STANDART"</t>
  </si>
  <si>
    <t>professional</t>
  </si>
  <si>
    <t>Professional non-state pension fund "МAHISTRAL"</t>
  </si>
  <si>
    <t>Open non-state pension fund "UKRAINA"</t>
  </si>
  <si>
    <t>Open non-state pension fund "ZOLOTA OSIN"</t>
  </si>
  <si>
    <t>Non-entrepreneurial society "Open pension fund "SOTSIALNA PERSPEKTYVA"</t>
  </si>
  <si>
    <t>Non-entrepreneurial society "Open non-state pension fund "YEVROPA"</t>
  </si>
  <si>
    <t>Open non-state pension fund "UKRAINSKYI PENSIINYI FOND"</t>
  </si>
  <si>
    <t>Non-entrepreneurial society "Open non-state pension fund "АRТА"</t>
  </si>
  <si>
    <t>Non-state pension fund "Open pension fund "FRIFLAIT"</t>
  </si>
  <si>
    <t>Open non-state pension fund "LAURUS"</t>
  </si>
  <si>
    <t>Non-entrepreneurial society "Open non-state pension fund "UKRAINSKYI PENSIINYI KAPITAL"</t>
  </si>
  <si>
    <t>Open non-state pension fund "NIКА"</t>
  </si>
  <si>
    <t>Non-profit organization "Open pension fund "SOTSIALNI HARANTII"</t>
  </si>
  <si>
    <t>Non-entrepreneurial society "Open non-state pension fund "RESERV RIVNENSHCHYNY"</t>
  </si>
  <si>
    <t>Open non-state pension fund "NADIINA PERSPEKTYVA"</t>
  </si>
  <si>
    <t>Open non-state pension fund «STOLYCHNYI RESERV»</t>
  </si>
  <si>
    <t>Non-entrepreneurial society "Open non-state pension fund "VZAIEMODOPOMOGA"</t>
  </si>
  <si>
    <t>Open non-state pension fund "POKROVA"</t>
  </si>
  <si>
    <t>Corporate non-state pension fund of Chamber of Commerce and Industry of Ukraine</t>
  </si>
  <si>
    <t>Non-entrepreneurial society "Open non-state pension fund "NADIIA"</t>
  </si>
  <si>
    <t>Non-entrepreneurial society open non-state pension fund "PRYKARPATTIA"</t>
  </si>
  <si>
    <t>Open pension fund "PENSIINYI KAPITAL"</t>
  </si>
  <si>
    <t>Professional non-state pension fund "SHAKHTAR"</t>
  </si>
  <si>
    <t>Non-entrepreneurial society оpen non-state pension fund "DNISTER"</t>
  </si>
  <si>
    <t>Open non-state pension fund "UKRAINSKA PENSIINA SPILKA"</t>
  </si>
  <si>
    <t>Open non-state pension fund "PENSIINA OPIKA"</t>
  </si>
  <si>
    <t>Open non-state pension fund "SOTSIALNA PIDTRYMKA"</t>
  </si>
  <si>
    <t>Non-entrepreneurial society open non-state pension fund “NATSIONALNYI”</t>
  </si>
  <si>
    <t>Non-entrepreneurial society "Open non-state pension fund "FOND PENSIINYKH  ZAOSHCHADZHEN"</t>
  </si>
  <si>
    <t>Non-entrepreneurial society "HIRNYCHO-METALURHIINYI PROFESIINYI PENSIINYI FOND"</t>
  </si>
  <si>
    <t>NES "NPPF "PERSHYI PROFSPILKOVYI"</t>
  </si>
  <si>
    <t>Corporate non-state pension fund "UKRAINSKA PENSIINA FUNDATSIIA"</t>
  </si>
  <si>
    <t>Non-profit organization open non-state pension fund "DOVIRA-UKRAINA"</t>
  </si>
  <si>
    <t>Non-entrepreneurial society "Open non-state pension fund "UKRAINSKYI PENSIINYI KONTRAKT"</t>
  </si>
  <si>
    <t>Open non-state pension fund "DZHERELO"</t>
  </si>
  <si>
    <t>Open non-state pension fund "КREMIN"</t>
  </si>
  <si>
    <t>Non-entrepreneurial society "Open non-state pension fund "ZOLOTYI VIK"</t>
  </si>
  <si>
    <t>Open non-state pension fund "INITSIATYVA"</t>
  </si>
  <si>
    <t>Open non-state pension fund "RESERV"</t>
  </si>
  <si>
    <t>Open non-state pension fund "VSEUKRAINSKYI PENSIINYI FOND"</t>
  </si>
  <si>
    <t>Non-entrepreneurial society "Non-state professional pension fund "KHLIBNYI"</t>
  </si>
  <si>
    <t>Corporate pension fund "STYROL"</t>
  </si>
  <si>
    <t>Open pension fund "HIDNE ZHYTTIA"</t>
  </si>
  <si>
    <t>Open non-state pension fund "YEVROPEISKYI VYBIR"</t>
  </si>
  <si>
    <t>Open non-state pension fund "UKRAINSKA OSHCHADNA SKARBNYTSIA"</t>
  </si>
  <si>
    <t>Open non-state pension fund "PRYCHETNIST"</t>
  </si>
  <si>
    <t>Professional pension fund of the Independent branch professional union of power engineers of Ukraine</t>
  </si>
  <si>
    <r>
      <t>Open pension fund</t>
    </r>
    <r>
      <rPr>
        <sz val="10"/>
        <color indexed="8"/>
        <rFont val="Arial"/>
        <family val="2"/>
        <charset val="204"/>
      </rPr>
      <t xml:space="preserve"> "PRYVATFOND"</t>
    </r>
  </si>
  <si>
    <t>Open non-state pension fund "TURBOTA"</t>
  </si>
  <si>
    <t>Open non-state pension fund "HARANT-PENSIIA"</t>
  </si>
  <si>
    <t>Total</t>
  </si>
  <si>
    <t>no data</t>
  </si>
  <si>
    <t>LLC "AMC "ОТP КAPITAL"</t>
  </si>
  <si>
    <t>LLC "АTSPO"</t>
  </si>
  <si>
    <t>LLC "AMC-APF "APINVEST"</t>
  </si>
  <si>
    <t>LLC "AMC "HARANTIIA-INVEST"</t>
  </si>
  <si>
    <t>LLC "AMC "VSESVIT"</t>
  </si>
  <si>
    <t>LLC "VSЕAPF"</t>
  </si>
  <si>
    <t>PrJSC "КINТО"</t>
  </si>
  <si>
    <t>LLC "AMC  АPF"SYNTAKS-INVEST"</t>
  </si>
  <si>
    <t>LLC "AMC "DIAMANT INVEST MENEDZHMENT"</t>
  </si>
  <si>
    <t>LLC "AMC "ZAKHIDINVEST"</t>
  </si>
  <si>
    <t>LLC "AMC "ІVEKS ESSET MENEDZHMENT"</t>
  </si>
  <si>
    <t>LLC "AMC "AKADEMIIA  INVESTMENTS"</t>
  </si>
  <si>
    <t>LLC "AMC APF "UKRAINSKI FONDY"</t>
  </si>
  <si>
    <t>LLC "АRТА UPRAVLINNIA AKTYVAMY"</t>
  </si>
  <si>
    <t>LLC "AMC ОZON"</t>
  </si>
  <si>
    <t>PrJSC "AMC APF "BROKBIZNESINVEST"</t>
  </si>
  <si>
    <t>LLC AMC "ОPIKA-КАPITAL"</t>
  </si>
  <si>
    <t>LLC "AMC APF "ОPIKA"</t>
  </si>
  <si>
    <t>LLC "AMC "ОPTIMA-KAPITAL"</t>
  </si>
  <si>
    <t>PrJSC"AMC "NATSIONALNYI REZERV"</t>
  </si>
  <si>
    <t>LLC "APF "АDMINISTRATOR PENSIINOHO RESERVU"</t>
  </si>
  <si>
    <t>LLC «AMC-APF «АPINVEST»</t>
  </si>
  <si>
    <t>PrJSC "PRINKOM"</t>
  </si>
  <si>
    <t>LLC "AMC "АRT-КАPITAL MENEDZHMENT"</t>
  </si>
  <si>
    <t>LLC "AMC МАSТ-ІNVEST"</t>
  </si>
  <si>
    <t>LLC "KERUIUCHYI ADMINISTRATOR PF "PARYTET"</t>
  </si>
  <si>
    <t xml:space="preserve"> LLC "AMC "PORTFELNI INVESTYTSII"</t>
  </si>
  <si>
    <t xml:space="preserve"> LLC "AMC APF "UKRAINSKI FONDY"</t>
  </si>
  <si>
    <t>LLC AMC  "ОPIKA-КАPITAL"</t>
  </si>
  <si>
    <t>LLC "AMC APF "OPIKA"</t>
  </si>
  <si>
    <t>LLC "АMC "LIHA PENSIIA"</t>
  </si>
  <si>
    <t>PrJSC "AMC "АLTERA ESSET MENEDZHMENT"</t>
  </si>
  <si>
    <t>LLC "AMC APF "АKTYV PLIUS"</t>
  </si>
  <si>
    <t>LLC "AMC "UNIVER MENEDZHMENT"</t>
  </si>
  <si>
    <t>LLC " FK "INVESTA"</t>
  </si>
  <si>
    <t>LLC "AMC "FINHRIN"</t>
  </si>
  <si>
    <t>LLC AMC "СЕМ"</t>
  </si>
  <si>
    <t>LLC "AMC APF "ОPIKA-KAPITAL"</t>
  </si>
  <si>
    <t>LLC "AMC" MAHISTR"</t>
  </si>
  <si>
    <t>LLC "VUК"</t>
  </si>
  <si>
    <t>LLC "VIP"</t>
  </si>
  <si>
    <t>LLC "PAPF"</t>
  </si>
  <si>
    <t>LLC "АPF "LIHA PENSIIA"</t>
  </si>
  <si>
    <t>NPF Asset Structure at the End of the Month</t>
  </si>
  <si>
    <t>No.</t>
  </si>
  <si>
    <t xml:space="preserve">NPF assets, total, UAH   </t>
  </si>
  <si>
    <t>Securities in the fund’s assets, %</t>
  </si>
  <si>
    <t>Cash in the fund's assets,%</t>
  </si>
  <si>
    <t>Real estate in the fund's assets,%</t>
  </si>
  <si>
    <t>Bank metals in the fund's assets,%</t>
  </si>
  <si>
    <t xml:space="preserve">Other invesments in the fund's assets,%    </t>
  </si>
  <si>
    <t xml:space="preserve">Accounts receivable in the fund's assets,%   </t>
  </si>
  <si>
    <t xml:space="preserve"> open</t>
  </si>
  <si>
    <t xml:space="preserve"> professional</t>
  </si>
  <si>
    <t>Non-entrepreneurial society "NPPF "PERSHYI PROFSPILKOVYI"</t>
  </si>
  <si>
    <t>Open non-state pension fund "КОNSTANTA"</t>
  </si>
  <si>
    <t xml:space="preserve"> corporate</t>
  </si>
  <si>
    <t xml:space="preserve"> no data</t>
  </si>
  <si>
    <t>Non-entrepreneurial society "Non-state professional pension fund "PERSHYI PROFSPILKOVYI"</t>
  </si>
  <si>
    <t>Non-entrepreneurial society open non-state pension fund "UKRAINSKYI PENSIINYI KAPITAL"</t>
  </si>
  <si>
    <t>Professional Pension Fund of the Independent Branch Professional Union of Power Engineers of Ukraine</t>
  </si>
  <si>
    <t>Average</t>
  </si>
  <si>
    <t>NPF rate of return (UNV change)</t>
  </si>
  <si>
    <t>Date of NPF registration as a financial institution</t>
  </si>
  <si>
    <t>Fund rate of return, %</t>
  </si>
  <si>
    <t>1month</t>
  </si>
  <si>
    <t>3 month</t>
  </si>
  <si>
    <t>6 month</t>
  </si>
  <si>
    <t>1 year</t>
  </si>
  <si>
    <t>YTD</t>
  </si>
  <si>
    <t>UNV change for the month, %</t>
  </si>
  <si>
    <t>NPF average rate of return</t>
  </si>
  <si>
    <t>EUR deposit</t>
  </si>
  <si>
    <t>USD deposit</t>
  </si>
  <si>
    <t>UAH deposit</t>
  </si>
  <si>
    <t>"Gold" deposit (at the official gold exchange rate)</t>
  </si>
  <si>
    <t>OVDP in UAH (annual)</t>
  </si>
  <si>
    <t>ONPF "NIКА"</t>
  </si>
  <si>
    <t>NES ONPF “NATSIONALNYI”</t>
  </si>
  <si>
    <t>NES "HIRNYCHO-METALURHIINYI PROFESIINYI PENSIINYI FOND"</t>
  </si>
  <si>
    <t>ONPF "КREMIN"</t>
  </si>
  <si>
    <t>ONPF "UKRAINA"</t>
  </si>
  <si>
    <t>NES "OPF "SOTSIALNYI STANDART"</t>
  </si>
  <si>
    <t>ONPF "LAURUS"</t>
  </si>
  <si>
    <t>ONPF "INITSIATYVA"</t>
  </si>
  <si>
    <t>NES "ONPF "VSI"</t>
  </si>
  <si>
    <t>NES "ONPF "NADIIA"</t>
  </si>
  <si>
    <t>NES "ONPF "FOND PENSIINYKH  ZAOSHCHADZHEN"</t>
  </si>
  <si>
    <t>ONPF "POKROVA"</t>
  </si>
  <si>
    <t>OPF "ОТP PENSIIA"</t>
  </si>
  <si>
    <t>OPF "PENSIINYI KAPITAL"</t>
  </si>
  <si>
    <t>ONPF "ZOLOTA OSIN"</t>
  </si>
  <si>
    <t>ONPF "ЕMERYT-UKRAINA"</t>
  </si>
  <si>
    <t>NES "ONPF "VZAIEMODOPOMOGA"</t>
  </si>
  <si>
    <t>NES "OPF "DYNASTIIA"</t>
  </si>
  <si>
    <t>NES ONPF "UKRAINSKYI PENSIINYI KAPITAL"</t>
  </si>
  <si>
    <t>ONPF "SOTSIALNA PIDTRYMKA"</t>
  </si>
  <si>
    <t>ONPF "NADIINA PERSPEKTYVA"</t>
  </si>
  <si>
    <t>OPF "FARMATSEVTYCHNYI"</t>
  </si>
  <si>
    <t>PNPF "SHAKHTAR"</t>
  </si>
  <si>
    <t>ONPF "UKRAINSKA PENSIINA SPILKA"</t>
  </si>
  <si>
    <t>NES "OPF "SOTSIALNA PERSPEKTYVA"</t>
  </si>
  <si>
    <t>NES "ONPF "АRТА"</t>
  </si>
  <si>
    <t>NES "ONPF "ZOLOTYI VIK"</t>
  </si>
  <si>
    <t>ONPF "RESERV"</t>
  </si>
  <si>
    <t>CPF "STYROL"</t>
  </si>
  <si>
    <t>ONPF "UKRAINSKYI PENSIINYI FOND"</t>
  </si>
  <si>
    <t>ONPF «STOLYCHNYI RESERV»</t>
  </si>
  <si>
    <t>NES "ONPF "YEVROPA"</t>
  </si>
  <si>
    <t>ONPF "PENSIINA OPIKA"</t>
  </si>
  <si>
    <t>NPO ONPF "DOVIRA-UKRAINA"</t>
  </si>
  <si>
    <t>NES "ONPF "UKRAINSKYI PENSIINYI KONTRAKT"</t>
  </si>
  <si>
    <t>ONPF "DZHERELO"</t>
  </si>
  <si>
    <t>NES ONPF "PRYKARPATTIA"</t>
  </si>
  <si>
    <t>NPO "OPF "SOTSIALNI HARANTII"</t>
  </si>
  <si>
    <t>CNPF  "UKRAINSKA PENSIINA FUNDATSIIA"</t>
  </si>
  <si>
    <t>OPF "PRYVATFOND"</t>
  </si>
  <si>
    <t>Non-state pension fund "OPF "FRIFLAIT"</t>
  </si>
  <si>
    <t>ONPF "PRYCHETNIST"</t>
  </si>
  <si>
    <t>ONPF "UKRAINSKA OSHCHADNA SKARBNYTSIA"</t>
  </si>
  <si>
    <t>ONPF "YEVROPEISKYI VYBIR"</t>
  </si>
  <si>
    <t>ONPF "HARANT-PENSIIA"</t>
  </si>
  <si>
    <t>ONPF "TURBOTA"</t>
  </si>
  <si>
    <t>ONPF "VSEUKRAINSKYI PENSIINYI FOND"</t>
  </si>
  <si>
    <t>NES оpen non-state pension fund "DNISTER"</t>
  </si>
  <si>
    <t>NES "Non-state CPF OJSC "UKREKSIMBANK"</t>
  </si>
  <si>
    <t>NES "ONPF "RESERV RIVNENSHCHYNY"</t>
  </si>
  <si>
    <t>CNPF of Chamber of Commerce and Industry of Ukraine</t>
  </si>
  <si>
    <t>NES "NPPF "KHLIBNYI"</t>
  </si>
</sst>
</file>

<file path=xl/styles.xml><?xml version="1.0" encoding="utf-8"?>
<styleSheet xmlns="http://schemas.openxmlformats.org/spreadsheetml/2006/main">
  <numFmts count="3">
    <numFmt numFmtId="164" formatCode="#,##0.00&quot; грн.&quot;;\-#,##0.00&quot; грн.&quot;"/>
    <numFmt numFmtId="165" formatCode="0.0000"/>
    <numFmt numFmtId="166" formatCode="dd\.mm\.yyyy;@"/>
  </numFmts>
  <fonts count="22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right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10" fontId="11" fillId="0" borderId="5" xfId="6" applyNumberFormat="1" applyFont="1" applyFill="1" applyBorder="1" applyAlignment="1">
      <alignment horizontal="right" vertical="center" indent="1"/>
    </xf>
    <xf numFmtId="10" fontId="11" fillId="0" borderId="6" xfId="6" applyNumberFormat="1" applyFont="1" applyFill="1" applyBorder="1" applyAlignment="1">
      <alignment horizontal="right" vertical="center" indent="1"/>
    </xf>
    <xf numFmtId="10" fontId="11" fillId="0" borderId="7" xfId="6" applyNumberFormat="1" applyFont="1" applyFill="1" applyBorder="1" applyAlignment="1">
      <alignment horizontal="right" vertical="center" indent="1"/>
    </xf>
    <xf numFmtId="10" fontId="11" fillId="0" borderId="8" xfId="6" applyNumberFormat="1" applyFont="1" applyFill="1" applyBorder="1" applyAlignment="1">
      <alignment horizontal="right" vertical="center" indent="1"/>
    </xf>
    <xf numFmtId="10" fontId="15" fillId="0" borderId="5" xfId="6" applyNumberFormat="1" applyFont="1" applyFill="1" applyBorder="1" applyAlignment="1">
      <alignment horizontal="right" vertical="center" indent="1"/>
    </xf>
    <xf numFmtId="0" fontId="16" fillId="0" borderId="0" xfId="0" applyFont="1"/>
    <xf numFmtId="0" fontId="13" fillId="0" borderId="9" xfId="0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vertical="center" wrapText="1"/>
    </xf>
    <xf numFmtId="0" fontId="0" fillId="0" borderId="0" xfId="0" applyFill="1"/>
    <xf numFmtId="0" fontId="17" fillId="0" borderId="0" xfId="0" applyFont="1" applyFill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12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5" xfId="0" applyFont="1" applyFill="1" applyBorder="1" applyAlignment="1">
      <alignment horizontal="left" vertical="center"/>
    </xf>
    <xf numFmtId="0" fontId="15" fillId="0" borderId="15" xfId="3" applyFont="1" applyFill="1" applyBorder="1" applyAlignment="1">
      <alignment vertical="center" wrapText="1"/>
    </xf>
    <xf numFmtId="10" fontId="15" fillId="0" borderId="15" xfId="6" applyNumberFormat="1" applyFont="1" applyFill="1" applyBorder="1" applyAlignment="1">
      <alignment horizontal="center" vertical="center" wrapText="1"/>
    </xf>
    <xf numFmtId="10" fontId="15" fillId="0" borderId="15" xfId="6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5" fillId="0" borderId="16" xfId="8" applyNumberFormat="1" applyFont="1" applyFill="1" applyBorder="1" applyAlignment="1">
      <alignment vertical="center" wrapText="1"/>
    </xf>
    <xf numFmtId="0" fontId="19" fillId="0" borderId="17" xfId="5" applyFont="1" applyFill="1" applyBorder="1" applyAlignment="1">
      <alignment wrapText="1"/>
    </xf>
    <xf numFmtId="0" fontId="19" fillId="0" borderId="18" xfId="5" applyFont="1" applyFill="1" applyBorder="1" applyAlignment="1">
      <alignment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0" fontId="15" fillId="0" borderId="21" xfId="6" applyNumberFormat="1" applyFont="1" applyFill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indent="1"/>
    </xf>
    <xf numFmtId="10" fontId="19" fillId="0" borderId="19" xfId="6" applyNumberFormat="1" applyFont="1" applyFill="1" applyBorder="1" applyAlignment="1">
      <alignment horizontal="right" vertical="center" wrapText="1"/>
    </xf>
    <xf numFmtId="10" fontId="19" fillId="0" borderId="17" xfId="6" applyNumberFormat="1" applyFont="1" applyFill="1" applyBorder="1" applyAlignment="1">
      <alignment horizontal="right" vertical="center" wrapText="1"/>
    </xf>
    <xf numFmtId="10" fontId="19" fillId="0" borderId="20" xfId="6" applyNumberFormat="1" applyFont="1" applyFill="1" applyBorder="1" applyAlignment="1">
      <alignment horizontal="right" vertical="center" wrapText="1"/>
    </xf>
    <xf numFmtId="10" fontId="19" fillId="0" borderId="18" xfId="6" applyNumberFormat="1" applyFont="1" applyFill="1" applyBorder="1" applyAlignment="1">
      <alignment horizontal="right" vertical="center" wrapText="1"/>
    </xf>
    <xf numFmtId="166" fontId="19" fillId="0" borderId="17" xfId="5" applyNumberFormat="1" applyFont="1" applyFill="1" applyBorder="1" applyAlignment="1">
      <alignment horizontal="right" wrapText="1"/>
    </xf>
    <xf numFmtId="166" fontId="19" fillId="0" borderId="18" xfId="5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10" applyFont="1" applyFill="1" applyBorder="1" applyAlignment="1">
      <alignment wrapText="1"/>
    </xf>
    <xf numFmtId="10" fontId="19" fillId="0" borderId="22" xfId="6" applyNumberFormat="1" applyFont="1" applyFill="1" applyBorder="1" applyAlignment="1">
      <alignment horizontal="right" vertical="center" wrapText="1"/>
    </xf>
    <xf numFmtId="10" fontId="19" fillId="0" borderId="23" xfId="6" applyNumberFormat="1" applyFont="1" applyFill="1" applyBorder="1" applyAlignment="1">
      <alignment horizontal="right" vertical="center" wrapText="1"/>
    </xf>
    <xf numFmtId="10" fontId="15" fillId="0" borderId="24" xfId="6" applyNumberFormat="1" applyFont="1" applyFill="1" applyBorder="1" applyAlignment="1">
      <alignment horizontal="right" vertical="center" wrapText="1"/>
    </xf>
    <xf numFmtId="0" fontId="19" fillId="0" borderId="1" xfId="9" applyFont="1" applyFill="1" applyBorder="1" applyAlignment="1">
      <alignment wrapText="1"/>
    </xf>
    <xf numFmtId="0" fontId="5" fillId="0" borderId="21" xfId="0" applyFont="1" applyFill="1" applyBorder="1" applyAlignment="1">
      <alignment horizontal="left" vertical="center"/>
    </xf>
    <xf numFmtId="0" fontId="12" fillId="0" borderId="25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65" fontId="6" fillId="0" borderId="0" xfId="0" applyNumberFormat="1" applyFont="1" applyAlignment="1">
      <alignment vertical="center"/>
    </xf>
    <xf numFmtId="166" fontId="19" fillId="0" borderId="1" xfId="5" applyNumberFormat="1" applyFont="1" applyFill="1" applyBorder="1" applyAlignment="1">
      <alignment horizontal="right" wrapText="1"/>
    </xf>
    <xf numFmtId="0" fontId="7" fillId="0" borderId="26" xfId="0" applyFont="1" applyBorder="1" applyAlignment="1">
      <alignment horizontal="center" vertical="center" wrapText="1"/>
    </xf>
    <xf numFmtId="0" fontId="19" fillId="0" borderId="27" xfId="10" applyFont="1" applyFill="1" applyBorder="1" applyAlignment="1">
      <alignment wrapText="1"/>
    </xf>
    <xf numFmtId="4" fontId="19" fillId="0" borderId="28" xfId="10" applyNumberFormat="1" applyFont="1" applyFill="1" applyBorder="1" applyAlignment="1">
      <alignment horizontal="right" wrapText="1"/>
    </xf>
    <xf numFmtId="0" fontId="19" fillId="0" borderId="29" xfId="10" applyFont="1" applyFill="1" applyBorder="1" applyAlignment="1">
      <alignment horizontal="right" wrapText="1"/>
    </xf>
    <xf numFmtId="4" fontId="15" fillId="0" borderId="30" xfId="8" applyNumberFormat="1" applyFont="1" applyFill="1" applyBorder="1" applyAlignment="1">
      <alignment horizontal="right" vertical="center" wrapText="1" indent="1"/>
    </xf>
    <xf numFmtId="10" fontId="19" fillId="0" borderId="28" xfId="10" applyNumberFormat="1" applyFont="1" applyFill="1" applyBorder="1" applyAlignment="1">
      <alignment horizontal="right" wrapText="1"/>
    </xf>
    <xf numFmtId="10" fontId="12" fillId="0" borderId="16" xfId="0" applyNumberFormat="1" applyFont="1" applyFill="1" applyBorder="1" applyAlignment="1">
      <alignment vertical="center"/>
    </xf>
    <xf numFmtId="4" fontId="15" fillId="0" borderId="30" xfId="8" applyNumberFormat="1" applyFont="1" applyFill="1" applyBorder="1" applyAlignment="1">
      <alignment vertical="center" wrapText="1"/>
    </xf>
    <xf numFmtId="0" fontId="7" fillId="0" borderId="31" xfId="0" applyFont="1" applyBorder="1" applyAlignment="1">
      <alignment horizontal="center" vertical="center" wrapText="1"/>
    </xf>
    <xf numFmtId="0" fontId="19" fillId="0" borderId="1" xfId="4" applyFont="1" applyFill="1" applyBorder="1" applyAlignment="1">
      <alignment wrapText="1"/>
    </xf>
    <xf numFmtId="0" fontId="12" fillId="0" borderId="32" xfId="0" applyFont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10" fillId="0" borderId="1" xfId="9" applyFont="1" applyFill="1" applyBorder="1" applyAlignment="1">
      <alignment wrapText="1"/>
    </xf>
    <xf numFmtId="0" fontId="10" fillId="0" borderId="1" xfId="7" applyFont="1" applyFill="1" applyBorder="1" applyAlignment="1">
      <alignment wrapText="1"/>
    </xf>
    <xf numFmtId="4" fontId="10" fillId="0" borderId="1" xfId="9" applyNumberFormat="1" applyFont="1" applyFill="1" applyBorder="1" applyAlignment="1">
      <alignment horizontal="right" wrapText="1"/>
    </xf>
    <xf numFmtId="0" fontId="10" fillId="0" borderId="1" xfId="9" applyFont="1" applyFill="1" applyBorder="1" applyAlignment="1">
      <alignment horizontal="right" wrapText="1"/>
    </xf>
    <xf numFmtId="165" fontId="10" fillId="0" borderId="1" xfId="9" applyNumberFormat="1" applyFont="1" applyFill="1" applyBorder="1" applyAlignment="1">
      <alignment horizontal="right" wrapText="1"/>
    </xf>
    <xf numFmtId="4" fontId="10" fillId="0" borderId="1" xfId="9" applyNumberFormat="1" applyFont="1" applyBorder="1"/>
    <xf numFmtId="4" fontId="10" fillId="0" borderId="0" xfId="9" applyNumberFormat="1" applyFont="1" applyFill="1" applyAlignment="1">
      <alignment horizontal="right" wrapText="1"/>
    </xf>
    <xf numFmtId="4" fontId="21" fillId="0" borderId="25" xfId="8" applyNumberFormat="1" applyFont="1" applyFill="1" applyBorder="1" applyAlignment="1">
      <alignment vertical="center" wrapText="1"/>
    </xf>
    <xf numFmtId="165" fontId="21" fillId="0" borderId="25" xfId="8" applyNumberFormat="1" applyFont="1" applyFill="1" applyBorder="1" applyAlignment="1">
      <alignment vertical="center" wrapText="1"/>
    </xf>
    <xf numFmtId="10" fontId="19" fillId="0" borderId="34" xfId="1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vertical="center"/>
    </xf>
    <xf numFmtId="0" fontId="10" fillId="0" borderId="0" xfId="9" applyFont="1" applyFill="1" applyBorder="1" applyAlignment="1">
      <alignment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" fontId="7" fillId="0" borderId="38" xfId="0" applyNumberFormat="1" applyFont="1" applyBorder="1" applyAlignment="1">
      <alignment horizontal="center" vertical="center" wrapText="1"/>
    </xf>
    <xf numFmtId="4" fontId="7" fillId="0" borderId="38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8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9" fillId="0" borderId="1" xfId="7" applyFont="1" applyFill="1" applyBorder="1" applyAlignment="1">
      <alignment wrapText="1"/>
    </xf>
    <xf numFmtId="4" fontId="7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7" fillId="0" borderId="31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10" fillId="0" borderId="1" xfId="10" applyFont="1" applyFill="1" applyBorder="1" applyAlignment="1">
      <alignment wrapText="1"/>
    </xf>
    <xf numFmtId="0" fontId="10" fillId="0" borderId="27" xfId="10" applyFont="1" applyFill="1" applyBorder="1" applyAlignment="1">
      <alignment wrapText="1"/>
    </xf>
    <xf numFmtId="4" fontId="10" fillId="0" borderId="28" xfId="10" applyNumberFormat="1" applyFont="1" applyFill="1" applyBorder="1" applyAlignment="1">
      <alignment horizontal="right" wrapText="1"/>
    </xf>
    <xf numFmtId="0" fontId="10" fillId="0" borderId="0" xfId="0" applyFont="1"/>
    <xf numFmtId="0" fontId="11" fillId="0" borderId="1" xfId="7" applyFont="1" applyFill="1" applyBorder="1" applyAlignment="1">
      <alignment wrapText="1"/>
    </xf>
    <xf numFmtId="0" fontId="11" fillId="0" borderId="44" xfId="7" applyFont="1" applyFill="1" applyBorder="1" applyAlignment="1">
      <alignment wrapText="1"/>
    </xf>
    <xf numFmtId="0" fontId="11" fillId="0" borderId="0" xfId="7" applyFont="1" applyFill="1" applyBorder="1" applyAlignment="1">
      <alignment wrapText="1"/>
    </xf>
    <xf numFmtId="166" fontId="19" fillId="0" borderId="0" xfId="5" applyNumberFormat="1" applyFont="1" applyFill="1" applyBorder="1" applyAlignment="1">
      <alignment horizontal="right" wrapText="1"/>
    </xf>
    <xf numFmtId="10" fontId="19" fillId="0" borderId="45" xfId="6" applyNumberFormat="1" applyFont="1" applyFill="1" applyBorder="1" applyAlignment="1">
      <alignment horizontal="right" vertical="center" wrapText="1"/>
    </xf>
    <xf numFmtId="10" fontId="19" fillId="0" borderId="0" xfId="6" applyNumberFormat="1" applyFont="1" applyFill="1" applyBorder="1" applyAlignment="1">
      <alignment horizontal="right" vertical="center" wrapText="1"/>
    </xf>
    <xf numFmtId="10" fontId="19" fillId="0" borderId="46" xfId="6" applyNumberFormat="1" applyFont="1" applyFill="1" applyBorder="1" applyAlignment="1">
      <alignment horizontal="right" vertical="center" wrapText="1"/>
    </xf>
    <xf numFmtId="0" fontId="19" fillId="0" borderId="18" xfId="5" applyFont="1" applyFill="1" applyBorder="1" applyAlignment="1">
      <alignment horizontal="left" wrapText="1"/>
    </xf>
    <xf numFmtId="0" fontId="11" fillId="0" borderId="1" xfId="0" applyFont="1" applyBorder="1"/>
    <xf numFmtId="0" fontId="21" fillId="0" borderId="32" xfId="8" applyFont="1" applyFill="1" applyBorder="1" applyAlignment="1">
      <alignment horizontal="center" vertical="center"/>
    </xf>
    <xf numFmtId="0" fontId="21" fillId="0" borderId="39" xfId="8" applyFont="1" applyFill="1" applyBorder="1" applyAlignment="1">
      <alignment horizontal="center" vertical="center"/>
    </xf>
    <xf numFmtId="0" fontId="15" fillId="0" borderId="30" xfId="8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4" fontId="7" fillId="0" borderId="40" xfId="0" applyNumberFormat="1" applyFont="1" applyFill="1" applyBorder="1" applyAlignment="1">
      <alignment horizontal="center" vertical="center" wrapText="1"/>
    </xf>
    <xf numFmtId="14" fontId="7" fillId="0" borderId="16" xfId="0" applyNumberFormat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2">
    <cellStyle name="Обычный" xfId="0" builtinId="0"/>
    <cellStyle name="Обычный 2 2" xfId="1"/>
    <cellStyle name="Обычный_Nastya_Otkrit" xfId="2"/>
    <cellStyle name="Обычный_Відкр_2" xfId="3"/>
    <cellStyle name="Обычный_Внески фіз" xfId="4"/>
    <cellStyle name="Обычный_Доходність" xfId="5"/>
    <cellStyle name="Обычный_З_2_28.10" xfId="6"/>
    <cellStyle name="Обычный_Лист1" xfId="7"/>
    <cellStyle name="Обычный_Лист2" xfId="8"/>
    <cellStyle name="Обычный_Основні показники" xfId="9"/>
    <cellStyle name="Обычный_Структура активів" xfId="10"/>
    <cellStyle name="Процентный 2" xfId="11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31663113006396582"/>
          <c:y val="0.13786035931945914"/>
          <c:w val="0.37846481876332627"/>
          <c:h val="0.730454142662805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2201198730755557E-2"/>
                  <c:y val="-7.8894928226568312E-3"/>
                </c:manualLayout>
              </c:layout>
              <c:dLblPos val="bestFit"/>
              <c:showVal val="1"/>
            </c:dLbl>
            <c:dLbl>
              <c:idx val="1"/>
              <c:layout>
                <c:manualLayout>
                  <c:x val="-2.8404882225542716E-2"/>
                  <c:y val="-3.3790292783852376E-3"/>
                </c:manualLayout>
              </c:layout>
              <c:dLblPos val="bestFit"/>
              <c:showVal val="1"/>
            </c:dLbl>
            <c:dLbl>
              <c:idx val="2"/>
              <c:layout>
                <c:manualLayout>
                  <c:x val="-0.12296459211255306"/>
                  <c:y val="1.2848794109460051E-2"/>
                </c:manualLayout>
              </c:layout>
              <c:dLblPos val="bestFit"/>
              <c:showVal val="1"/>
            </c:dLbl>
            <c:dLbl>
              <c:idx val="3"/>
              <c:layout>
                <c:manualLayout>
                  <c:x val="-4.8340972303835161E-2"/>
                  <c:y val="-6.926278228301562E-2"/>
                </c:manualLayout>
              </c:layout>
              <c:dLblPos val="bestFit"/>
              <c:showVal val="1"/>
            </c:dLbl>
            <c:dLbl>
              <c:idx val="4"/>
              <c:layout>
                <c:manualLayout>
                  <c:x val="4.4057888286352209E-2"/>
                  <c:y val="-5.5282869159278672E-2"/>
                </c:manualLayout>
              </c:layout>
              <c:dLblPos val="bestFit"/>
              <c:showVal val="1"/>
            </c:dLbl>
            <c:dLbl>
              <c:idx val="5"/>
              <c:layout>
                <c:manualLayout>
                  <c:x val="0.10569850410489734"/>
                  <c:y val="-1.3472739081467695E-2"/>
                </c:manualLayout>
              </c:layout>
              <c:dLblPos val="bestFit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  <c:showLeaderLines val="1"/>
          </c:dLbls>
          <c:cat>
            <c:strRef>
              <c:f>'NPF Asset  Structure'!$G$2:$Q$2</c:f>
              <c:strCache>
                <c:ptCount val="6"/>
                <c:pt idx="0">
                  <c:v>Securities in the fund’s assets, %</c:v>
                </c:pt>
                <c:pt idx="1">
                  <c:v>Cash in the fund's assets,%</c:v>
                </c:pt>
                <c:pt idx="2">
                  <c:v>Real estate in the fund's assets,%</c:v>
                </c:pt>
                <c:pt idx="3">
                  <c:v>Bank metals in the fund's assets,%</c:v>
                </c:pt>
                <c:pt idx="4">
                  <c:v>Other invesments in the fund's assets,%    </c:v>
                </c:pt>
                <c:pt idx="5">
                  <c:v>Accounts receivable in the fund's assets,%   </c:v>
                </c:pt>
              </c:strCache>
            </c:strRef>
          </c:cat>
          <c:val>
            <c:numRef>
              <c:f>'NPF Asset  Structure'!$G$60:$Q$60</c:f>
              <c:numCache>
                <c:formatCode>0.00%</c:formatCode>
                <c:ptCount val="6"/>
                <c:pt idx="0">
                  <c:v>0.67300309674584613</c:v>
                </c:pt>
                <c:pt idx="1">
                  <c:v>0.28563250051271194</c:v>
                </c:pt>
                <c:pt idx="2">
                  <c:v>1.1390696443942661E-2</c:v>
                </c:pt>
                <c:pt idx="3">
                  <c:v>7.3330094519056229E-3</c:v>
                </c:pt>
                <c:pt idx="4">
                  <c:v>1.8039342545200471E-3</c:v>
                </c:pt>
                <c:pt idx="5">
                  <c:v>2.0836762591073612E-2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279317697228145E-2"/>
          <c:y val="0.8930058434053767"/>
          <c:w val="0.99040511727078895"/>
          <c:h val="0.9855986520203492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 i="0" baseline="0">
                <a:effectLst/>
              </a:rPr>
              <a:t>Rate of Return: NPF, Bank Deposits,</a:t>
            </a:r>
            <a:endParaRPr lang="ru-RU" sz="1400">
              <a:effectLst/>
            </a:endParaRP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 i="0" baseline="0">
                <a:effectLst/>
              </a:rPr>
              <a:t>OVDP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31768081681222748"/>
          <c:y val="5.208548554782818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940106141015918E-2"/>
          <c:y val="6.385475240665299E-2"/>
          <c:w val="0.94086429112964365"/>
          <c:h val="0.9203285874390076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8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9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'RoR(chart)'!$A$2:$A$61</c:f>
              <c:strCache>
                <c:ptCount val="60"/>
                <c:pt idx="0">
                  <c:v>NES "NPPF "KHLIBNYI"</c:v>
                </c:pt>
                <c:pt idx="1">
                  <c:v>NES ONPF “NATSIONALNYI”</c:v>
                </c:pt>
                <c:pt idx="2">
                  <c:v>ONPF "NIКА"</c:v>
                </c:pt>
                <c:pt idx="3">
                  <c:v>NES "HIRNYCHO-METALURHIINYI PROFESIINYI PENSIINYI FOND"</c:v>
                </c:pt>
                <c:pt idx="4">
                  <c:v>ONPF "КREMIN"</c:v>
                </c:pt>
                <c:pt idx="5">
                  <c:v>ONPF "UKRAINA"</c:v>
                </c:pt>
                <c:pt idx="6">
                  <c:v>NES "OPF "SOTSIALNYI STANDART"</c:v>
                </c:pt>
                <c:pt idx="7">
                  <c:v>ONPF "LAURUS"</c:v>
                </c:pt>
                <c:pt idx="8">
                  <c:v>ONPF "INITSIATYVA"</c:v>
                </c:pt>
                <c:pt idx="9">
                  <c:v>NES "ONPF "VSI"</c:v>
                </c:pt>
                <c:pt idx="10">
                  <c:v>NES "ONPF "NADIIA"</c:v>
                </c:pt>
                <c:pt idx="11">
                  <c:v>NES "ONPF "FOND PENSIINYKH  ZAOSHCHADZHEN"</c:v>
                </c:pt>
                <c:pt idx="12">
                  <c:v>ONPF "POKROVA"</c:v>
                </c:pt>
                <c:pt idx="13">
                  <c:v>ONPF "HARANT-PENSIIA"</c:v>
                </c:pt>
                <c:pt idx="14">
                  <c:v>NES "NPPF "PERSHYI PROFSPILKOVYI"</c:v>
                </c:pt>
                <c:pt idx="15">
                  <c:v>OPF "ОТP PENSIIA"</c:v>
                </c:pt>
                <c:pt idx="16">
                  <c:v>Professional non-state pension fund "МAHISTRAL"</c:v>
                </c:pt>
                <c:pt idx="17">
                  <c:v>Non-state pension fund "OPF "FRIFLAIT"</c:v>
                </c:pt>
                <c:pt idx="18">
                  <c:v>OPF "PENSIINYI KAPITAL"</c:v>
                </c:pt>
                <c:pt idx="19">
                  <c:v>ONPF "ZOLOTA OSIN"</c:v>
                </c:pt>
                <c:pt idx="20">
                  <c:v>ONPF "TURBOTA"</c:v>
                </c:pt>
                <c:pt idx="21">
                  <c:v>ONPF "ЕMERYT-UKRAINA"</c:v>
                </c:pt>
                <c:pt idx="22">
                  <c:v>NES "ONPF "VZAIEMODOPOMOGA"</c:v>
                </c:pt>
                <c:pt idx="23">
                  <c:v>NES "OPF "DYNASTIIA"</c:v>
                </c:pt>
                <c:pt idx="24">
                  <c:v>NES ONPF "UKRAINSKYI PENSIINYI KAPITAL"</c:v>
                </c:pt>
                <c:pt idx="25">
                  <c:v>ONPF "SOTSIALNA PIDTRYMKA"</c:v>
                </c:pt>
                <c:pt idx="26">
                  <c:v>ONPF "NADIINA PERSPEKTYVA"</c:v>
                </c:pt>
                <c:pt idx="27">
                  <c:v>OPF "FARMATSEVTYCHNYI"</c:v>
                </c:pt>
                <c:pt idx="28">
                  <c:v>PNPF "SHAKHTAR"</c:v>
                </c:pt>
                <c:pt idx="29">
                  <c:v>ONPF "UKRAINSKA PENSIINA SPILKA"</c:v>
                </c:pt>
                <c:pt idx="30">
                  <c:v>NES "OPF "SOTSIALNA PERSPEKTYVA"</c:v>
                </c:pt>
                <c:pt idx="31">
                  <c:v>NES "ONPF "АRТА"</c:v>
                </c:pt>
                <c:pt idx="32">
                  <c:v>NES "ONPF "ZOLOTYI VIK"</c:v>
                </c:pt>
                <c:pt idx="33">
                  <c:v>ONPF "RESERV"</c:v>
                </c:pt>
                <c:pt idx="34">
                  <c:v>CPF "STYROL"</c:v>
                </c:pt>
                <c:pt idx="35">
                  <c:v>ONPF "VSEUKRAINSKYI PENSIINYI FOND"</c:v>
                </c:pt>
                <c:pt idx="36">
                  <c:v>ONPF «STOLYCHNYI RESERV»</c:v>
                </c:pt>
                <c:pt idx="37">
                  <c:v>ONPF "UKRAINSKYI PENSIINYI FOND"</c:v>
                </c:pt>
                <c:pt idx="38">
                  <c:v>NES "ONPF "YEVROPA"</c:v>
                </c:pt>
                <c:pt idx="39">
                  <c:v>NES "ONPF "RESERV RIVNENSHCHYNY"</c:v>
                </c:pt>
                <c:pt idx="40">
                  <c:v>NES "Non-state CPF OJSC "UKREKSIMBANK"</c:v>
                </c:pt>
                <c:pt idx="41">
                  <c:v>ONPF "PENSIINA OPIKA"</c:v>
                </c:pt>
                <c:pt idx="42">
                  <c:v>CNPF of Chamber of Commerce and Industry of Ukraine</c:v>
                </c:pt>
                <c:pt idx="43">
                  <c:v>NPO ONPF "DOVIRA-UKRAINA"</c:v>
                </c:pt>
                <c:pt idx="44">
                  <c:v>ONPF "PRYCHETNIST"</c:v>
                </c:pt>
                <c:pt idx="45">
                  <c:v>NES "ONPF "UKRAINSKYI PENSIINYI KONTRAKT"</c:v>
                </c:pt>
                <c:pt idx="46">
                  <c:v>ONPF "UKRAINSKA OSHCHADNA SKARBNYTSIA"</c:v>
                </c:pt>
                <c:pt idx="47">
                  <c:v>ONPF "YEVROPEISKYI VYBIR"</c:v>
                </c:pt>
                <c:pt idx="48">
                  <c:v>ONPF "DZHERELO"</c:v>
                </c:pt>
                <c:pt idx="49">
                  <c:v>NES ONPF "PRYKARPATTIA"</c:v>
                </c:pt>
                <c:pt idx="50">
                  <c:v>NES оpen non-state pension fund "DNISTER"</c:v>
                </c:pt>
                <c:pt idx="51">
                  <c:v>NPO "OPF "SOTSIALNI HARANTII"</c:v>
                </c:pt>
                <c:pt idx="52">
                  <c:v>OPF "PRYVATFOND"</c:v>
                </c:pt>
                <c:pt idx="53">
                  <c:v>CNPF  "UKRAINSKA PENSIINA FUNDATSIIA"</c:v>
                </c:pt>
                <c:pt idx="54">
                  <c:v>NPF average rate of return</c:v>
                </c:pt>
                <c:pt idx="55">
                  <c:v>EUR deposit</c:v>
                </c:pt>
                <c:pt idx="56">
                  <c:v>USD deposit</c:v>
                </c:pt>
                <c:pt idx="57">
                  <c:v>UAH deposit</c:v>
                </c:pt>
                <c:pt idx="58">
                  <c:v>"Gold" deposit (at the official gold exchange rate)</c:v>
                </c:pt>
                <c:pt idx="59">
                  <c:v>OVDP in UAH (annual)</c:v>
                </c:pt>
              </c:strCache>
            </c:strRef>
          </c:cat>
          <c:val>
            <c:numRef>
              <c:f>'RoR(chart)'!$B$2:$B$61</c:f>
              <c:numCache>
                <c:formatCode>0.00%</c:formatCode>
                <c:ptCount val="60"/>
                <c:pt idx="0">
                  <c:v>-0.14359861591695511</c:v>
                </c:pt>
                <c:pt idx="1">
                  <c:v>-0.13039443155452435</c:v>
                </c:pt>
                <c:pt idx="2">
                  <c:v>-6.6109609240599609E-2</c:v>
                </c:pt>
                <c:pt idx="3">
                  <c:v>-6.5061679267807482E-2</c:v>
                </c:pt>
                <c:pt idx="4">
                  <c:v>-5.2539771141501435E-2</c:v>
                </c:pt>
                <c:pt idx="5">
                  <c:v>-5.0487378155461116E-2</c:v>
                </c:pt>
                <c:pt idx="6">
                  <c:v>-4.3298969072164906E-2</c:v>
                </c:pt>
                <c:pt idx="7">
                  <c:v>-4.2398399450316204E-2</c:v>
                </c:pt>
                <c:pt idx="8">
                  <c:v>-4.1666666666666741E-2</c:v>
                </c:pt>
                <c:pt idx="9">
                  <c:v>-3.7100294145554713E-2</c:v>
                </c:pt>
                <c:pt idx="10">
                  <c:v>-3.6700336700336789E-2</c:v>
                </c:pt>
                <c:pt idx="11">
                  <c:v>-3.6363636363636376E-2</c:v>
                </c:pt>
                <c:pt idx="12">
                  <c:v>-3.5182373275611356E-2</c:v>
                </c:pt>
                <c:pt idx="13">
                  <c:v>-3.3966033966033815E-2</c:v>
                </c:pt>
                <c:pt idx="14">
                  <c:v>-3.3262677319419565E-2</c:v>
                </c:pt>
                <c:pt idx="15">
                  <c:v>-2.6186579378068786E-2</c:v>
                </c:pt>
                <c:pt idx="16">
                  <c:v>-2.5000000000000133E-2</c:v>
                </c:pt>
                <c:pt idx="17">
                  <c:v>-2.2222222222222254E-2</c:v>
                </c:pt>
                <c:pt idx="18">
                  <c:v>-1.8264840182648401E-2</c:v>
                </c:pt>
                <c:pt idx="19">
                  <c:v>-1.6666666666666718E-2</c:v>
                </c:pt>
                <c:pt idx="20">
                  <c:v>-1.3536379018612599E-2</c:v>
                </c:pt>
                <c:pt idx="21">
                  <c:v>-1.2616376388562167E-2</c:v>
                </c:pt>
                <c:pt idx="22">
                  <c:v>-1.1362406665945346E-2</c:v>
                </c:pt>
                <c:pt idx="23">
                  <c:v>-1.1009174311926717E-2</c:v>
                </c:pt>
                <c:pt idx="24">
                  <c:v>-9.9406603438657593E-3</c:v>
                </c:pt>
                <c:pt idx="25">
                  <c:v>-8.3308539125260817E-3</c:v>
                </c:pt>
                <c:pt idx="26">
                  <c:v>-6.9444444444444198E-3</c:v>
                </c:pt>
                <c:pt idx="27">
                  <c:v>-5.9432318885132007E-3</c:v>
                </c:pt>
                <c:pt idx="28">
                  <c:v>-5.8309037900874383E-3</c:v>
                </c:pt>
                <c:pt idx="29">
                  <c:v>-5.6497175141243527E-3</c:v>
                </c:pt>
                <c:pt idx="30">
                  <c:v>-5.1813471502590858E-3</c:v>
                </c:pt>
                <c:pt idx="31">
                  <c:v>-4.9019607843138191E-3</c:v>
                </c:pt>
                <c:pt idx="32">
                  <c:v>-4.8254620123202585E-3</c:v>
                </c:pt>
                <c:pt idx="33">
                  <c:v>-4.0948275862069394E-3</c:v>
                </c:pt>
                <c:pt idx="34">
                  <c:v>-3.3673691071040013E-3</c:v>
                </c:pt>
                <c:pt idx="35">
                  <c:v>-3.1614444288323718E-3</c:v>
                </c:pt>
                <c:pt idx="36">
                  <c:v>-2.8270149549092238E-3</c:v>
                </c:pt>
                <c:pt idx="37">
                  <c:v>-2.7564316739058237E-3</c:v>
                </c:pt>
                <c:pt idx="38">
                  <c:v>-2.7360881986078223E-3</c:v>
                </c:pt>
                <c:pt idx="39">
                  <c:v>-2.567948946123888E-3</c:v>
                </c:pt>
                <c:pt idx="40">
                  <c:v>-2.3982348991141711E-3</c:v>
                </c:pt>
                <c:pt idx="41">
                  <c:v>-1.9563581640330563E-3</c:v>
                </c:pt>
                <c:pt idx="42">
                  <c:v>-1.3953488372092648E-3</c:v>
                </c:pt>
                <c:pt idx="43">
                  <c:v>-1.3360797194232887E-3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2.5081205542534235E-3</c:v>
                </c:pt>
                <c:pt idx="50">
                  <c:v>3.4727246418750912E-3</c:v>
                </c:pt>
                <c:pt idx="51">
                  <c:v>6.0946865108759685E-3</c:v>
                </c:pt>
                <c:pt idx="52">
                  <c:v>7.7663992773615576E-3</c:v>
                </c:pt>
                <c:pt idx="53">
                  <c:v>1.6064257028112205E-2</c:v>
                </c:pt>
                <c:pt idx="54">
                  <c:v>-1.95413899521239E-2</c:v>
                </c:pt>
                <c:pt idx="55">
                  <c:v>-2.9872211045991914E-2</c:v>
                </c:pt>
                <c:pt idx="56">
                  <c:v>8.2191780822027383E-5</c:v>
                </c:pt>
                <c:pt idx="57">
                  <c:v>1.2739726027397261E-2</c:v>
                </c:pt>
                <c:pt idx="58">
                  <c:v>-4.6486406247085998E-2</c:v>
                </c:pt>
                <c:pt idx="59">
                  <c:v>1.1506849315068495E-2</c:v>
                </c:pt>
              </c:numCache>
            </c:numRef>
          </c:val>
        </c:ser>
        <c:gapWidth val="60"/>
        <c:axId val="64094976"/>
        <c:axId val="64096512"/>
      </c:barChart>
      <c:catAx>
        <c:axId val="6409497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4096512"/>
        <c:crosses val="autoZero"/>
        <c:lblAlgn val="ctr"/>
        <c:lblOffset val="0"/>
        <c:tickLblSkip val="1"/>
        <c:tickMarkSkip val="1"/>
      </c:catAx>
      <c:valAx>
        <c:axId val="64096512"/>
        <c:scaling>
          <c:orientation val="minMax"/>
          <c:max val="0.02"/>
          <c:min val="-0.1400000000000000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4094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63</xdr:row>
      <xdr:rowOff>76200</xdr:rowOff>
    </xdr:from>
    <xdr:to>
      <xdr:col>6</xdr:col>
      <xdr:colOff>114300</xdr:colOff>
      <xdr:row>89</xdr:row>
      <xdr:rowOff>0</xdr:rowOff>
    </xdr:to>
    <xdr:graphicFrame macro="">
      <xdr:nvGraphicFramePr>
        <xdr:cNvPr id="614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23</xdr:col>
      <xdr:colOff>419100</xdr:colOff>
      <xdr:row>89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K60"/>
  <sheetViews>
    <sheetView zoomScaleNormal="100" workbookViewId="0">
      <selection activeCell="B3" sqref="B3"/>
    </sheetView>
  </sheetViews>
  <sheetFormatPr defaultRowHeight="14.25"/>
  <cols>
    <col min="1" max="1" width="6" style="5" customWidth="1"/>
    <col min="2" max="2" width="11.5703125" style="5" customWidth="1"/>
    <col min="3" max="3" width="13.7109375" style="5" bestFit="1" customWidth="1"/>
    <col min="4" max="4" width="103.5703125" style="4" bestFit="1" customWidth="1"/>
    <col min="5" max="5" width="19.140625" style="40" bestFit="1" customWidth="1"/>
    <col min="6" max="6" width="19" style="40" bestFit="1" customWidth="1"/>
    <col min="7" max="7" width="16" style="40" bestFit="1" customWidth="1"/>
    <col min="8" max="8" width="17" style="62" customWidth="1"/>
    <col min="9" max="9" width="15.140625" style="64" customWidth="1"/>
    <col min="10" max="10" width="48.42578125" style="4" bestFit="1" customWidth="1"/>
    <col min="11" max="11" width="58.140625" style="4" bestFit="1" customWidth="1"/>
    <col min="12" max="16384" width="9.140625" style="4"/>
  </cols>
  <sheetData>
    <row r="1" spans="1:11" s="3" customFormat="1" ht="15.75" thickBot="1">
      <c r="A1" s="76" t="s">
        <v>64</v>
      </c>
      <c r="B1" s="76"/>
      <c r="C1" s="76"/>
      <c r="D1" s="76"/>
      <c r="E1" s="77"/>
      <c r="F1" s="77"/>
      <c r="G1" s="77"/>
      <c r="H1" s="78"/>
      <c r="I1" s="79"/>
      <c r="J1" s="80"/>
      <c r="K1" s="80"/>
    </row>
    <row r="2" spans="1:11" ht="60.75" thickBot="1">
      <c r="A2" s="94" t="s">
        <v>65</v>
      </c>
      <c r="B2" s="95" t="s">
        <v>66</v>
      </c>
      <c r="C2" s="95" t="s">
        <v>67</v>
      </c>
      <c r="D2" s="96" t="s">
        <v>68</v>
      </c>
      <c r="E2" s="97" t="s">
        <v>69</v>
      </c>
      <c r="F2" s="98" t="s">
        <v>70</v>
      </c>
      <c r="G2" s="99" t="s">
        <v>71</v>
      </c>
      <c r="H2" s="100" t="s">
        <v>72</v>
      </c>
      <c r="I2" s="101" t="s">
        <v>73</v>
      </c>
      <c r="J2" s="101" t="s">
        <v>74</v>
      </c>
      <c r="K2" s="101" t="s">
        <v>75</v>
      </c>
    </row>
    <row r="3" spans="1:11">
      <c r="A3" s="81">
        <v>1</v>
      </c>
      <c r="B3" s="82" t="s">
        <v>7</v>
      </c>
      <c r="C3" s="83" t="s">
        <v>76</v>
      </c>
      <c r="D3" s="82" t="s">
        <v>77</v>
      </c>
      <c r="E3" s="84">
        <v>364529073.17000002</v>
      </c>
      <c r="F3" s="84">
        <v>-7752895.7999999998</v>
      </c>
      <c r="G3" s="84">
        <v>-2.0825332533429162</v>
      </c>
      <c r="H3" s="85">
        <v>61262750</v>
      </c>
      <c r="I3" s="86">
        <v>5.95</v>
      </c>
      <c r="J3" s="80" t="s">
        <v>137</v>
      </c>
      <c r="K3" s="80" t="s">
        <v>138</v>
      </c>
    </row>
    <row r="4" spans="1:11">
      <c r="A4" s="81">
        <v>2</v>
      </c>
      <c r="B4" s="82" t="s">
        <v>13</v>
      </c>
      <c r="C4" s="83" t="s">
        <v>78</v>
      </c>
      <c r="D4" s="82" t="s">
        <v>79</v>
      </c>
      <c r="E4" s="84">
        <v>340960760.86000001</v>
      </c>
      <c r="F4" s="84">
        <v>-2592998.64</v>
      </c>
      <c r="G4" s="84">
        <v>-0.75475775429551106</v>
      </c>
      <c r="H4" s="85">
        <v>54644810</v>
      </c>
      <c r="I4" s="86">
        <v>6.2396000000000003</v>
      </c>
      <c r="J4" s="80" t="s">
        <v>139</v>
      </c>
      <c r="K4" s="80" t="s">
        <v>139</v>
      </c>
    </row>
    <row r="5" spans="1:11">
      <c r="A5" s="81">
        <v>3</v>
      </c>
      <c r="B5" s="82" t="s">
        <v>61</v>
      </c>
      <c r="C5" s="83" t="s">
        <v>76</v>
      </c>
      <c r="D5" s="83" t="s">
        <v>132</v>
      </c>
      <c r="E5" s="84">
        <v>329574128.43000001</v>
      </c>
      <c r="F5" s="84">
        <v>4591119.2</v>
      </c>
      <c r="G5" s="84">
        <v>1.4127259178496701</v>
      </c>
      <c r="H5" s="85">
        <v>32109659</v>
      </c>
      <c r="I5" s="86">
        <v>10.263999999999999</v>
      </c>
      <c r="J5" s="80" t="s">
        <v>162</v>
      </c>
      <c r="K5" s="80" t="s">
        <v>162</v>
      </c>
    </row>
    <row r="6" spans="1:11">
      <c r="A6" s="81">
        <v>4</v>
      </c>
      <c r="B6" s="82" t="s">
        <v>10</v>
      </c>
      <c r="C6" s="82" t="s">
        <v>76</v>
      </c>
      <c r="D6" s="83" t="s">
        <v>80</v>
      </c>
      <c r="E6" s="84">
        <v>227389898.80000001</v>
      </c>
      <c r="F6" s="84">
        <v>-3057200.34</v>
      </c>
      <c r="G6" s="84">
        <v>-1.3266386738687856</v>
      </c>
      <c r="H6" s="85">
        <v>31858661</v>
      </c>
      <c r="I6" s="86">
        <v>7.1375000000000002</v>
      </c>
      <c r="J6" s="93" t="s">
        <v>139</v>
      </c>
      <c r="K6" s="80" t="s">
        <v>139</v>
      </c>
    </row>
    <row r="7" spans="1:11">
      <c r="A7" s="81">
        <v>5</v>
      </c>
      <c r="B7" s="82" t="s">
        <v>9</v>
      </c>
      <c r="C7" s="83" t="s">
        <v>76</v>
      </c>
      <c r="D7" s="83" t="s">
        <v>81</v>
      </c>
      <c r="E7" s="84">
        <v>181723565.86000001</v>
      </c>
      <c r="F7" s="84">
        <v>-658633.63</v>
      </c>
      <c r="G7" s="84">
        <v>-0.36112824159471302</v>
      </c>
      <c r="H7" s="85">
        <v>46831379</v>
      </c>
      <c r="I7" s="86">
        <v>3.8803999999999998</v>
      </c>
      <c r="J7" s="80" t="s">
        <v>140</v>
      </c>
      <c r="K7" s="4" t="s">
        <v>140</v>
      </c>
    </row>
    <row r="8" spans="1:11">
      <c r="A8" s="81">
        <v>6</v>
      </c>
      <c r="B8" s="82" t="s">
        <v>8</v>
      </c>
      <c r="C8" s="83" t="s">
        <v>76</v>
      </c>
      <c r="D8" s="83" t="s">
        <v>82</v>
      </c>
      <c r="E8" s="84">
        <v>137635732.83000001</v>
      </c>
      <c r="F8" s="84">
        <v>-661414.03</v>
      </c>
      <c r="G8" s="84">
        <v>-0.47825573051738957</v>
      </c>
      <c r="H8" s="85">
        <v>25543312</v>
      </c>
      <c r="I8" s="86">
        <v>5.39</v>
      </c>
      <c r="J8" s="93" t="s">
        <v>139</v>
      </c>
      <c r="K8" s="80" t="s">
        <v>138</v>
      </c>
    </row>
    <row r="9" spans="1:11">
      <c r="A9" s="81">
        <v>7</v>
      </c>
      <c r="B9" s="82" t="s">
        <v>14</v>
      </c>
      <c r="C9" s="83" t="s">
        <v>76</v>
      </c>
      <c r="D9" s="83" t="s">
        <v>83</v>
      </c>
      <c r="E9" s="84">
        <v>62855762.039999999</v>
      </c>
      <c r="F9" s="84">
        <v>-2825036.26</v>
      </c>
      <c r="G9" s="84">
        <v>-4.301160054566509</v>
      </c>
      <c r="H9" s="85">
        <v>20646587</v>
      </c>
      <c r="I9" s="86">
        <v>3.0444</v>
      </c>
      <c r="J9" s="93" t="s">
        <v>141</v>
      </c>
      <c r="K9" s="80" t="s">
        <v>142</v>
      </c>
    </row>
    <row r="10" spans="1:11">
      <c r="A10" s="81">
        <v>8</v>
      </c>
      <c r="B10" s="82" t="s">
        <v>11</v>
      </c>
      <c r="C10" s="83" t="s">
        <v>76</v>
      </c>
      <c r="D10" s="83" t="s">
        <v>84</v>
      </c>
      <c r="E10" s="84">
        <v>58875770.770000003</v>
      </c>
      <c r="F10" s="84">
        <v>-2816930.04</v>
      </c>
      <c r="G10" s="84">
        <v>-4.5660669787752113</v>
      </c>
      <c r="H10" s="85">
        <v>12682121</v>
      </c>
      <c r="I10" s="86">
        <v>4.6399999999999997</v>
      </c>
      <c r="J10" s="82" t="s">
        <v>143</v>
      </c>
      <c r="K10" s="4" t="s">
        <v>138</v>
      </c>
    </row>
    <row r="11" spans="1:11">
      <c r="A11" s="81">
        <v>9</v>
      </c>
      <c r="B11" s="82" t="s">
        <v>15</v>
      </c>
      <c r="C11" s="83" t="s">
        <v>85</v>
      </c>
      <c r="D11" s="83" t="s">
        <v>86</v>
      </c>
      <c r="E11" s="84">
        <v>57844995.68</v>
      </c>
      <c r="F11" s="84">
        <v>-1469072.45</v>
      </c>
      <c r="G11" s="84">
        <v>-2.4767689964886586</v>
      </c>
      <c r="H11" s="85">
        <v>16467991</v>
      </c>
      <c r="I11" s="86">
        <v>3.51</v>
      </c>
      <c r="J11" s="92" t="s">
        <v>137</v>
      </c>
      <c r="K11" s="93" t="s">
        <v>138</v>
      </c>
    </row>
    <row r="12" spans="1:11">
      <c r="A12" s="81">
        <v>10</v>
      </c>
      <c r="B12" s="82" t="s">
        <v>57</v>
      </c>
      <c r="C12" s="83" t="s">
        <v>76</v>
      </c>
      <c r="D12" s="83" t="s">
        <v>87</v>
      </c>
      <c r="E12" s="84">
        <v>57687175.159999996</v>
      </c>
      <c r="F12" s="84">
        <v>-3098835.95</v>
      </c>
      <c r="G12" s="84">
        <v>-5.0979425914167393</v>
      </c>
      <c r="H12" s="85">
        <v>25308446</v>
      </c>
      <c r="I12" s="86">
        <v>2.2793999999999999</v>
      </c>
      <c r="J12" s="92" t="s">
        <v>144</v>
      </c>
      <c r="K12" s="92" t="s">
        <v>144</v>
      </c>
    </row>
    <row r="13" spans="1:11">
      <c r="A13" s="81">
        <v>11</v>
      </c>
      <c r="B13" s="82" t="s">
        <v>17</v>
      </c>
      <c r="C13" s="83" t="s">
        <v>76</v>
      </c>
      <c r="D13" s="83" t="s">
        <v>88</v>
      </c>
      <c r="E13" s="84">
        <v>50581905.689999998</v>
      </c>
      <c r="F13" s="84">
        <v>-532470.46</v>
      </c>
      <c r="G13" s="84">
        <v>-1.0417234838930938</v>
      </c>
      <c r="H13" s="85">
        <v>42706307</v>
      </c>
      <c r="I13" s="86">
        <v>1.18</v>
      </c>
      <c r="J13" s="82" t="s">
        <v>145</v>
      </c>
      <c r="K13" s="93" t="s">
        <v>138</v>
      </c>
    </row>
    <row r="14" spans="1:11">
      <c r="A14" s="81">
        <v>12</v>
      </c>
      <c r="B14" s="82" t="s">
        <v>18</v>
      </c>
      <c r="C14" s="83" t="s">
        <v>76</v>
      </c>
      <c r="D14" s="83" t="s">
        <v>89</v>
      </c>
      <c r="E14" s="84">
        <v>42654758.789999999</v>
      </c>
      <c r="F14" s="87">
        <v>-102524.65</v>
      </c>
      <c r="G14" s="87">
        <v>-0.23978289019194676</v>
      </c>
      <c r="H14" s="85">
        <v>11096744</v>
      </c>
      <c r="I14" s="86">
        <v>3.84</v>
      </c>
      <c r="J14" s="92" t="s">
        <v>146</v>
      </c>
      <c r="K14" s="4" t="s">
        <v>138</v>
      </c>
    </row>
    <row r="15" spans="1:11">
      <c r="A15" s="81">
        <v>13</v>
      </c>
      <c r="B15" s="82" t="s">
        <v>16</v>
      </c>
      <c r="C15" s="83" t="s">
        <v>76</v>
      </c>
      <c r="D15" s="83" t="s">
        <v>90</v>
      </c>
      <c r="E15" s="84">
        <v>38624725.689999998</v>
      </c>
      <c r="F15" s="84">
        <v>-118229.97</v>
      </c>
      <c r="G15" s="84">
        <v>-0.30516507578192886</v>
      </c>
      <c r="H15" s="85">
        <v>15583903</v>
      </c>
      <c r="I15" s="86">
        <v>2.4784999999999999</v>
      </c>
      <c r="J15" s="93" t="s">
        <v>147</v>
      </c>
      <c r="K15" s="92" t="s">
        <v>142</v>
      </c>
    </row>
    <row r="16" spans="1:11">
      <c r="A16" s="81">
        <v>14</v>
      </c>
      <c r="B16" s="82" t="s">
        <v>59</v>
      </c>
      <c r="C16" s="83" t="s">
        <v>76</v>
      </c>
      <c r="D16" s="83" t="s">
        <v>91</v>
      </c>
      <c r="E16" s="84">
        <v>31492839.010000002</v>
      </c>
      <c r="F16" s="84">
        <v>-380556.33</v>
      </c>
      <c r="G16" s="84">
        <v>-1.1939623185434982</v>
      </c>
      <c r="H16" s="85">
        <v>26377501</v>
      </c>
      <c r="I16" s="86">
        <v>1.1939</v>
      </c>
      <c r="J16" s="80" t="s">
        <v>148</v>
      </c>
      <c r="K16" s="93" t="s">
        <v>149</v>
      </c>
    </row>
    <row r="17" spans="1:11">
      <c r="A17" s="81">
        <v>15</v>
      </c>
      <c r="B17" s="82" t="s">
        <v>20</v>
      </c>
      <c r="C17" s="83" t="s">
        <v>76</v>
      </c>
      <c r="D17" s="83" t="s">
        <v>92</v>
      </c>
      <c r="E17" s="84">
        <v>29351458.940000001</v>
      </c>
      <c r="F17" s="84">
        <v>-201232.29</v>
      </c>
      <c r="G17" s="84">
        <v>-0.68092712245348253</v>
      </c>
      <c r="H17" s="85">
        <v>7226557</v>
      </c>
      <c r="I17" s="86">
        <v>4.0599999999999996</v>
      </c>
      <c r="J17" s="92" t="s">
        <v>150</v>
      </c>
      <c r="K17" s="93" t="s">
        <v>138</v>
      </c>
    </row>
    <row r="18" spans="1:11">
      <c r="A18" s="81">
        <v>16</v>
      </c>
      <c r="B18" s="82" t="s">
        <v>12</v>
      </c>
      <c r="C18" s="83" t="s">
        <v>76</v>
      </c>
      <c r="D18" s="83" t="s">
        <v>93</v>
      </c>
      <c r="E18" s="84">
        <v>25819637.510000002</v>
      </c>
      <c r="F18" s="84">
        <v>-45405.87</v>
      </c>
      <c r="G18" s="84">
        <v>-0.1755491739677808</v>
      </c>
      <c r="H18" s="85">
        <v>29322347</v>
      </c>
      <c r="I18" s="86">
        <v>0.88</v>
      </c>
      <c r="J18" s="82" t="s">
        <v>137</v>
      </c>
      <c r="K18" s="80" t="s">
        <v>138</v>
      </c>
    </row>
    <row r="19" spans="1:11">
      <c r="A19" s="81">
        <v>17</v>
      </c>
      <c r="B19" s="82" t="s">
        <v>23</v>
      </c>
      <c r="C19" s="83" t="s">
        <v>76</v>
      </c>
      <c r="D19" s="83" t="s">
        <v>94</v>
      </c>
      <c r="E19" s="84">
        <v>19002581.43</v>
      </c>
      <c r="F19" s="84">
        <v>-801240</v>
      </c>
      <c r="G19" s="84">
        <v>-4.0458858045762582</v>
      </c>
      <c r="H19" s="85">
        <v>4010232</v>
      </c>
      <c r="I19" s="86">
        <v>4.7385000000000002</v>
      </c>
      <c r="J19" s="93" t="s">
        <v>151</v>
      </c>
      <c r="K19" s="93" t="s">
        <v>151</v>
      </c>
    </row>
    <row r="20" spans="1:11">
      <c r="A20" s="81">
        <v>18</v>
      </c>
      <c r="B20" s="82" t="s">
        <v>53</v>
      </c>
      <c r="C20" s="83" t="s">
        <v>76</v>
      </c>
      <c r="D20" s="83" t="s">
        <v>95</v>
      </c>
      <c r="E20" s="84">
        <v>16340778.65</v>
      </c>
      <c r="F20" s="84">
        <v>-365581.52</v>
      </c>
      <c r="G20" s="84">
        <v>-2.1882774959951092</v>
      </c>
      <c r="H20" s="85">
        <v>8370901</v>
      </c>
      <c r="I20" s="86">
        <v>1.9520999999999999</v>
      </c>
      <c r="J20" s="93" t="s">
        <v>152</v>
      </c>
      <c r="K20" s="93" t="s">
        <v>152</v>
      </c>
    </row>
    <row r="21" spans="1:11">
      <c r="A21" s="81">
        <v>19</v>
      </c>
      <c r="B21" s="82" t="s">
        <v>60</v>
      </c>
      <c r="C21" s="83" t="s">
        <v>76</v>
      </c>
      <c r="D21" s="83" t="s">
        <v>96</v>
      </c>
      <c r="E21" s="84">
        <v>10703783.699999999</v>
      </c>
      <c r="F21" s="84">
        <v>-759890.64</v>
      </c>
      <c r="G21" s="84">
        <v>-6.628683068468959</v>
      </c>
      <c r="H21" s="85">
        <v>28170288</v>
      </c>
      <c r="I21" s="86">
        <v>0.38</v>
      </c>
      <c r="J21" s="80" t="s">
        <v>153</v>
      </c>
      <c r="K21" s="4" t="s">
        <v>154</v>
      </c>
    </row>
    <row r="22" spans="1:11">
      <c r="A22" s="81">
        <v>20</v>
      </c>
      <c r="B22" s="82" t="s">
        <v>54</v>
      </c>
      <c r="C22" s="83" t="s">
        <v>76</v>
      </c>
      <c r="D22" s="83" t="s">
        <v>97</v>
      </c>
      <c r="E22" s="84">
        <v>10362057.65</v>
      </c>
      <c r="F22" s="84">
        <v>78632.710000000006</v>
      </c>
      <c r="G22" s="84">
        <v>0.76465487382651531</v>
      </c>
      <c r="H22" s="85">
        <v>3468020</v>
      </c>
      <c r="I22" s="86">
        <v>2.9878999999999998</v>
      </c>
      <c r="J22" s="80" t="s">
        <v>155</v>
      </c>
      <c r="K22" s="4" t="s">
        <v>155</v>
      </c>
    </row>
    <row r="23" spans="1:11">
      <c r="A23" s="81">
        <v>21</v>
      </c>
      <c r="B23" s="82" t="s">
        <v>27</v>
      </c>
      <c r="C23" s="83" t="s">
        <v>76</v>
      </c>
      <c r="D23" s="83" t="s">
        <v>98</v>
      </c>
      <c r="E23" s="84">
        <v>7252790.1699999999</v>
      </c>
      <c r="F23" s="84">
        <v>5244.33</v>
      </c>
      <c r="G23" s="84">
        <v>7.236008044344544E-2</v>
      </c>
      <c r="H23" s="85">
        <v>1848784</v>
      </c>
      <c r="I23" s="86">
        <v>3.923</v>
      </c>
      <c r="J23" s="92" t="s">
        <v>156</v>
      </c>
      <c r="K23" s="4" t="s">
        <v>157</v>
      </c>
    </row>
    <row r="24" spans="1:11">
      <c r="A24" s="81">
        <v>22</v>
      </c>
      <c r="B24" s="82" t="s">
        <v>25</v>
      </c>
      <c r="C24" s="83" t="s">
        <v>76</v>
      </c>
      <c r="D24" s="83" t="s">
        <v>99</v>
      </c>
      <c r="E24" s="84">
        <v>7031038.3300000001</v>
      </c>
      <c r="F24" s="84">
        <v>-41029.19</v>
      </c>
      <c r="G24" s="84">
        <v>-0.58015834667821764</v>
      </c>
      <c r="H24" s="85">
        <v>2457799</v>
      </c>
      <c r="I24" s="86">
        <v>2.86</v>
      </c>
      <c r="J24" s="92" t="s">
        <v>145</v>
      </c>
      <c r="K24" s="80" t="s">
        <v>138</v>
      </c>
    </row>
    <row r="25" spans="1:11">
      <c r="A25" s="81">
        <v>23</v>
      </c>
      <c r="B25" s="82" t="s">
        <v>56</v>
      </c>
      <c r="C25" s="83" t="s">
        <v>76</v>
      </c>
      <c r="D25" s="83" t="s">
        <v>100</v>
      </c>
      <c r="E25" s="84">
        <v>6154099.6100000003</v>
      </c>
      <c r="F25" s="87">
        <v>781.23</v>
      </c>
      <c r="G25" s="87">
        <v>1.2696076356789376E-2</v>
      </c>
      <c r="H25" s="85">
        <v>1744730</v>
      </c>
      <c r="I25" s="86">
        <v>3.5272999999999999</v>
      </c>
      <c r="J25" s="92" t="s">
        <v>156</v>
      </c>
      <c r="K25" s="4" t="s">
        <v>157</v>
      </c>
    </row>
    <row r="26" spans="1:11">
      <c r="A26" s="81">
        <v>24</v>
      </c>
      <c r="B26" s="82" t="s">
        <v>19</v>
      </c>
      <c r="C26" s="83" t="s">
        <v>76</v>
      </c>
      <c r="D26" s="83" t="s">
        <v>101</v>
      </c>
      <c r="E26" s="84">
        <v>5836525.5499999998</v>
      </c>
      <c r="F26" s="84">
        <v>-16274.3</v>
      </c>
      <c r="G26" s="84">
        <v>-0.27806008093716628</v>
      </c>
      <c r="H26" s="85">
        <v>6388364</v>
      </c>
      <c r="I26" s="86">
        <v>0.91359999999999997</v>
      </c>
      <c r="J26" s="92" t="s">
        <v>158</v>
      </c>
      <c r="K26" s="4" t="s">
        <v>179</v>
      </c>
    </row>
    <row r="27" spans="1:11">
      <c r="A27" s="81">
        <v>25</v>
      </c>
      <c r="B27" s="82" t="s">
        <v>21</v>
      </c>
      <c r="C27" s="83" t="s">
        <v>76</v>
      </c>
      <c r="D27" s="83" t="s">
        <v>102</v>
      </c>
      <c r="E27" s="84">
        <v>5823019.8899999997</v>
      </c>
      <c r="F27" s="84">
        <v>-178023.28</v>
      </c>
      <c r="G27" s="84">
        <v>-2.9665388992694091</v>
      </c>
      <c r="H27" s="85">
        <v>1949862</v>
      </c>
      <c r="I27" s="86">
        <v>2.9864000000000002</v>
      </c>
      <c r="J27" s="92" t="s">
        <v>141</v>
      </c>
      <c r="K27" s="80" t="s">
        <v>142</v>
      </c>
    </row>
    <row r="28" spans="1:11">
      <c r="A28" s="81">
        <v>26</v>
      </c>
      <c r="B28" s="82" t="s">
        <v>24</v>
      </c>
      <c r="C28" s="83" t="s">
        <v>78</v>
      </c>
      <c r="D28" s="83" t="s">
        <v>103</v>
      </c>
      <c r="E28" s="84">
        <v>3589038.48</v>
      </c>
      <c r="F28" s="84">
        <v>-4589.6400000000003</v>
      </c>
      <c r="G28" s="84">
        <v>-0.12771605315688817</v>
      </c>
      <c r="H28" s="85">
        <v>16716687</v>
      </c>
      <c r="I28" s="86">
        <v>0.2147</v>
      </c>
      <c r="J28" s="93" t="s">
        <v>156</v>
      </c>
      <c r="K28" s="4" t="s">
        <v>157</v>
      </c>
    </row>
    <row r="29" spans="1:11">
      <c r="A29" s="81">
        <v>27</v>
      </c>
      <c r="B29" s="82" t="s">
        <v>26</v>
      </c>
      <c r="C29" s="83" t="s">
        <v>76</v>
      </c>
      <c r="D29" s="83" t="s">
        <v>104</v>
      </c>
      <c r="E29" s="84">
        <v>3340760.87</v>
      </c>
      <c r="F29" s="84">
        <v>-106137.84</v>
      </c>
      <c r="G29" s="84">
        <v>-3.0792271235611679</v>
      </c>
      <c r="H29" s="85">
        <v>1946097</v>
      </c>
      <c r="I29" s="86">
        <v>1.7165999999999999</v>
      </c>
      <c r="J29" s="92" t="s">
        <v>144</v>
      </c>
      <c r="K29" s="92" t="s">
        <v>144</v>
      </c>
    </row>
    <row r="30" spans="1:11">
      <c r="A30" s="81">
        <v>28</v>
      </c>
      <c r="B30" s="82" t="s">
        <v>47</v>
      </c>
      <c r="C30" s="83" t="s">
        <v>76</v>
      </c>
      <c r="D30" s="83" t="s">
        <v>105</v>
      </c>
      <c r="E30" s="84">
        <v>3314952.28</v>
      </c>
      <c r="F30" s="84">
        <v>8238.48</v>
      </c>
      <c r="G30" s="84">
        <v>0.24914402933814017</v>
      </c>
      <c r="H30" s="85">
        <v>1359615</v>
      </c>
      <c r="I30" s="86">
        <v>2.4382000000000001</v>
      </c>
      <c r="J30" s="80" t="s">
        <v>159</v>
      </c>
      <c r="K30" s="4" t="s">
        <v>159</v>
      </c>
    </row>
    <row r="31" spans="1:11">
      <c r="A31" s="81">
        <v>29</v>
      </c>
      <c r="B31" s="82" t="s">
        <v>22</v>
      </c>
      <c r="C31" s="83" t="s">
        <v>76</v>
      </c>
      <c r="D31" s="83" t="s">
        <v>106</v>
      </c>
      <c r="E31" s="84">
        <v>3288733.25</v>
      </c>
      <c r="F31" s="84">
        <v>464787.52</v>
      </c>
      <c r="G31" s="84">
        <v>16.458797882068367</v>
      </c>
      <c r="H31" s="85">
        <v>1530226</v>
      </c>
      <c r="I31" s="86">
        <v>2.15</v>
      </c>
      <c r="J31" s="82" t="s">
        <v>160</v>
      </c>
      <c r="K31" s="80" t="s">
        <v>138</v>
      </c>
    </row>
    <row r="32" spans="1:11">
      <c r="A32" s="81">
        <v>30</v>
      </c>
      <c r="B32" s="82" t="s">
        <v>51</v>
      </c>
      <c r="C32" s="83" t="s">
        <v>85</v>
      </c>
      <c r="D32" s="83" t="s">
        <v>107</v>
      </c>
      <c r="E32" s="84">
        <v>3169451.96</v>
      </c>
      <c r="F32" s="84">
        <v>-26574.58</v>
      </c>
      <c r="G32" s="84">
        <v>-0.83148808895685988</v>
      </c>
      <c r="H32" s="85">
        <v>930117</v>
      </c>
      <c r="I32" s="86">
        <v>3.41</v>
      </c>
      <c r="J32" s="82" t="s">
        <v>150</v>
      </c>
      <c r="K32" s="80" t="s">
        <v>138</v>
      </c>
    </row>
    <row r="33" spans="1:11">
      <c r="A33" s="81">
        <v>31</v>
      </c>
      <c r="B33" s="82" t="s">
        <v>29</v>
      </c>
      <c r="C33" s="83" t="s">
        <v>76</v>
      </c>
      <c r="D33" s="83" t="s">
        <v>108</v>
      </c>
      <c r="E33" s="84">
        <v>2676790.4500000002</v>
      </c>
      <c r="F33" s="84">
        <v>9347.24</v>
      </c>
      <c r="G33" s="84">
        <v>0.35041945654019457</v>
      </c>
      <c r="H33" s="85">
        <v>1286586</v>
      </c>
      <c r="I33" s="86">
        <v>2.0804999999999998</v>
      </c>
      <c r="J33" s="93" t="s">
        <v>163</v>
      </c>
      <c r="K33" s="92" t="s">
        <v>164</v>
      </c>
    </row>
    <row r="34" spans="1:11">
      <c r="A34" s="81">
        <v>32</v>
      </c>
      <c r="B34" s="82" t="s">
        <v>50</v>
      </c>
      <c r="C34" s="83" t="s">
        <v>76</v>
      </c>
      <c r="D34" s="83" t="s">
        <v>109</v>
      </c>
      <c r="E34" s="84">
        <v>2345569.56</v>
      </c>
      <c r="F34" s="84">
        <v>-714.23</v>
      </c>
      <c r="G34" s="88">
        <v>-3.0440904167008398E-2</v>
      </c>
      <c r="H34" s="85">
        <v>1328992</v>
      </c>
      <c r="I34" s="86">
        <v>1.76</v>
      </c>
      <c r="J34" s="93" t="s">
        <v>161</v>
      </c>
      <c r="K34" s="80" t="s">
        <v>138</v>
      </c>
    </row>
    <row r="35" spans="1:11">
      <c r="A35" s="81">
        <v>33</v>
      </c>
      <c r="B35" s="82" t="s">
        <v>52</v>
      </c>
      <c r="C35" s="83" t="s">
        <v>76</v>
      </c>
      <c r="D35" s="83" t="s">
        <v>110</v>
      </c>
      <c r="E35" s="84">
        <v>2274492.61</v>
      </c>
      <c r="F35" s="84">
        <v>-4659.54</v>
      </c>
      <c r="G35" s="84">
        <v>-0.20444181403159689</v>
      </c>
      <c r="H35" s="85">
        <v>3429720</v>
      </c>
      <c r="I35" s="86">
        <v>0.66320000000000001</v>
      </c>
      <c r="J35" s="4" t="s">
        <v>165</v>
      </c>
      <c r="K35" s="4" t="s">
        <v>166</v>
      </c>
    </row>
    <row r="36" spans="1:11">
      <c r="A36" s="81">
        <v>34</v>
      </c>
      <c r="B36" s="82" t="s">
        <v>34</v>
      </c>
      <c r="C36" s="83" t="s">
        <v>76</v>
      </c>
      <c r="D36" s="83" t="s">
        <v>134</v>
      </c>
      <c r="E36" s="84">
        <v>1611533.31</v>
      </c>
      <c r="F36" s="84">
        <v>-38574.58</v>
      </c>
      <c r="G36" s="84">
        <v>-2.3377004760579609</v>
      </c>
      <c r="H36" s="85">
        <v>757520</v>
      </c>
      <c r="I36" s="86">
        <v>2.1274000000000002</v>
      </c>
      <c r="J36" s="93" t="s">
        <v>141</v>
      </c>
      <c r="K36" s="4" t="s">
        <v>167</v>
      </c>
    </row>
    <row r="37" spans="1:11">
      <c r="A37" s="81">
        <v>35</v>
      </c>
      <c r="B37" s="82" t="s">
        <v>46</v>
      </c>
      <c r="C37" s="102" t="s">
        <v>76</v>
      </c>
      <c r="D37" s="83" t="s">
        <v>111</v>
      </c>
      <c r="E37" s="84">
        <v>956126.55</v>
      </c>
      <c r="F37" s="84">
        <v>-7990.87</v>
      </c>
      <c r="G37" s="84">
        <v>-0.82882746792397199</v>
      </c>
      <c r="H37" s="85">
        <v>717149</v>
      </c>
      <c r="I37" s="86">
        <v>1.3331999999999999</v>
      </c>
      <c r="J37" s="93" t="s">
        <v>141</v>
      </c>
      <c r="K37" s="92" t="s">
        <v>142</v>
      </c>
    </row>
    <row r="38" spans="1:11">
      <c r="A38" s="81">
        <v>36</v>
      </c>
      <c r="B38" s="82" t="s">
        <v>48</v>
      </c>
      <c r="C38" s="83" t="s">
        <v>76</v>
      </c>
      <c r="D38" s="83" t="s">
        <v>112</v>
      </c>
      <c r="E38" s="84">
        <v>925184.34</v>
      </c>
      <c r="F38" s="84">
        <v>-141194.41</v>
      </c>
      <c r="G38" s="84">
        <v>-13.240549851541957</v>
      </c>
      <c r="H38" s="85">
        <v>2468727</v>
      </c>
      <c r="I38" s="86">
        <v>0.37480000000000002</v>
      </c>
      <c r="J38" s="93" t="s">
        <v>149</v>
      </c>
      <c r="K38" s="93" t="s">
        <v>149</v>
      </c>
    </row>
    <row r="39" spans="1:11">
      <c r="A39" s="81">
        <v>37</v>
      </c>
      <c r="B39" s="82" t="s">
        <v>33</v>
      </c>
      <c r="C39" s="83" t="s">
        <v>76</v>
      </c>
      <c r="D39" s="83" t="s">
        <v>133</v>
      </c>
      <c r="E39" s="84">
        <v>862252.65</v>
      </c>
      <c r="F39" s="84">
        <v>5586.6</v>
      </c>
      <c r="G39" s="84">
        <v>0.65213276515392238</v>
      </c>
      <c r="H39" s="85">
        <v>389203</v>
      </c>
      <c r="I39" s="86">
        <v>2.2153999999999998</v>
      </c>
      <c r="J39" s="92" t="s">
        <v>158</v>
      </c>
      <c r="K39" s="92" t="s">
        <v>158</v>
      </c>
    </row>
    <row r="40" spans="1:11">
      <c r="A40" s="81">
        <v>38</v>
      </c>
      <c r="B40" s="82" t="s">
        <v>35</v>
      </c>
      <c r="C40" s="83" t="s">
        <v>76</v>
      </c>
      <c r="D40" s="83" t="s">
        <v>113</v>
      </c>
      <c r="E40" s="84">
        <v>781001.4</v>
      </c>
      <c r="F40" s="84">
        <v>-32191.63</v>
      </c>
      <c r="G40" s="84">
        <v>-3.9586701819124102</v>
      </c>
      <c r="H40" s="85">
        <v>369243</v>
      </c>
      <c r="I40" s="86">
        <v>2.12</v>
      </c>
      <c r="J40" s="92" t="s">
        <v>137</v>
      </c>
      <c r="K40" s="92" t="s">
        <v>138</v>
      </c>
    </row>
    <row r="41" spans="1:11">
      <c r="A41" s="81">
        <v>39</v>
      </c>
      <c r="B41" s="82" t="s">
        <v>31</v>
      </c>
      <c r="C41" s="83" t="s">
        <v>85</v>
      </c>
      <c r="D41" s="83" t="s">
        <v>114</v>
      </c>
      <c r="E41" s="84">
        <v>738991.38</v>
      </c>
      <c r="F41" s="84">
        <v>-51444.26</v>
      </c>
      <c r="G41" s="84">
        <v>-6.5083426653180823</v>
      </c>
      <c r="H41" s="85">
        <v>393171</v>
      </c>
      <c r="I41" s="86">
        <v>1.8795999999999999</v>
      </c>
      <c r="J41" s="82" t="s">
        <v>168</v>
      </c>
      <c r="K41" s="92" t="s">
        <v>142</v>
      </c>
    </row>
    <row r="42" spans="1:11">
      <c r="A42" s="81">
        <v>40</v>
      </c>
      <c r="B42" s="82" t="s">
        <v>32</v>
      </c>
      <c r="C42" s="83" t="s">
        <v>85</v>
      </c>
      <c r="D42" s="83" t="s">
        <v>115</v>
      </c>
      <c r="E42" s="84">
        <v>618974.06000000006</v>
      </c>
      <c r="F42" s="84">
        <v>-21091.55</v>
      </c>
      <c r="G42" s="84">
        <v>-3.2952168762824101</v>
      </c>
      <c r="H42" s="85">
        <v>347989</v>
      </c>
      <c r="I42" s="86">
        <v>1.7786999999999999</v>
      </c>
      <c r="J42" s="92" t="s">
        <v>144</v>
      </c>
      <c r="K42" s="92" t="s">
        <v>144</v>
      </c>
    </row>
    <row r="43" spans="1:11">
      <c r="A43" s="81">
        <v>41</v>
      </c>
      <c r="B43" s="82" t="s">
        <v>30</v>
      </c>
      <c r="C43" s="83" t="s">
        <v>78</v>
      </c>
      <c r="D43" s="83" t="s">
        <v>116</v>
      </c>
      <c r="E43" s="84">
        <v>467996.2</v>
      </c>
      <c r="F43" s="84">
        <v>6035.62</v>
      </c>
      <c r="G43" s="84">
        <v>1.3065227340393477</v>
      </c>
      <c r="H43" s="85">
        <v>185185</v>
      </c>
      <c r="I43" s="86">
        <v>2.5299999999999998</v>
      </c>
      <c r="J43" s="80" t="s">
        <v>169</v>
      </c>
      <c r="K43" s="80" t="s">
        <v>169</v>
      </c>
    </row>
    <row r="44" spans="1:11">
      <c r="A44" s="81">
        <v>42</v>
      </c>
      <c r="B44" s="82" t="s">
        <v>49</v>
      </c>
      <c r="C44" s="83" t="s">
        <v>76</v>
      </c>
      <c r="D44" s="83" t="s">
        <v>117</v>
      </c>
      <c r="E44" s="84">
        <v>433992.58</v>
      </c>
      <c r="F44" s="84">
        <v>-561.57000000000005</v>
      </c>
      <c r="G44" s="84">
        <v>-0.12922900402631399</v>
      </c>
      <c r="H44" s="85">
        <v>241922</v>
      </c>
      <c r="I44" s="86">
        <v>1.7939000000000001</v>
      </c>
      <c r="J44" s="80" t="s">
        <v>170</v>
      </c>
      <c r="K44" s="92" t="s">
        <v>144</v>
      </c>
    </row>
    <row r="45" spans="1:11">
      <c r="A45" s="81">
        <v>43</v>
      </c>
      <c r="B45" s="82" t="s">
        <v>36</v>
      </c>
      <c r="C45" s="83" t="s">
        <v>76</v>
      </c>
      <c r="D45" s="83" t="s">
        <v>118</v>
      </c>
      <c r="E45" s="84">
        <v>397741.17</v>
      </c>
      <c r="F45" s="84">
        <v>193.44</v>
      </c>
      <c r="G45" s="84">
        <v>4.8658308274070805E-2</v>
      </c>
      <c r="H45" s="85">
        <v>184203</v>
      </c>
      <c r="I45" s="86">
        <v>2.16</v>
      </c>
      <c r="J45" s="80" t="s">
        <v>171</v>
      </c>
      <c r="K45" s="4" t="s">
        <v>138</v>
      </c>
    </row>
    <row r="46" spans="1:11">
      <c r="A46" s="81">
        <v>44</v>
      </c>
      <c r="B46" s="82" t="s">
        <v>37</v>
      </c>
      <c r="C46" s="83" t="s">
        <v>76</v>
      </c>
      <c r="D46" s="83" t="s">
        <v>119</v>
      </c>
      <c r="E46" s="84">
        <v>227064.28</v>
      </c>
      <c r="F46" s="84">
        <v>126.23</v>
      </c>
      <c r="G46" s="84">
        <v>5.5623109478545985E-2</v>
      </c>
      <c r="H46" s="85">
        <v>119036</v>
      </c>
      <c r="I46" s="86">
        <v>1.91</v>
      </c>
      <c r="J46" s="80" t="s">
        <v>172</v>
      </c>
      <c r="K46" s="92" t="s">
        <v>138</v>
      </c>
    </row>
    <row r="47" spans="1:11">
      <c r="A47" s="81">
        <v>45</v>
      </c>
      <c r="B47" s="82" t="s">
        <v>41</v>
      </c>
      <c r="C47" s="83" t="s">
        <v>76</v>
      </c>
      <c r="D47" s="83" t="s">
        <v>120</v>
      </c>
      <c r="E47" s="84">
        <v>217889.55</v>
      </c>
      <c r="F47" s="84">
        <v>-12076.46</v>
      </c>
      <c r="G47" s="84">
        <v>-5.2514108498034204</v>
      </c>
      <c r="H47" s="85">
        <v>160457</v>
      </c>
      <c r="I47" s="86">
        <v>1.3579000000000001</v>
      </c>
      <c r="J47" s="82" t="s">
        <v>168</v>
      </c>
      <c r="K47" s="92" t="s">
        <v>142</v>
      </c>
    </row>
    <row r="48" spans="1:11">
      <c r="A48" s="81">
        <v>46</v>
      </c>
      <c r="B48" s="82" t="s">
        <v>38</v>
      </c>
      <c r="C48" s="83" t="s">
        <v>76</v>
      </c>
      <c r="D48" s="83" t="s">
        <v>121</v>
      </c>
      <c r="E48" s="84">
        <v>181842.36</v>
      </c>
      <c r="F48" s="84">
        <v>-843.26</v>
      </c>
      <c r="G48" s="84">
        <v>-0.46159079187513896</v>
      </c>
      <c r="H48" s="85">
        <v>187610</v>
      </c>
      <c r="I48" s="86">
        <v>0.96930000000000005</v>
      </c>
      <c r="J48" s="80" t="s">
        <v>173</v>
      </c>
      <c r="K48" s="92" t="s">
        <v>144</v>
      </c>
    </row>
    <row r="49" spans="1:11">
      <c r="A49" s="81">
        <v>47</v>
      </c>
      <c r="B49" s="82" t="s">
        <v>45</v>
      </c>
      <c r="C49" s="83" t="s">
        <v>76</v>
      </c>
      <c r="D49" s="83" t="s">
        <v>122</v>
      </c>
      <c r="E49" s="84">
        <v>157550.47</v>
      </c>
      <c r="F49" s="84">
        <v>-6902.01</v>
      </c>
      <c r="G49" s="84">
        <v>-4.1969631592056373</v>
      </c>
      <c r="H49" s="85">
        <v>114165</v>
      </c>
      <c r="I49" s="86">
        <v>1.38</v>
      </c>
      <c r="J49" s="92" t="s">
        <v>170</v>
      </c>
      <c r="K49" s="80" t="s">
        <v>138</v>
      </c>
    </row>
    <row r="50" spans="1:11">
      <c r="A50" s="81">
        <v>48</v>
      </c>
      <c r="B50" s="82" t="s">
        <v>28</v>
      </c>
      <c r="C50" s="83" t="s">
        <v>76</v>
      </c>
      <c r="D50" s="83" t="s">
        <v>123</v>
      </c>
      <c r="E50" s="84">
        <v>97191.92</v>
      </c>
      <c r="F50" s="84">
        <v>-403.25</v>
      </c>
      <c r="G50" s="84">
        <v>-0.41318643125474352</v>
      </c>
      <c r="H50" s="85">
        <v>105169</v>
      </c>
      <c r="I50" s="86">
        <v>0.92420000000000002</v>
      </c>
      <c r="J50" s="92" t="s">
        <v>170</v>
      </c>
      <c r="K50" s="92" t="s">
        <v>144</v>
      </c>
    </row>
    <row r="51" spans="1:11">
      <c r="A51" s="81">
        <v>49</v>
      </c>
      <c r="B51" s="82" t="s">
        <v>39</v>
      </c>
      <c r="C51" s="83" t="s">
        <v>76</v>
      </c>
      <c r="D51" s="83" t="s">
        <v>124</v>
      </c>
      <c r="E51" s="84">
        <v>67629.86</v>
      </c>
      <c r="F51" s="84">
        <v>-217.29</v>
      </c>
      <c r="G51" s="84">
        <v>-0.32026400519401932</v>
      </c>
      <c r="H51" s="85">
        <v>47665</v>
      </c>
      <c r="I51" s="86">
        <v>1.4189000000000001</v>
      </c>
      <c r="J51" s="93" t="s">
        <v>149</v>
      </c>
      <c r="K51" s="93" t="s">
        <v>149</v>
      </c>
    </row>
    <row r="52" spans="1:11">
      <c r="A52" s="81">
        <v>50</v>
      </c>
      <c r="B52" s="82" t="s">
        <v>40</v>
      </c>
      <c r="C52" s="83" t="s">
        <v>85</v>
      </c>
      <c r="D52" s="83" t="s">
        <v>125</v>
      </c>
      <c r="E52" s="84">
        <v>35222.699999999997</v>
      </c>
      <c r="F52" s="84">
        <v>-5908.78</v>
      </c>
      <c r="G52" s="84">
        <v>-14.365590540384161</v>
      </c>
      <c r="H52" s="85">
        <v>101661</v>
      </c>
      <c r="I52" s="86">
        <v>0.34649999999999997</v>
      </c>
      <c r="J52" s="93" t="s">
        <v>149</v>
      </c>
      <c r="K52" s="93" t="s">
        <v>149</v>
      </c>
    </row>
    <row r="53" spans="1:11">
      <c r="A53" s="81">
        <v>51</v>
      </c>
      <c r="B53" s="82" t="s">
        <v>43</v>
      </c>
      <c r="C53" s="83" t="s">
        <v>78</v>
      </c>
      <c r="D53" s="83" t="s">
        <v>126</v>
      </c>
      <c r="E53" s="84">
        <v>1533.32</v>
      </c>
      <c r="F53" s="84">
        <v>-5.24</v>
      </c>
      <c r="G53" s="84">
        <v>-0.34057820299501884</v>
      </c>
      <c r="H53" s="85">
        <v>1671</v>
      </c>
      <c r="I53" s="86">
        <v>0.91749999999999998</v>
      </c>
      <c r="J53" s="59" t="s">
        <v>174</v>
      </c>
      <c r="K53" s="59" t="s">
        <v>154</v>
      </c>
    </row>
    <row r="54" spans="1:11">
      <c r="A54" s="81">
        <v>52</v>
      </c>
      <c r="B54" s="82" t="s">
        <v>42</v>
      </c>
      <c r="C54" s="83" t="s">
        <v>76</v>
      </c>
      <c r="D54" s="83" t="s">
        <v>127</v>
      </c>
      <c r="E54" s="84">
        <v>0</v>
      </c>
      <c r="F54" s="84">
        <v>0</v>
      </c>
      <c r="G54" s="84"/>
      <c r="H54" s="85">
        <v>0</v>
      </c>
      <c r="I54" s="86">
        <v>0</v>
      </c>
      <c r="J54" s="92" t="s">
        <v>145</v>
      </c>
      <c r="K54" s="82" t="s">
        <v>138</v>
      </c>
    </row>
    <row r="55" spans="1:11">
      <c r="A55" s="81">
        <v>53</v>
      </c>
      <c r="B55" s="82" t="s">
        <v>55</v>
      </c>
      <c r="C55" s="83" t="s">
        <v>76</v>
      </c>
      <c r="D55" s="83" t="s">
        <v>128</v>
      </c>
      <c r="E55" s="84" t="s">
        <v>136</v>
      </c>
      <c r="F55" s="84" t="s">
        <v>136</v>
      </c>
      <c r="G55" s="84" t="s">
        <v>136</v>
      </c>
      <c r="H55" s="85" t="s">
        <v>136</v>
      </c>
      <c r="I55" s="86" t="s">
        <v>136</v>
      </c>
      <c r="J55" s="93" t="s">
        <v>175</v>
      </c>
      <c r="K55" s="93" t="s">
        <v>175</v>
      </c>
    </row>
    <row r="56" spans="1:11">
      <c r="A56" s="81">
        <v>53</v>
      </c>
      <c r="B56" s="82" t="s">
        <v>44</v>
      </c>
      <c r="C56" s="83" t="s">
        <v>76</v>
      </c>
      <c r="D56" s="83" t="s">
        <v>129</v>
      </c>
      <c r="E56" s="84" t="s">
        <v>136</v>
      </c>
      <c r="F56" s="84" t="s">
        <v>136</v>
      </c>
      <c r="G56" s="84" t="s">
        <v>136</v>
      </c>
      <c r="H56" s="85" t="s">
        <v>136</v>
      </c>
      <c r="I56" s="86" t="s">
        <v>136</v>
      </c>
      <c r="J56" s="82" t="s">
        <v>176</v>
      </c>
      <c r="K56" s="82" t="s">
        <v>176</v>
      </c>
    </row>
    <row r="57" spans="1:11">
      <c r="A57" s="81">
        <v>53</v>
      </c>
      <c r="B57" s="82" t="s">
        <v>58</v>
      </c>
      <c r="C57" s="83" t="s">
        <v>76</v>
      </c>
      <c r="D57" s="83" t="s">
        <v>130</v>
      </c>
      <c r="E57" s="84" t="s">
        <v>136</v>
      </c>
      <c r="F57" s="84" t="s">
        <v>136</v>
      </c>
      <c r="G57" s="84" t="s">
        <v>136</v>
      </c>
      <c r="H57" s="85" t="s">
        <v>136</v>
      </c>
      <c r="I57" s="86" t="s">
        <v>136</v>
      </c>
      <c r="J57" s="93" t="s">
        <v>176</v>
      </c>
      <c r="K57" s="82" t="s">
        <v>176</v>
      </c>
    </row>
    <row r="58" spans="1:11">
      <c r="A58" s="81">
        <v>53</v>
      </c>
      <c r="B58" s="82" t="s">
        <v>62</v>
      </c>
      <c r="C58" s="83" t="s">
        <v>85</v>
      </c>
      <c r="D58" s="82" t="s">
        <v>131</v>
      </c>
      <c r="E58" s="84" t="s">
        <v>136</v>
      </c>
      <c r="F58" s="84" t="s">
        <v>136</v>
      </c>
      <c r="G58" s="84" t="s">
        <v>136</v>
      </c>
      <c r="H58" s="85" t="s">
        <v>136</v>
      </c>
      <c r="I58" s="86" t="s">
        <v>136</v>
      </c>
      <c r="J58" s="80" t="s">
        <v>177</v>
      </c>
      <c r="K58" s="93" t="s">
        <v>178</v>
      </c>
    </row>
    <row r="59" spans="1:11" ht="15" thickBot="1">
      <c r="A59" s="120" t="s">
        <v>135</v>
      </c>
      <c r="B59" s="120"/>
      <c r="C59" s="120"/>
      <c r="D59" s="121"/>
      <c r="E59" s="89">
        <f>SUM(E3:E58)</f>
        <v>2158888371.7700014</v>
      </c>
      <c r="F59" s="89">
        <f>SUM(F3:F58)</f>
        <v>-23767464.029999997</v>
      </c>
      <c r="G59" s="89"/>
      <c r="H59" s="61" t="s">
        <v>0</v>
      </c>
      <c r="I59" s="90"/>
      <c r="J59" s="89"/>
      <c r="K59" s="89"/>
    </row>
    <row r="60" spans="1:11" ht="15">
      <c r="D60" s="21"/>
    </row>
  </sheetData>
  <mergeCells count="1">
    <mergeCell ref="A59:D59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R60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/>
  <cols>
    <col min="1" max="1" width="4.28515625" style="9" customWidth="1"/>
    <col min="2" max="2" width="10.28515625" style="9" customWidth="1"/>
    <col min="3" max="3" width="13.7109375" style="9" bestFit="1" customWidth="1"/>
    <col min="4" max="4" width="103.5703125" bestFit="1" customWidth="1"/>
    <col min="5" max="5" width="18.85546875" style="30" customWidth="1"/>
    <col min="6" max="6" width="19.7109375" style="30" hidden="1" customWidth="1" outlineLevel="1"/>
    <col min="7" max="7" width="13.85546875" style="30" customWidth="1" collapsed="1"/>
    <col min="8" max="8" width="17.140625" style="30" hidden="1" customWidth="1" outlineLevel="1"/>
    <col min="9" max="9" width="13.85546875" style="30" customWidth="1" collapsed="1"/>
    <col min="10" max="10" width="16" style="30" hidden="1" customWidth="1" outlineLevel="1"/>
    <col min="11" max="11" width="13.85546875" style="30" customWidth="1" collapsed="1"/>
    <col min="12" max="12" width="16" style="30" hidden="1" customWidth="1" outlineLevel="1"/>
    <col min="13" max="13" width="15.5703125" style="30" customWidth="1" collapsed="1"/>
    <col min="14" max="14" width="16" style="30" hidden="1" customWidth="1" outlineLevel="1"/>
    <col min="15" max="15" width="13.85546875" style="30" customWidth="1" collapsed="1"/>
    <col min="16" max="16" width="16" style="30" hidden="1" customWidth="1" outlineLevel="1"/>
    <col min="17" max="17" width="16.5703125" style="30" customWidth="1" collapsed="1"/>
  </cols>
  <sheetData>
    <row r="1" spans="1:18" s="24" customFormat="1" ht="27" customHeight="1" thickBot="1">
      <c r="A1" s="25" t="s">
        <v>180</v>
      </c>
      <c r="B1" s="25"/>
      <c r="C1" s="25"/>
      <c r="D1" s="25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86.25" thickBot="1">
      <c r="A2" s="31" t="s">
        <v>181</v>
      </c>
      <c r="B2" s="32" t="s">
        <v>66</v>
      </c>
      <c r="C2" s="32" t="s">
        <v>67</v>
      </c>
      <c r="D2" s="66" t="s">
        <v>68</v>
      </c>
      <c r="E2" s="103" t="s">
        <v>182</v>
      </c>
      <c r="F2" s="104" t="s">
        <v>1</v>
      </c>
      <c r="G2" s="105" t="s">
        <v>183</v>
      </c>
      <c r="H2" s="106" t="s">
        <v>2</v>
      </c>
      <c r="I2" s="105" t="s">
        <v>184</v>
      </c>
      <c r="J2" s="106" t="s">
        <v>3</v>
      </c>
      <c r="K2" s="105" t="s">
        <v>185</v>
      </c>
      <c r="L2" s="106" t="s">
        <v>4</v>
      </c>
      <c r="M2" s="105" t="s">
        <v>186</v>
      </c>
      <c r="N2" s="106" t="s">
        <v>5</v>
      </c>
      <c r="O2" s="105" t="s">
        <v>187</v>
      </c>
      <c r="P2" s="106" t="s">
        <v>6</v>
      </c>
      <c r="Q2" s="105" t="s">
        <v>188</v>
      </c>
    </row>
    <row r="3" spans="1:18" ht="13.5" customHeight="1">
      <c r="A3" s="26">
        <v>1</v>
      </c>
      <c r="B3" s="55" t="s">
        <v>7</v>
      </c>
      <c r="C3" s="83" t="s">
        <v>76</v>
      </c>
      <c r="D3" s="82" t="s">
        <v>77</v>
      </c>
      <c r="E3" s="68">
        <v>365917580.41000003</v>
      </c>
      <c r="F3" s="69">
        <v>255819297.11000001</v>
      </c>
      <c r="G3" s="71">
        <v>0.69911726248124484</v>
      </c>
      <c r="H3" s="69">
        <v>108454250.23</v>
      </c>
      <c r="I3" s="71">
        <v>0.29638983212689635</v>
      </c>
      <c r="J3" s="69">
        <v>0</v>
      </c>
      <c r="K3" s="71">
        <v>0</v>
      </c>
      <c r="L3" s="69">
        <v>0</v>
      </c>
      <c r="M3" s="71">
        <v>0</v>
      </c>
      <c r="N3" s="69">
        <v>0</v>
      </c>
      <c r="O3" s="71">
        <v>0</v>
      </c>
      <c r="P3" s="69">
        <v>1644033.07</v>
      </c>
      <c r="Q3" s="71">
        <v>4.4929053918587591E-3</v>
      </c>
      <c r="R3" s="63"/>
    </row>
    <row r="4" spans="1:18" ht="13.5" customHeight="1">
      <c r="A4" s="27">
        <v>2</v>
      </c>
      <c r="B4" s="55" t="s">
        <v>13</v>
      </c>
      <c r="C4" s="83" t="s">
        <v>78</v>
      </c>
      <c r="D4" s="82" t="s">
        <v>79</v>
      </c>
      <c r="E4" s="68">
        <v>341171984.45999998</v>
      </c>
      <c r="F4" s="69">
        <v>249333691.59</v>
      </c>
      <c r="G4" s="71">
        <v>0.73081525725109076</v>
      </c>
      <c r="H4" s="69">
        <v>88784744.200000003</v>
      </c>
      <c r="I4" s="71">
        <v>0.26023456861654887</v>
      </c>
      <c r="J4" s="69">
        <v>0</v>
      </c>
      <c r="K4" s="71">
        <v>0</v>
      </c>
      <c r="L4" s="69">
        <v>0</v>
      </c>
      <c r="M4" s="71">
        <v>0</v>
      </c>
      <c r="N4" s="69">
        <v>0</v>
      </c>
      <c r="O4" s="71">
        <v>0</v>
      </c>
      <c r="P4" s="69">
        <v>3053548.67</v>
      </c>
      <c r="Q4" s="71">
        <v>8.9501741323605288E-3</v>
      </c>
    </row>
    <row r="5" spans="1:18" ht="13.5" customHeight="1">
      <c r="A5" s="27">
        <v>3</v>
      </c>
      <c r="B5" s="55" t="s">
        <v>10</v>
      </c>
      <c r="C5" s="82" t="s">
        <v>76</v>
      </c>
      <c r="D5" s="83" t="s">
        <v>80</v>
      </c>
      <c r="E5" s="68">
        <v>228048541.65000001</v>
      </c>
      <c r="F5" s="69">
        <v>165308892.36000001</v>
      </c>
      <c r="G5" s="71">
        <v>0.72488467220154229</v>
      </c>
      <c r="H5" s="69">
        <v>57880845.609999999</v>
      </c>
      <c r="I5" s="71">
        <v>0.2538093214331239</v>
      </c>
      <c r="J5" s="69">
        <v>0</v>
      </c>
      <c r="K5" s="71">
        <v>0</v>
      </c>
      <c r="L5" s="69">
        <v>0</v>
      </c>
      <c r="M5" s="71">
        <v>0</v>
      </c>
      <c r="N5" s="69">
        <v>0</v>
      </c>
      <c r="O5" s="71">
        <v>0</v>
      </c>
      <c r="P5" s="69">
        <v>4858803.68</v>
      </c>
      <c r="Q5" s="71">
        <v>2.1306006365333842E-2</v>
      </c>
    </row>
    <row r="6" spans="1:18" ht="13.5" customHeight="1">
      <c r="A6" s="27">
        <v>4</v>
      </c>
      <c r="B6" s="55" t="s">
        <v>9</v>
      </c>
      <c r="C6" s="83" t="s">
        <v>76</v>
      </c>
      <c r="D6" s="83" t="s">
        <v>81</v>
      </c>
      <c r="E6" s="68">
        <v>182098704.58000001</v>
      </c>
      <c r="F6" s="69">
        <v>128810892.68000001</v>
      </c>
      <c r="G6" s="71">
        <v>0.7073685283873643</v>
      </c>
      <c r="H6" s="69">
        <v>52905510.920000002</v>
      </c>
      <c r="I6" s="71">
        <v>0.29053205535988552</v>
      </c>
      <c r="J6" s="69">
        <v>0</v>
      </c>
      <c r="K6" s="71">
        <v>0</v>
      </c>
      <c r="L6" s="69">
        <v>0</v>
      </c>
      <c r="M6" s="71">
        <v>0</v>
      </c>
      <c r="N6" s="69">
        <v>0</v>
      </c>
      <c r="O6" s="71">
        <v>0</v>
      </c>
      <c r="P6" s="69">
        <v>382300.98</v>
      </c>
      <c r="Q6" s="71">
        <v>2.0994162527501487E-3</v>
      </c>
    </row>
    <row r="7" spans="1:18" ht="13.5" customHeight="1">
      <c r="A7" s="27">
        <v>5</v>
      </c>
      <c r="B7" s="55" t="s">
        <v>8</v>
      </c>
      <c r="C7" s="83" t="s">
        <v>76</v>
      </c>
      <c r="D7" s="83" t="s">
        <v>82</v>
      </c>
      <c r="E7" s="68">
        <v>138021441.09999999</v>
      </c>
      <c r="F7" s="69">
        <v>94033709.870000005</v>
      </c>
      <c r="G7" s="71">
        <v>0.68129784126706971</v>
      </c>
      <c r="H7" s="69">
        <v>41320021.130000003</v>
      </c>
      <c r="I7" s="71">
        <v>0.29937392915686639</v>
      </c>
      <c r="J7" s="69">
        <v>0</v>
      </c>
      <c r="K7" s="71">
        <v>0</v>
      </c>
      <c r="L7" s="69">
        <v>0</v>
      </c>
      <c r="M7" s="71">
        <v>0</v>
      </c>
      <c r="N7" s="69">
        <v>0</v>
      </c>
      <c r="O7" s="71">
        <v>0</v>
      </c>
      <c r="P7" s="69">
        <v>2667710.1</v>
      </c>
      <c r="Q7" s="71">
        <v>1.9328229576064036E-2</v>
      </c>
    </row>
    <row r="8" spans="1:18" ht="13.5" customHeight="1">
      <c r="A8" s="27">
        <v>6</v>
      </c>
      <c r="B8" s="55" t="s">
        <v>14</v>
      </c>
      <c r="C8" s="83" t="s">
        <v>76</v>
      </c>
      <c r="D8" s="83" t="s">
        <v>83</v>
      </c>
      <c r="E8" s="68">
        <v>63096510.640000001</v>
      </c>
      <c r="F8" s="69">
        <v>36095739.689999998</v>
      </c>
      <c r="G8" s="71">
        <v>0.5720718835934665</v>
      </c>
      <c r="H8" s="69">
        <v>7821181.4000000004</v>
      </c>
      <c r="I8" s="71">
        <v>0.12395584669688163</v>
      </c>
      <c r="J8" s="69">
        <v>9201450.0899999999</v>
      </c>
      <c r="K8" s="71">
        <v>0.14583136209384526</v>
      </c>
      <c r="L8" s="69">
        <v>9518778.7200000007</v>
      </c>
      <c r="M8" s="71">
        <v>0.15086062007944978</v>
      </c>
      <c r="N8" s="69">
        <v>0</v>
      </c>
      <c r="O8" s="71">
        <v>0</v>
      </c>
      <c r="P8" s="69">
        <v>459360.74</v>
      </c>
      <c r="Q8" s="71">
        <v>7.2802875363568598E-3</v>
      </c>
    </row>
    <row r="9" spans="1:18" ht="13.5" customHeight="1">
      <c r="A9" s="27">
        <v>7</v>
      </c>
      <c r="B9" s="55" t="s">
        <v>11</v>
      </c>
      <c r="C9" s="83" t="s">
        <v>76</v>
      </c>
      <c r="D9" s="83" t="s">
        <v>84</v>
      </c>
      <c r="E9" s="68">
        <v>59207032.850000001</v>
      </c>
      <c r="F9" s="69">
        <v>46598704.869999997</v>
      </c>
      <c r="G9" s="71">
        <v>0.78704678527054406</v>
      </c>
      <c r="H9" s="69">
        <v>12537542.99</v>
      </c>
      <c r="I9" s="71">
        <v>0.21175766435996971</v>
      </c>
      <c r="J9" s="69">
        <v>0</v>
      </c>
      <c r="K9" s="71">
        <v>0</v>
      </c>
      <c r="L9" s="69">
        <v>0</v>
      </c>
      <c r="M9" s="71">
        <v>0</v>
      </c>
      <c r="N9" s="69">
        <v>0</v>
      </c>
      <c r="O9" s="71">
        <v>0</v>
      </c>
      <c r="P9" s="69">
        <v>70784.990000000005</v>
      </c>
      <c r="Q9" s="71">
        <v>1.1955503694862156E-3</v>
      </c>
    </row>
    <row r="10" spans="1:18" ht="13.5" customHeight="1">
      <c r="A10" s="27">
        <v>8</v>
      </c>
      <c r="B10" s="55" t="s">
        <v>15</v>
      </c>
      <c r="C10" s="83" t="s">
        <v>85</v>
      </c>
      <c r="D10" s="83" t="s">
        <v>86</v>
      </c>
      <c r="E10" s="68">
        <v>58040558.210000001</v>
      </c>
      <c r="F10" s="69">
        <v>41798558.899999999</v>
      </c>
      <c r="G10" s="71">
        <v>0.72016121465900007</v>
      </c>
      <c r="H10" s="69">
        <v>15716216.050000001</v>
      </c>
      <c r="I10" s="71">
        <v>0.27077989141896641</v>
      </c>
      <c r="J10" s="69">
        <v>0</v>
      </c>
      <c r="K10" s="71">
        <v>0</v>
      </c>
      <c r="L10" s="69">
        <v>0</v>
      </c>
      <c r="M10" s="71">
        <v>0</v>
      </c>
      <c r="N10" s="69">
        <v>0</v>
      </c>
      <c r="O10" s="71">
        <v>0</v>
      </c>
      <c r="P10" s="69">
        <v>525783.26</v>
      </c>
      <c r="Q10" s="71">
        <v>9.0588939220334896E-3</v>
      </c>
    </row>
    <row r="11" spans="1:18" ht="13.5" customHeight="1">
      <c r="A11" s="27">
        <v>9</v>
      </c>
      <c r="B11" s="55" t="s">
        <v>57</v>
      </c>
      <c r="C11" s="83" t="s">
        <v>76</v>
      </c>
      <c r="D11" s="83" t="s">
        <v>87</v>
      </c>
      <c r="E11" s="68">
        <v>58025251</v>
      </c>
      <c r="F11" s="69">
        <v>30815434.859999999</v>
      </c>
      <c r="G11" s="71">
        <v>0.5310693935645362</v>
      </c>
      <c r="H11" s="69">
        <v>18833735.800000001</v>
      </c>
      <c r="I11" s="71">
        <v>0.32457827368984582</v>
      </c>
      <c r="J11" s="69">
        <v>5500000</v>
      </c>
      <c r="K11" s="71">
        <v>9.4786319838582003E-2</v>
      </c>
      <c r="L11" s="69">
        <v>0</v>
      </c>
      <c r="M11" s="71">
        <v>0</v>
      </c>
      <c r="N11" s="69">
        <v>2772000</v>
      </c>
      <c r="O11" s="71">
        <v>4.777230519864533E-2</v>
      </c>
      <c r="P11" s="69">
        <v>104080.34</v>
      </c>
      <c r="Q11" s="71">
        <v>1.7937077083906108E-3</v>
      </c>
    </row>
    <row r="12" spans="1:18" ht="13.5" customHeight="1">
      <c r="A12" s="27">
        <v>10</v>
      </c>
      <c r="B12" s="55" t="s">
        <v>17</v>
      </c>
      <c r="C12" s="83" t="s">
        <v>76</v>
      </c>
      <c r="D12" s="83" t="s">
        <v>88</v>
      </c>
      <c r="E12" s="68">
        <v>50758489.549999997</v>
      </c>
      <c r="F12" s="69">
        <v>27845886.640000001</v>
      </c>
      <c r="G12" s="71">
        <v>0.54859565142438327</v>
      </c>
      <c r="H12" s="69">
        <v>22814779.899999999</v>
      </c>
      <c r="I12" s="71">
        <v>0.4494771239700926</v>
      </c>
      <c r="J12" s="69">
        <v>0</v>
      </c>
      <c r="K12" s="71">
        <v>0</v>
      </c>
      <c r="L12" s="69">
        <v>0</v>
      </c>
      <c r="M12" s="71">
        <v>0</v>
      </c>
      <c r="N12" s="69">
        <v>0</v>
      </c>
      <c r="O12" s="71">
        <v>0</v>
      </c>
      <c r="P12" s="69">
        <v>97823.01</v>
      </c>
      <c r="Q12" s="71">
        <v>1.9272246055241414E-3</v>
      </c>
    </row>
    <row r="13" spans="1:18" ht="13.5" customHeight="1">
      <c r="A13" s="27">
        <v>11</v>
      </c>
      <c r="B13" s="55" t="s">
        <v>18</v>
      </c>
      <c r="C13" s="83" t="s">
        <v>76</v>
      </c>
      <c r="D13" s="83" t="s">
        <v>89</v>
      </c>
      <c r="E13" s="68">
        <v>42818615.090000004</v>
      </c>
      <c r="F13" s="69">
        <v>21271258.43</v>
      </c>
      <c r="G13" s="71">
        <v>0.49677595562794735</v>
      </c>
      <c r="H13" s="69">
        <v>21365199.850000001</v>
      </c>
      <c r="I13" s="71">
        <v>0.4989698944044012</v>
      </c>
      <c r="J13" s="69">
        <v>0</v>
      </c>
      <c r="K13" s="71">
        <v>0</v>
      </c>
      <c r="L13" s="69">
        <v>0</v>
      </c>
      <c r="M13" s="71">
        <v>0</v>
      </c>
      <c r="N13" s="69">
        <v>0</v>
      </c>
      <c r="O13" s="71">
        <v>0</v>
      </c>
      <c r="P13" s="69">
        <v>182156.81</v>
      </c>
      <c r="Q13" s="71">
        <v>4.2541499676513701E-3</v>
      </c>
    </row>
    <row r="14" spans="1:18" ht="13.5" customHeight="1">
      <c r="A14" s="27">
        <v>12</v>
      </c>
      <c r="B14" s="55" t="s">
        <v>16</v>
      </c>
      <c r="C14" s="83" t="s">
        <v>76</v>
      </c>
      <c r="D14" s="83" t="s">
        <v>90</v>
      </c>
      <c r="E14" s="68">
        <v>38737991.869999997</v>
      </c>
      <c r="F14" s="69">
        <v>31305208.010000002</v>
      </c>
      <c r="G14" s="71">
        <v>0.80812676390290139</v>
      </c>
      <c r="H14" s="69">
        <v>7272563.1299999999</v>
      </c>
      <c r="I14" s="71">
        <v>0.18773722588423891</v>
      </c>
      <c r="J14" s="69">
        <v>0</v>
      </c>
      <c r="K14" s="71">
        <v>0</v>
      </c>
      <c r="L14" s="69">
        <v>0</v>
      </c>
      <c r="M14" s="71">
        <v>0</v>
      </c>
      <c r="N14" s="69">
        <v>0</v>
      </c>
      <c r="O14" s="71">
        <v>0</v>
      </c>
      <c r="P14" s="69">
        <v>160220.73000000001</v>
      </c>
      <c r="Q14" s="71">
        <v>4.1360102128598034E-3</v>
      </c>
    </row>
    <row r="15" spans="1:18" ht="13.5" customHeight="1">
      <c r="A15" s="27">
        <v>13</v>
      </c>
      <c r="B15" s="55" t="s">
        <v>59</v>
      </c>
      <c r="C15" s="83" t="s">
        <v>76</v>
      </c>
      <c r="D15" s="83" t="s">
        <v>91</v>
      </c>
      <c r="E15" s="68">
        <v>31575215.550000001</v>
      </c>
      <c r="F15" s="69">
        <v>1184857.97</v>
      </c>
      <c r="G15" s="71">
        <v>3.7524936864603606E-2</v>
      </c>
      <c r="H15" s="69">
        <v>3186733.81</v>
      </c>
      <c r="I15" s="71">
        <v>0.10092516407223703</v>
      </c>
      <c r="J15" s="69">
        <v>3971400</v>
      </c>
      <c r="K15" s="71">
        <v>0.12577586346833347</v>
      </c>
      <c r="L15" s="69">
        <v>0</v>
      </c>
      <c r="M15" s="71">
        <v>0</v>
      </c>
      <c r="N15" s="69">
        <v>540107.61</v>
      </c>
      <c r="O15" s="71">
        <v>1.7105429071251423E-2</v>
      </c>
      <c r="P15" s="69">
        <v>22692116.16</v>
      </c>
      <c r="Q15" s="71">
        <v>0.71866860652357445</v>
      </c>
    </row>
    <row r="16" spans="1:18" ht="13.5" customHeight="1">
      <c r="A16" s="27">
        <v>14</v>
      </c>
      <c r="B16" s="55" t="s">
        <v>20</v>
      </c>
      <c r="C16" s="83" t="s">
        <v>76</v>
      </c>
      <c r="D16" s="83" t="s">
        <v>92</v>
      </c>
      <c r="E16" s="68">
        <v>29481731.27</v>
      </c>
      <c r="F16" s="69">
        <v>21144839.550000001</v>
      </c>
      <c r="G16" s="71">
        <v>0.71721838030307783</v>
      </c>
      <c r="H16" s="69">
        <v>8250636.25</v>
      </c>
      <c r="I16" s="71">
        <v>0.27985589361896385</v>
      </c>
      <c r="J16" s="69">
        <v>0</v>
      </c>
      <c r="K16" s="71">
        <v>0</v>
      </c>
      <c r="L16" s="69">
        <v>0</v>
      </c>
      <c r="M16" s="71">
        <v>0</v>
      </c>
      <c r="N16" s="69">
        <v>0</v>
      </c>
      <c r="O16" s="71">
        <v>0</v>
      </c>
      <c r="P16" s="69">
        <v>86255.47</v>
      </c>
      <c r="Q16" s="71">
        <v>2.9257260779583789E-3</v>
      </c>
    </row>
    <row r="17" spans="1:17" ht="13.5" customHeight="1">
      <c r="A17" s="27">
        <v>15</v>
      </c>
      <c r="B17" s="55" t="s">
        <v>12</v>
      </c>
      <c r="C17" s="83" t="s">
        <v>76</v>
      </c>
      <c r="D17" s="83" t="s">
        <v>93</v>
      </c>
      <c r="E17" s="68">
        <v>26265259.579999998</v>
      </c>
      <c r="F17" s="69">
        <v>13580596.34</v>
      </c>
      <c r="G17" s="71">
        <v>0.51705547773611615</v>
      </c>
      <c r="H17" s="69">
        <v>12468552.34</v>
      </c>
      <c r="I17" s="71">
        <v>0.47471650916004388</v>
      </c>
      <c r="J17" s="69">
        <v>0</v>
      </c>
      <c r="K17" s="71">
        <v>0</v>
      </c>
      <c r="L17" s="69">
        <v>0</v>
      </c>
      <c r="M17" s="71">
        <v>0</v>
      </c>
      <c r="N17" s="69">
        <v>0</v>
      </c>
      <c r="O17" s="71">
        <v>0</v>
      </c>
      <c r="P17" s="69">
        <v>216110.9</v>
      </c>
      <c r="Q17" s="71">
        <v>8.2280131038400348E-3</v>
      </c>
    </row>
    <row r="18" spans="1:17" ht="13.5" customHeight="1">
      <c r="A18" s="27">
        <v>16</v>
      </c>
      <c r="B18" s="55" t="s">
        <v>23</v>
      </c>
      <c r="C18" s="83" t="s">
        <v>76</v>
      </c>
      <c r="D18" s="83" t="s">
        <v>94</v>
      </c>
      <c r="E18" s="68">
        <v>19058369.73</v>
      </c>
      <c r="F18" s="69">
        <v>12810300.42</v>
      </c>
      <c r="G18" s="71">
        <v>0.67216139688145293</v>
      </c>
      <c r="H18" s="69">
        <v>6066467.6900000004</v>
      </c>
      <c r="I18" s="71">
        <v>0.31830989617389482</v>
      </c>
      <c r="J18" s="69">
        <v>0</v>
      </c>
      <c r="K18" s="71">
        <v>0</v>
      </c>
      <c r="L18" s="69">
        <v>0</v>
      </c>
      <c r="M18" s="71">
        <v>0</v>
      </c>
      <c r="N18" s="69">
        <v>0</v>
      </c>
      <c r="O18" s="71">
        <v>0</v>
      </c>
      <c r="P18" s="69">
        <v>181601.62</v>
      </c>
      <c r="Q18" s="71">
        <v>9.528706944652186E-3</v>
      </c>
    </row>
    <row r="19" spans="1:17" ht="13.5" customHeight="1">
      <c r="A19" s="27">
        <v>17</v>
      </c>
      <c r="B19" s="55" t="s">
        <v>53</v>
      </c>
      <c r="C19" s="83" t="s">
        <v>76</v>
      </c>
      <c r="D19" s="83" t="s">
        <v>95</v>
      </c>
      <c r="E19" s="68">
        <v>16432293.949999999</v>
      </c>
      <c r="F19" s="69">
        <v>7392232.3099999996</v>
      </c>
      <c r="G19" s="71">
        <v>0.44986003369298294</v>
      </c>
      <c r="H19" s="69">
        <v>5976052.0099999998</v>
      </c>
      <c r="I19" s="71">
        <v>0.36367728256224385</v>
      </c>
      <c r="J19" s="69">
        <v>0</v>
      </c>
      <c r="K19" s="71">
        <v>0</v>
      </c>
      <c r="L19" s="69">
        <v>3019725.5</v>
      </c>
      <c r="M19" s="71">
        <v>0.18376773864856527</v>
      </c>
      <c r="N19" s="69">
        <v>0</v>
      </c>
      <c r="O19" s="71">
        <v>0</v>
      </c>
      <c r="P19" s="69">
        <v>44284.13</v>
      </c>
      <c r="Q19" s="71">
        <v>2.6949450962079459E-3</v>
      </c>
    </row>
    <row r="20" spans="1:17" ht="13.5" customHeight="1">
      <c r="A20" s="27">
        <v>18</v>
      </c>
      <c r="B20" s="55" t="s">
        <v>60</v>
      </c>
      <c r="C20" s="83" t="s">
        <v>76</v>
      </c>
      <c r="D20" s="83" t="s">
        <v>96</v>
      </c>
      <c r="E20" s="68">
        <v>11082980.02</v>
      </c>
      <c r="F20" s="69">
        <v>4836975.38</v>
      </c>
      <c r="G20" s="71">
        <v>0.4364327438352632</v>
      </c>
      <c r="H20" s="69">
        <v>4372784.78</v>
      </c>
      <c r="I20" s="71">
        <v>0.39454955004060366</v>
      </c>
      <c r="J20" s="69">
        <v>1411001</v>
      </c>
      <c r="K20" s="71">
        <v>0.12731241935415852</v>
      </c>
      <c r="L20" s="69">
        <v>0</v>
      </c>
      <c r="M20" s="71">
        <v>0</v>
      </c>
      <c r="N20" s="69">
        <v>0</v>
      </c>
      <c r="O20" s="71">
        <v>0</v>
      </c>
      <c r="P20" s="69">
        <v>462218.86</v>
      </c>
      <c r="Q20" s="71">
        <v>4.1705286769974703E-2</v>
      </c>
    </row>
    <row r="21" spans="1:17" ht="13.5" customHeight="1">
      <c r="A21" s="27">
        <v>19</v>
      </c>
      <c r="B21" s="55" t="s">
        <v>54</v>
      </c>
      <c r="C21" s="83" t="s">
        <v>76</v>
      </c>
      <c r="D21" s="83" t="s">
        <v>97</v>
      </c>
      <c r="E21" s="68">
        <v>10400681.939999999</v>
      </c>
      <c r="F21" s="69">
        <v>8418445.4600000009</v>
      </c>
      <c r="G21" s="71">
        <v>0.8094128354818243</v>
      </c>
      <c r="H21" s="69">
        <v>1128691.22</v>
      </c>
      <c r="I21" s="71">
        <v>0.10852088608336004</v>
      </c>
      <c r="J21" s="69">
        <v>830000</v>
      </c>
      <c r="K21" s="71">
        <v>7.980245956833866E-2</v>
      </c>
      <c r="L21" s="69">
        <v>0</v>
      </c>
      <c r="M21" s="71">
        <v>0</v>
      </c>
      <c r="N21" s="69">
        <v>0</v>
      </c>
      <c r="O21" s="71">
        <v>0</v>
      </c>
      <c r="P21" s="69">
        <v>23545.26</v>
      </c>
      <c r="Q21" s="71">
        <v>2.2638188664771339E-3</v>
      </c>
    </row>
    <row r="22" spans="1:17" ht="13.5" customHeight="1">
      <c r="A22" s="27">
        <v>20</v>
      </c>
      <c r="B22" s="55" t="s">
        <v>27</v>
      </c>
      <c r="C22" s="83" t="s">
        <v>76</v>
      </c>
      <c r="D22" s="83" t="s">
        <v>98</v>
      </c>
      <c r="E22" s="68">
        <v>7286385.9400000004</v>
      </c>
      <c r="F22" s="69">
        <v>4068931.79</v>
      </c>
      <c r="G22" s="71">
        <v>0.55842935352392264</v>
      </c>
      <c r="H22" s="69">
        <v>3185677.45</v>
      </c>
      <c r="I22" s="71">
        <v>0.43720954067387763</v>
      </c>
      <c r="J22" s="69">
        <v>0</v>
      </c>
      <c r="K22" s="71">
        <v>0</v>
      </c>
      <c r="L22" s="69">
        <v>0</v>
      </c>
      <c r="M22" s="71">
        <v>0</v>
      </c>
      <c r="N22" s="69">
        <v>0</v>
      </c>
      <c r="O22" s="71">
        <v>0</v>
      </c>
      <c r="P22" s="69">
        <v>31776.7</v>
      </c>
      <c r="Q22" s="71">
        <v>4.3611058021996562E-3</v>
      </c>
    </row>
    <row r="23" spans="1:17" ht="13.5" customHeight="1">
      <c r="A23" s="27">
        <v>21</v>
      </c>
      <c r="B23" s="55" t="s">
        <v>25</v>
      </c>
      <c r="C23" s="83" t="s">
        <v>76</v>
      </c>
      <c r="D23" s="83" t="s">
        <v>99</v>
      </c>
      <c r="E23" s="68">
        <v>7057213.0999999996</v>
      </c>
      <c r="F23" s="69">
        <v>3911696.01</v>
      </c>
      <c r="G23" s="71">
        <v>0.55428339127239901</v>
      </c>
      <c r="H23" s="69">
        <v>3122183.58</v>
      </c>
      <c r="I23" s="71">
        <v>0.44241027382324621</v>
      </c>
      <c r="J23" s="69">
        <v>0</v>
      </c>
      <c r="K23" s="71">
        <v>0</v>
      </c>
      <c r="L23" s="69">
        <v>0</v>
      </c>
      <c r="M23" s="71">
        <v>0</v>
      </c>
      <c r="N23" s="69">
        <v>0</v>
      </c>
      <c r="O23" s="71">
        <v>0</v>
      </c>
      <c r="P23" s="69">
        <v>23333.51</v>
      </c>
      <c r="Q23" s="71">
        <v>3.3063349043548082E-3</v>
      </c>
    </row>
    <row r="24" spans="1:17" ht="13.5" customHeight="1">
      <c r="A24" s="27">
        <v>22</v>
      </c>
      <c r="B24" s="55" t="s">
        <v>56</v>
      </c>
      <c r="C24" s="83" t="s">
        <v>76</v>
      </c>
      <c r="D24" s="83" t="s">
        <v>100</v>
      </c>
      <c r="E24" s="68">
        <v>6182613.8099999996</v>
      </c>
      <c r="F24" s="69">
        <v>3456235.24</v>
      </c>
      <c r="G24" s="71">
        <v>0.55902492800209369</v>
      </c>
      <c r="H24" s="69">
        <v>2697409.57</v>
      </c>
      <c r="I24" s="71">
        <v>0.43628951328596732</v>
      </c>
      <c r="J24" s="69">
        <v>0</v>
      </c>
      <c r="K24" s="71">
        <v>0</v>
      </c>
      <c r="L24" s="69">
        <v>0</v>
      </c>
      <c r="M24" s="71">
        <v>0</v>
      </c>
      <c r="N24" s="69">
        <v>0</v>
      </c>
      <c r="O24" s="71">
        <v>0</v>
      </c>
      <c r="P24" s="69">
        <v>28969</v>
      </c>
      <c r="Q24" s="71">
        <v>4.685558711939021E-3</v>
      </c>
    </row>
    <row r="25" spans="1:17" ht="13.5" customHeight="1">
      <c r="A25" s="27">
        <v>23</v>
      </c>
      <c r="B25" s="55" t="s">
        <v>19</v>
      </c>
      <c r="C25" s="83" t="s">
        <v>76</v>
      </c>
      <c r="D25" s="83" t="s">
        <v>101</v>
      </c>
      <c r="E25" s="68">
        <v>5853359.0899999999</v>
      </c>
      <c r="F25" s="69">
        <v>4101149.16</v>
      </c>
      <c r="G25" s="71">
        <v>0.70064882351169755</v>
      </c>
      <c r="H25" s="69">
        <v>1670313.21</v>
      </c>
      <c r="I25" s="71">
        <v>0.28535977108487975</v>
      </c>
      <c r="J25" s="69">
        <v>0</v>
      </c>
      <c r="K25" s="71">
        <v>0</v>
      </c>
      <c r="L25" s="69">
        <v>0</v>
      </c>
      <c r="M25" s="71">
        <v>0</v>
      </c>
      <c r="N25" s="69">
        <v>0</v>
      </c>
      <c r="O25" s="71">
        <v>0</v>
      </c>
      <c r="P25" s="69">
        <v>81896.72</v>
      </c>
      <c r="Q25" s="71">
        <v>1.3991405403422807E-2</v>
      </c>
    </row>
    <row r="26" spans="1:17" ht="13.5" customHeight="1">
      <c r="A26" s="27">
        <v>24</v>
      </c>
      <c r="B26" s="55" t="s">
        <v>21</v>
      </c>
      <c r="C26" s="83" t="s">
        <v>76</v>
      </c>
      <c r="D26" s="83" t="s">
        <v>102</v>
      </c>
      <c r="E26" s="68">
        <v>5846159.4299999997</v>
      </c>
      <c r="F26" s="69">
        <v>4226833.99</v>
      </c>
      <c r="G26" s="71">
        <v>0.72301038666678996</v>
      </c>
      <c r="H26" s="69">
        <v>819466.12</v>
      </c>
      <c r="I26" s="71">
        <v>0.14017170243337002</v>
      </c>
      <c r="J26" s="69">
        <v>0</v>
      </c>
      <c r="K26" s="71">
        <v>0</v>
      </c>
      <c r="L26" s="69">
        <v>744060.36</v>
      </c>
      <c r="M26" s="71">
        <v>0.12727336106877263</v>
      </c>
      <c r="N26" s="69">
        <v>0</v>
      </c>
      <c r="O26" s="71">
        <v>0</v>
      </c>
      <c r="P26" s="69">
        <v>55798.96</v>
      </c>
      <c r="Q26" s="71">
        <v>9.5445498310674712E-3</v>
      </c>
    </row>
    <row r="27" spans="1:17" ht="13.5" customHeight="1">
      <c r="A27" s="27">
        <v>25</v>
      </c>
      <c r="B27" s="55" t="s">
        <v>24</v>
      </c>
      <c r="C27" s="83" t="s">
        <v>78</v>
      </c>
      <c r="D27" s="83" t="s">
        <v>103</v>
      </c>
      <c r="E27" s="68">
        <v>3605074.44</v>
      </c>
      <c r="F27" s="69">
        <v>2241294.81</v>
      </c>
      <c r="G27" s="71">
        <v>0.62170555623811197</v>
      </c>
      <c r="H27" s="69">
        <v>1347693.05</v>
      </c>
      <c r="I27" s="71">
        <v>0.37383223909240554</v>
      </c>
      <c r="J27" s="69">
        <v>0</v>
      </c>
      <c r="K27" s="71">
        <v>0</v>
      </c>
      <c r="L27" s="69">
        <v>0</v>
      </c>
      <c r="M27" s="71">
        <v>0</v>
      </c>
      <c r="N27" s="69">
        <v>0</v>
      </c>
      <c r="O27" s="71">
        <v>0</v>
      </c>
      <c r="P27" s="69">
        <v>16086.58</v>
      </c>
      <c r="Q27" s="71">
        <v>4.4622046694824972E-3</v>
      </c>
    </row>
    <row r="28" spans="1:17" ht="13.5" customHeight="1">
      <c r="A28" s="27">
        <v>26</v>
      </c>
      <c r="B28" s="55" t="s">
        <v>26</v>
      </c>
      <c r="C28" s="83" t="s">
        <v>76</v>
      </c>
      <c r="D28" s="83" t="s">
        <v>104</v>
      </c>
      <c r="E28" s="68">
        <v>3345603.64</v>
      </c>
      <c r="F28" s="69">
        <v>1825991.74</v>
      </c>
      <c r="G28" s="71">
        <v>0.5457884245965251</v>
      </c>
      <c r="H28" s="69">
        <v>1511911.4</v>
      </c>
      <c r="I28" s="71">
        <v>0.45190989808942217</v>
      </c>
      <c r="J28" s="69">
        <v>0</v>
      </c>
      <c r="K28" s="71">
        <v>0</v>
      </c>
      <c r="L28" s="69">
        <v>0</v>
      </c>
      <c r="M28" s="71">
        <v>0</v>
      </c>
      <c r="N28" s="69">
        <v>0</v>
      </c>
      <c r="O28" s="71">
        <v>0</v>
      </c>
      <c r="P28" s="69">
        <v>7700.5</v>
      </c>
      <c r="Q28" s="71">
        <v>2.3016773140526591E-3</v>
      </c>
    </row>
    <row r="29" spans="1:17" ht="13.5" customHeight="1">
      <c r="A29" s="27">
        <v>27</v>
      </c>
      <c r="B29" s="55" t="s">
        <v>47</v>
      </c>
      <c r="C29" s="83" t="s">
        <v>76</v>
      </c>
      <c r="D29" s="83" t="s">
        <v>105</v>
      </c>
      <c r="E29" s="68">
        <v>3322424.56</v>
      </c>
      <c r="F29" s="69">
        <v>1758852.93</v>
      </c>
      <c r="G29" s="71">
        <v>0.52938837232770752</v>
      </c>
      <c r="H29" s="69">
        <v>1554496.21</v>
      </c>
      <c r="I29" s="71">
        <v>0.46788006226392692</v>
      </c>
      <c r="J29" s="69">
        <v>0</v>
      </c>
      <c r="K29" s="71">
        <v>0</v>
      </c>
      <c r="L29" s="69">
        <v>0</v>
      </c>
      <c r="M29" s="71">
        <v>0</v>
      </c>
      <c r="N29" s="69">
        <v>0</v>
      </c>
      <c r="O29" s="71">
        <v>0</v>
      </c>
      <c r="P29" s="69">
        <v>9075.42</v>
      </c>
      <c r="Q29" s="71">
        <v>2.7315654083655098E-3</v>
      </c>
    </row>
    <row r="30" spans="1:17" ht="13.5" customHeight="1">
      <c r="A30" s="27">
        <v>28</v>
      </c>
      <c r="B30" s="55" t="s">
        <v>22</v>
      </c>
      <c r="C30" s="83" t="s">
        <v>76</v>
      </c>
      <c r="D30" s="83" t="s">
        <v>106</v>
      </c>
      <c r="E30" s="68">
        <v>3302544.76</v>
      </c>
      <c r="F30" s="69">
        <v>1915637.93</v>
      </c>
      <c r="G30" s="71">
        <v>0.58004904375618516</v>
      </c>
      <c r="H30" s="69">
        <v>1379360.8</v>
      </c>
      <c r="I30" s="71">
        <v>0.41766604247325934</v>
      </c>
      <c r="J30" s="69">
        <v>0</v>
      </c>
      <c r="K30" s="71">
        <v>0</v>
      </c>
      <c r="L30" s="69">
        <v>0</v>
      </c>
      <c r="M30" s="71">
        <v>0</v>
      </c>
      <c r="N30" s="69">
        <v>0</v>
      </c>
      <c r="O30" s="71">
        <v>0</v>
      </c>
      <c r="P30" s="69">
        <v>7546.03</v>
      </c>
      <c r="Q30" s="71">
        <v>2.2849137705555278E-3</v>
      </c>
    </row>
    <row r="31" spans="1:17" ht="13.5" customHeight="1">
      <c r="A31" s="27">
        <v>29</v>
      </c>
      <c r="B31" s="55" t="s">
        <v>51</v>
      </c>
      <c r="C31" s="83" t="s">
        <v>85</v>
      </c>
      <c r="D31" s="83" t="s">
        <v>107</v>
      </c>
      <c r="E31" s="68">
        <v>3178359.35</v>
      </c>
      <c r="F31" s="69">
        <v>1987297</v>
      </c>
      <c r="G31" s="71">
        <v>0.6252587518148317</v>
      </c>
      <c r="H31" s="69">
        <v>1190135.77</v>
      </c>
      <c r="I31" s="71">
        <v>0.37444972041943592</v>
      </c>
      <c r="J31" s="69">
        <v>0</v>
      </c>
      <c r="K31" s="71">
        <v>0</v>
      </c>
      <c r="L31" s="69">
        <v>0</v>
      </c>
      <c r="M31" s="71">
        <v>0</v>
      </c>
      <c r="N31" s="69">
        <v>0</v>
      </c>
      <c r="O31" s="71">
        <v>0</v>
      </c>
      <c r="P31" s="69">
        <v>926.58</v>
      </c>
      <c r="Q31" s="71">
        <v>2.9152776573234236E-4</v>
      </c>
    </row>
    <row r="32" spans="1:17" ht="13.5" customHeight="1">
      <c r="A32" s="27">
        <v>30</v>
      </c>
      <c r="B32" s="55" t="s">
        <v>29</v>
      </c>
      <c r="C32" s="83" t="s">
        <v>76</v>
      </c>
      <c r="D32" s="83" t="s">
        <v>108</v>
      </c>
      <c r="E32" s="68">
        <v>2687459.15</v>
      </c>
      <c r="F32" s="69">
        <v>1412456.11</v>
      </c>
      <c r="G32" s="71">
        <v>0.52557305289645062</v>
      </c>
      <c r="H32" s="69">
        <v>1269977.21</v>
      </c>
      <c r="I32" s="71">
        <v>0.47255684239888818</v>
      </c>
      <c r="J32" s="69">
        <v>0</v>
      </c>
      <c r="K32" s="71">
        <v>0</v>
      </c>
      <c r="L32" s="69">
        <v>0</v>
      </c>
      <c r="M32" s="71">
        <v>0</v>
      </c>
      <c r="N32" s="69">
        <v>0</v>
      </c>
      <c r="O32" s="71">
        <v>0</v>
      </c>
      <c r="P32" s="69">
        <v>5025.83</v>
      </c>
      <c r="Q32" s="71">
        <v>1.8701047046612784E-3</v>
      </c>
    </row>
    <row r="33" spans="1:17" ht="13.5" customHeight="1">
      <c r="A33" s="27">
        <v>31</v>
      </c>
      <c r="B33" s="55" t="s">
        <v>50</v>
      </c>
      <c r="C33" s="83" t="s">
        <v>76</v>
      </c>
      <c r="D33" s="83" t="s">
        <v>109</v>
      </c>
      <c r="E33" s="68">
        <v>2352818.5499999998</v>
      </c>
      <c r="F33" s="69">
        <v>1551120.8</v>
      </c>
      <c r="G33" s="71">
        <v>0.65926069819536237</v>
      </c>
      <c r="H33" s="69">
        <v>795627</v>
      </c>
      <c r="I33" s="71">
        <v>0.33815909858412163</v>
      </c>
      <c r="J33" s="69">
        <v>0</v>
      </c>
      <c r="K33" s="71">
        <v>0</v>
      </c>
      <c r="L33" s="69">
        <v>0</v>
      </c>
      <c r="M33" s="71">
        <v>0</v>
      </c>
      <c r="N33" s="69">
        <v>0</v>
      </c>
      <c r="O33" s="71">
        <v>0</v>
      </c>
      <c r="P33" s="69">
        <v>6070.75</v>
      </c>
      <c r="Q33" s="71">
        <v>2.5802032205160916E-3</v>
      </c>
    </row>
    <row r="34" spans="1:17" ht="13.5" customHeight="1">
      <c r="A34" s="27">
        <v>32</v>
      </c>
      <c r="B34" s="55" t="s">
        <v>52</v>
      </c>
      <c r="C34" s="83" t="s">
        <v>76</v>
      </c>
      <c r="D34" s="83" t="s">
        <v>110</v>
      </c>
      <c r="E34" s="68">
        <v>2351506.38</v>
      </c>
      <c r="F34" s="69">
        <v>0</v>
      </c>
      <c r="G34" s="71">
        <v>0</v>
      </c>
      <c r="H34" s="69">
        <v>2351506.38</v>
      </c>
      <c r="I34" s="71">
        <v>1</v>
      </c>
      <c r="J34" s="69">
        <v>0</v>
      </c>
      <c r="K34" s="71">
        <v>0</v>
      </c>
      <c r="L34" s="69">
        <v>0</v>
      </c>
      <c r="M34" s="71">
        <v>0</v>
      </c>
      <c r="N34" s="69">
        <v>0</v>
      </c>
      <c r="O34" s="71">
        <v>0</v>
      </c>
      <c r="P34" s="69">
        <v>0</v>
      </c>
      <c r="Q34" s="71">
        <v>0</v>
      </c>
    </row>
    <row r="35" spans="1:17" ht="13.5" customHeight="1">
      <c r="A35" s="27">
        <v>33</v>
      </c>
      <c r="B35" s="55" t="s">
        <v>34</v>
      </c>
      <c r="C35" s="107" t="s">
        <v>189</v>
      </c>
      <c r="D35" s="108" t="s">
        <v>134</v>
      </c>
      <c r="E35" s="68">
        <v>1617031.81</v>
      </c>
      <c r="F35" s="69">
        <v>642552.88</v>
      </c>
      <c r="G35" s="71">
        <v>0.39736563994990304</v>
      </c>
      <c r="H35" s="69">
        <v>748708.08</v>
      </c>
      <c r="I35" s="71">
        <v>0.46301382283877268</v>
      </c>
      <c r="J35" s="69">
        <v>0</v>
      </c>
      <c r="K35" s="71">
        <v>0</v>
      </c>
      <c r="L35" s="69">
        <v>181183.53</v>
      </c>
      <c r="M35" s="71">
        <v>0.11204697945923525</v>
      </c>
      <c r="N35" s="69">
        <v>0</v>
      </c>
      <c r="O35" s="71">
        <v>0</v>
      </c>
      <c r="P35" s="69">
        <v>44587.32</v>
      </c>
      <c r="Q35" s="71">
        <v>2.7573557752088994E-2</v>
      </c>
    </row>
    <row r="36" spans="1:17" ht="13.5" customHeight="1">
      <c r="A36" s="27">
        <v>34</v>
      </c>
      <c r="B36" s="55" t="s">
        <v>46</v>
      </c>
      <c r="C36" s="83" t="s">
        <v>76</v>
      </c>
      <c r="D36" s="83" t="s">
        <v>111</v>
      </c>
      <c r="E36" s="68">
        <v>960676.16</v>
      </c>
      <c r="F36" s="69">
        <v>528824.24</v>
      </c>
      <c r="G36" s="71">
        <v>0.55047086835172421</v>
      </c>
      <c r="H36" s="69">
        <v>431439.47</v>
      </c>
      <c r="I36" s="71">
        <v>0.4490997986251683</v>
      </c>
      <c r="J36" s="69">
        <v>0</v>
      </c>
      <c r="K36" s="71">
        <v>0</v>
      </c>
      <c r="L36" s="69">
        <v>0</v>
      </c>
      <c r="M36" s="71">
        <v>0</v>
      </c>
      <c r="N36" s="69">
        <v>0</v>
      </c>
      <c r="O36" s="71">
        <v>0</v>
      </c>
      <c r="P36" s="69">
        <v>412.45</v>
      </c>
      <c r="Q36" s="71">
        <v>4.2933302310739133E-4</v>
      </c>
    </row>
    <row r="37" spans="1:17" ht="13.5" customHeight="1">
      <c r="A37" s="27">
        <v>35</v>
      </c>
      <c r="B37" s="55" t="s">
        <v>48</v>
      </c>
      <c r="C37" s="55" t="s">
        <v>189</v>
      </c>
      <c r="D37" s="83" t="s">
        <v>112</v>
      </c>
      <c r="E37" s="68">
        <v>929192.8</v>
      </c>
      <c r="F37" s="69">
        <v>484581.15</v>
      </c>
      <c r="G37" s="71">
        <v>0.52150764620647083</v>
      </c>
      <c r="H37" s="69">
        <v>437662.06</v>
      </c>
      <c r="I37" s="71">
        <v>0.47101318477715282</v>
      </c>
      <c r="J37" s="69">
        <v>0</v>
      </c>
      <c r="K37" s="71">
        <v>0</v>
      </c>
      <c r="L37" s="69">
        <v>0</v>
      </c>
      <c r="M37" s="71">
        <v>0</v>
      </c>
      <c r="N37" s="69">
        <v>0</v>
      </c>
      <c r="O37" s="71">
        <v>0</v>
      </c>
      <c r="P37" s="69">
        <v>6949.59</v>
      </c>
      <c r="Q37" s="71">
        <v>7.4791690163763646E-3</v>
      </c>
    </row>
    <row r="38" spans="1:17" ht="13.5" customHeight="1">
      <c r="A38" s="27">
        <v>36</v>
      </c>
      <c r="B38" s="55" t="s">
        <v>33</v>
      </c>
      <c r="C38" s="55" t="s">
        <v>189</v>
      </c>
      <c r="D38" s="108" t="s">
        <v>133</v>
      </c>
      <c r="E38" s="68">
        <v>864025.84</v>
      </c>
      <c r="F38" s="69">
        <v>492207.35999999999</v>
      </c>
      <c r="G38" s="71">
        <v>0.56966740716921149</v>
      </c>
      <c r="H38" s="69">
        <v>368874.27</v>
      </c>
      <c r="I38" s="71">
        <v>0.42692504427876837</v>
      </c>
      <c r="J38" s="69">
        <v>0</v>
      </c>
      <c r="K38" s="71">
        <v>0</v>
      </c>
      <c r="L38" s="69">
        <v>0</v>
      </c>
      <c r="M38" s="71">
        <v>0</v>
      </c>
      <c r="N38" s="69">
        <v>0</v>
      </c>
      <c r="O38" s="71">
        <v>0</v>
      </c>
      <c r="P38" s="69">
        <v>2944.21</v>
      </c>
      <c r="Q38" s="71">
        <v>3.4075485520201573E-3</v>
      </c>
    </row>
    <row r="39" spans="1:17" ht="13.5" customHeight="1">
      <c r="A39" s="27">
        <v>37</v>
      </c>
      <c r="B39" s="55" t="s">
        <v>35</v>
      </c>
      <c r="C39" s="55" t="s">
        <v>189</v>
      </c>
      <c r="D39" s="83" t="s">
        <v>113</v>
      </c>
      <c r="E39" s="68">
        <v>786388.16</v>
      </c>
      <c r="F39" s="69">
        <v>565897.67000000004</v>
      </c>
      <c r="G39" s="71">
        <v>0.71961621344858506</v>
      </c>
      <c r="H39" s="69">
        <v>217852.5</v>
      </c>
      <c r="I39" s="71">
        <v>0.27702922180313599</v>
      </c>
      <c r="J39" s="69">
        <v>0</v>
      </c>
      <c r="K39" s="71">
        <v>0</v>
      </c>
      <c r="L39" s="69">
        <v>0</v>
      </c>
      <c r="M39" s="71">
        <v>0</v>
      </c>
      <c r="N39" s="69">
        <v>0</v>
      </c>
      <c r="O39" s="71">
        <v>0</v>
      </c>
      <c r="P39" s="69">
        <v>2637.99</v>
      </c>
      <c r="Q39" s="71">
        <v>3.3545647482790173E-3</v>
      </c>
    </row>
    <row r="40" spans="1:17" ht="13.5" customHeight="1">
      <c r="A40" s="27">
        <v>38</v>
      </c>
      <c r="B40" s="55" t="s">
        <v>31</v>
      </c>
      <c r="C40" s="107" t="s">
        <v>190</v>
      </c>
      <c r="D40" s="83" t="s">
        <v>114</v>
      </c>
      <c r="E40" s="68">
        <v>741896.79</v>
      </c>
      <c r="F40" s="69">
        <v>358589.87</v>
      </c>
      <c r="G40" s="71">
        <v>0.48334198884995849</v>
      </c>
      <c r="H40" s="69">
        <v>381369.33</v>
      </c>
      <c r="I40" s="71">
        <v>0.514046340596783</v>
      </c>
      <c r="J40" s="69">
        <v>0</v>
      </c>
      <c r="K40" s="71">
        <v>0</v>
      </c>
      <c r="L40" s="69">
        <v>0</v>
      </c>
      <c r="M40" s="71">
        <v>0</v>
      </c>
      <c r="N40" s="69">
        <v>0</v>
      </c>
      <c r="O40" s="71">
        <v>0</v>
      </c>
      <c r="P40" s="69">
        <v>1937.59</v>
      </c>
      <c r="Q40" s="71">
        <v>2.6116705532584928E-3</v>
      </c>
    </row>
    <row r="41" spans="1:17" ht="13.5" customHeight="1">
      <c r="A41" s="27">
        <v>39</v>
      </c>
      <c r="B41" s="55" t="s">
        <v>32</v>
      </c>
      <c r="C41" s="55" t="s">
        <v>190</v>
      </c>
      <c r="D41" s="83" t="s">
        <v>191</v>
      </c>
      <c r="E41" s="68">
        <v>620890.89</v>
      </c>
      <c r="F41" s="69">
        <v>300514.31</v>
      </c>
      <c r="G41" s="71">
        <v>0.48400502381344329</v>
      </c>
      <c r="H41" s="69">
        <v>317958.28000000003</v>
      </c>
      <c r="I41" s="71">
        <v>0.5121000889544377</v>
      </c>
      <c r="J41" s="69">
        <v>0</v>
      </c>
      <c r="K41" s="71">
        <v>0</v>
      </c>
      <c r="L41" s="69">
        <v>0</v>
      </c>
      <c r="M41" s="71">
        <v>0</v>
      </c>
      <c r="N41" s="69">
        <v>0</v>
      </c>
      <c r="O41" s="71">
        <v>0</v>
      </c>
      <c r="P41" s="69">
        <v>2418.3000000000002</v>
      </c>
      <c r="Q41" s="71">
        <v>3.894887232118996E-3</v>
      </c>
    </row>
    <row r="42" spans="1:17" ht="13.5" customHeight="1">
      <c r="A42" s="27">
        <v>40</v>
      </c>
      <c r="B42" s="55" t="s">
        <v>63</v>
      </c>
      <c r="C42" s="55" t="s">
        <v>189</v>
      </c>
      <c r="D42" s="67" t="s">
        <v>192</v>
      </c>
      <c r="E42" s="68">
        <v>616372.44999999995</v>
      </c>
      <c r="F42" s="69">
        <v>294190.63</v>
      </c>
      <c r="G42" s="71">
        <v>0.47729360713639946</v>
      </c>
      <c r="H42" s="69">
        <v>321985.45</v>
      </c>
      <c r="I42" s="71">
        <v>0.52238780302396715</v>
      </c>
      <c r="J42" s="69">
        <v>0</v>
      </c>
      <c r="K42" s="71">
        <v>0</v>
      </c>
      <c r="L42" s="69">
        <v>0</v>
      </c>
      <c r="M42" s="71">
        <v>0</v>
      </c>
      <c r="N42" s="69">
        <v>0</v>
      </c>
      <c r="O42" s="71">
        <v>0</v>
      </c>
      <c r="P42" s="69">
        <v>196.37</v>
      </c>
      <c r="Q42" s="71">
        <v>3.1858983963348788E-4</v>
      </c>
    </row>
    <row r="43" spans="1:17" ht="13.5" customHeight="1">
      <c r="A43" s="27">
        <v>41</v>
      </c>
      <c r="B43" s="55" t="s">
        <v>30</v>
      </c>
      <c r="C43" s="107" t="s">
        <v>193</v>
      </c>
      <c r="D43" s="83" t="s">
        <v>116</v>
      </c>
      <c r="E43" s="68">
        <v>468223.93</v>
      </c>
      <c r="F43" s="69">
        <v>255593.95</v>
      </c>
      <c r="G43" s="71">
        <v>0.54587972468643375</v>
      </c>
      <c r="H43" s="69">
        <v>210828.99</v>
      </c>
      <c r="I43" s="71">
        <v>0.45027384653321756</v>
      </c>
      <c r="J43" s="69">
        <v>0</v>
      </c>
      <c r="K43" s="71">
        <v>0</v>
      </c>
      <c r="L43" s="69">
        <v>0</v>
      </c>
      <c r="M43" s="71">
        <v>0</v>
      </c>
      <c r="N43" s="69">
        <v>0</v>
      </c>
      <c r="O43" s="71">
        <v>0</v>
      </c>
      <c r="P43" s="69">
        <v>1800.99</v>
      </c>
      <c r="Q43" s="71">
        <v>3.8464287803487533E-3</v>
      </c>
    </row>
    <row r="44" spans="1:17" ht="13.5" customHeight="1">
      <c r="A44" s="27">
        <v>42</v>
      </c>
      <c r="B44" s="55" t="s">
        <v>49</v>
      </c>
      <c r="C44" s="55" t="s">
        <v>189</v>
      </c>
      <c r="D44" s="83" t="s">
        <v>117</v>
      </c>
      <c r="E44" s="68">
        <v>436659.91</v>
      </c>
      <c r="F44" s="69">
        <v>298282.21000000002</v>
      </c>
      <c r="G44" s="71">
        <v>0.68309960032740358</v>
      </c>
      <c r="H44" s="69">
        <v>137931.04</v>
      </c>
      <c r="I44" s="71">
        <v>0.31587749834877221</v>
      </c>
      <c r="J44" s="69">
        <v>0</v>
      </c>
      <c r="K44" s="71">
        <v>0</v>
      </c>
      <c r="L44" s="69">
        <v>0</v>
      </c>
      <c r="M44" s="71">
        <v>0</v>
      </c>
      <c r="N44" s="69">
        <v>0</v>
      </c>
      <c r="O44" s="71">
        <v>0</v>
      </c>
      <c r="P44" s="69">
        <v>446.66</v>
      </c>
      <c r="Q44" s="71">
        <v>1.0229013238243008E-3</v>
      </c>
    </row>
    <row r="45" spans="1:17" ht="13.5" customHeight="1">
      <c r="A45" s="27">
        <v>43</v>
      </c>
      <c r="B45" s="55" t="s">
        <v>36</v>
      </c>
      <c r="C45" s="55" t="s">
        <v>189</v>
      </c>
      <c r="D45" s="83" t="s">
        <v>118</v>
      </c>
      <c r="E45" s="68">
        <v>401189.43</v>
      </c>
      <c r="F45" s="69">
        <v>167557.39000000001</v>
      </c>
      <c r="G45" s="71">
        <v>0.41765155677207155</v>
      </c>
      <c r="H45" s="69">
        <v>231499.12</v>
      </c>
      <c r="I45" s="71">
        <v>0.5770319522126991</v>
      </c>
      <c r="J45" s="69">
        <v>0</v>
      </c>
      <c r="K45" s="71">
        <v>0</v>
      </c>
      <c r="L45" s="69">
        <v>0</v>
      </c>
      <c r="M45" s="71">
        <v>0</v>
      </c>
      <c r="N45" s="69">
        <v>0</v>
      </c>
      <c r="O45" s="71">
        <v>0</v>
      </c>
      <c r="P45" s="69">
        <v>2132.92</v>
      </c>
      <c r="Q45" s="71">
        <v>5.3164910152293894E-3</v>
      </c>
    </row>
    <row r="46" spans="1:17" ht="13.5" customHeight="1">
      <c r="A46" s="27">
        <v>44</v>
      </c>
      <c r="B46" s="55" t="s">
        <v>37</v>
      </c>
      <c r="C46" s="55" t="s">
        <v>189</v>
      </c>
      <c r="D46" s="83" t="s">
        <v>119</v>
      </c>
      <c r="E46" s="68">
        <v>230201.32</v>
      </c>
      <c r="F46" s="69">
        <v>114874.8</v>
      </c>
      <c r="G46" s="71">
        <v>0.49901885879716068</v>
      </c>
      <c r="H46" s="69">
        <v>112513.53</v>
      </c>
      <c r="I46" s="71">
        <v>0.4887614458509621</v>
      </c>
      <c r="J46" s="69">
        <v>0</v>
      </c>
      <c r="K46" s="71">
        <v>0</v>
      </c>
      <c r="L46" s="69">
        <v>0</v>
      </c>
      <c r="M46" s="71">
        <v>0</v>
      </c>
      <c r="N46" s="69">
        <v>0</v>
      </c>
      <c r="O46" s="71">
        <v>0</v>
      </c>
      <c r="P46" s="69">
        <v>2812.99</v>
      </c>
      <c r="Q46" s="71">
        <v>1.2219695351877216E-2</v>
      </c>
    </row>
    <row r="47" spans="1:17" ht="13.5" customHeight="1">
      <c r="A47" s="27">
        <v>45</v>
      </c>
      <c r="B47" s="55" t="s">
        <v>41</v>
      </c>
      <c r="C47" s="55" t="s">
        <v>189</v>
      </c>
      <c r="D47" s="83" t="s">
        <v>120</v>
      </c>
      <c r="E47" s="68">
        <v>219107.64</v>
      </c>
      <c r="F47" s="69">
        <v>97599.03</v>
      </c>
      <c r="G47" s="71">
        <v>0.4454387350436525</v>
      </c>
      <c r="H47" s="69">
        <v>120959.02</v>
      </c>
      <c r="I47" s="71">
        <v>0.55205295442915636</v>
      </c>
      <c r="J47" s="69">
        <v>0</v>
      </c>
      <c r="K47" s="71">
        <v>0</v>
      </c>
      <c r="L47" s="69">
        <v>0</v>
      </c>
      <c r="M47" s="71">
        <v>0</v>
      </c>
      <c r="N47" s="69">
        <v>0</v>
      </c>
      <c r="O47" s="71">
        <v>0</v>
      </c>
      <c r="P47" s="69">
        <v>549.59</v>
      </c>
      <c r="Q47" s="71">
        <v>2.5083105271911104E-3</v>
      </c>
    </row>
    <row r="48" spans="1:17" ht="13.5" customHeight="1">
      <c r="A48" s="27">
        <v>46</v>
      </c>
      <c r="B48" s="55" t="s">
        <v>38</v>
      </c>
      <c r="C48" s="55" t="s">
        <v>189</v>
      </c>
      <c r="D48" s="83" t="s">
        <v>121</v>
      </c>
      <c r="E48" s="68">
        <v>190118.33</v>
      </c>
      <c r="F48" s="69">
        <v>49655.86</v>
      </c>
      <c r="G48" s="71">
        <v>0.26118396895238877</v>
      </c>
      <c r="H48" s="69">
        <v>140329.32</v>
      </c>
      <c r="I48" s="71">
        <v>0.73811567774659081</v>
      </c>
      <c r="J48" s="69">
        <v>0</v>
      </c>
      <c r="K48" s="71">
        <v>0</v>
      </c>
      <c r="L48" s="69">
        <v>0</v>
      </c>
      <c r="M48" s="71">
        <v>0</v>
      </c>
      <c r="N48" s="69">
        <v>0</v>
      </c>
      <c r="O48" s="71">
        <v>0</v>
      </c>
      <c r="P48" s="69">
        <v>133.15</v>
      </c>
      <c r="Q48" s="71">
        <v>7.0035330102047506E-4</v>
      </c>
    </row>
    <row r="49" spans="1:17" ht="13.5" customHeight="1">
      <c r="A49" s="27">
        <v>47</v>
      </c>
      <c r="B49" s="55" t="s">
        <v>45</v>
      </c>
      <c r="C49" s="55" t="s">
        <v>189</v>
      </c>
      <c r="D49" s="83" t="s">
        <v>122</v>
      </c>
      <c r="E49" s="68">
        <v>158681.04</v>
      </c>
      <c r="F49" s="69">
        <v>113698.92</v>
      </c>
      <c r="G49" s="71">
        <v>0.71652492320443573</v>
      </c>
      <c r="H49" s="69">
        <v>44814.52</v>
      </c>
      <c r="I49" s="71">
        <v>0.28241886995446963</v>
      </c>
      <c r="J49" s="69">
        <v>0</v>
      </c>
      <c r="K49" s="71">
        <v>0</v>
      </c>
      <c r="L49" s="69">
        <v>0</v>
      </c>
      <c r="M49" s="71">
        <v>0</v>
      </c>
      <c r="N49" s="69">
        <v>0</v>
      </c>
      <c r="O49" s="71">
        <v>0</v>
      </c>
      <c r="P49" s="69">
        <v>167.6</v>
      </c>
      <c r="Q49" s="71">
        <v>1.056206841094563E-3</v>
      </c>
    </row>
    <row r="50" spans="1:17" ht="13.5" customHeight="1">
      <c r="A50" s="27">
        <v>48</v>
      </c>
      <c r="B50" s="55" t="s">
        <v>28</v>
      </c>
      <c r="C50" s="55" t="s">
        <v>189</v>
      </c>
      <c r="D50" s="83" t="s">
        <v>123</v>
      </c>
      <c r="E50" s="68">
        <v>97595.17</v>
      </c>
      <c r="F50" s="69">
        <v>0</v>
      </c>
      <c r="G50" s="71">
        <v>0</v>
      </c>
      <c r="H50" s="69">
        <v>97595.17</v>
      </c>
      <c r="I50" s="71">
        <v>1</v>
      </c>
      <c r="J50" s="69">
        <v>0</v>
      </c>
      <c r="K50" s="71">
        <v>0</v>
      </c>
      <c r="L50" s="69">
        <v>0</v>
      </c>
      <c r="M50" s="71">
        <v>0</v>
      </c>
      <c r="N50" s="69">
        <v>0</v>
      </c>
      <c r="O50" s="71">
        <v>0</v>
      </c>
      <c r="P50" s="69">
        <v>0</v>
      </c>
      <c r="Q50" s="71">
        <v>0</v>
      </c>
    </row>
    <row r="51" spans="1:17" ht="13.5" customHeight="1">
      <c r="A51" s="27">
        <v>49</v>
      </c>
      <c r="B51" s="55" t="s">
        <v>39</v>
      </c>
      <c r="C51" s="55" t="s">
        <v>189</v>
      </c>
      <c r="D51" s="83" t="s">
        <v>124</v>
      </c>
      <c r="E51" s="68">
        <v>60872.91</v>
      </c>
      <c r="F51" s="69">
        <v>25735.59</v>
      </c>
      <c r="G51" s="71">
        <v>0.42277574704412846</v>
      </c>
      <c r="H51" s="69">
        <v>34977.870000000003</v>
      </c>
      <c r="I51" s="71">
        <v>0.57460486117716403</v>
      </c>
      <c r="J51" s="69">
        <v>0</v>
      </c>
      <c r="K51" s="71">
        <v>0</v>
      </c>
      <c r="L51" s="69">
        <v>0</v>
      </c>
      <c r="M51" s="71">
        <v>0</v>
      </c>
      <c r="N51" s="69">
        <v>0</v>
      </c>
      <c r="O51" s="71">
        <v>0</v>
      </c>
      <c r="P51" s="69">
        <v>159.44999999999999</v>
      </c>
      <c r="Q51" s="71">
        <v>2.6193917787074739E-3</v>
      </c>
    </row>
    <row r="52" spans="1:17" ht="13.5" customHeight="1">
      <c r="A52" s="27">
        <v>50</v>
      </c>
      <c r="B52" s="55" t="s">
        <v>40</v>
      </c>
      <c r="C52" s="55" t="s">
        <v>190</v>
      </c>
      <c r="D52" s="83" t="s">
        <v>125</v>
      </c>
      <c r="E52" s="68">
        <v>35243</v>
      </c>
      <c r="F52" s="69">
        <v>11767.03</v>
      </c>
      <c r="G52" s="71">
        <v>0.33388275685951824</v>
      </c>
      <c r="H52" s="69">
        <v>23438.44</v>
      </c>
      <c r="I52" s="71">
        <v>0.66505235082143965</v>
      </c>
      <c r="J52" s="69">
        <v>0</v>
      </c>
      <c r="K52" s="71">
        <v>0</v>
      </c>
      <c r="L52" s="69">
        <v>0</v>
      </c>
      <c r="M52" s="71">
        <v>0</v>
      </c>
      <c r="N52" s="69">
        <v>0</v>
      </c>
      <c r="O52" s="71">
        <v>0</v>
      </c>
      <c r="P52" s="69">
        <v>37.53</v>
      </c>
      <c r="Q52" s="71">
        <v>1.0648923190420792E-3</v>
      </c>
    </row>
    <row r="53" spans="1:17" ht="13.5" customHeight="1">
      <c r="A53" s="27">
        <v>51</v>
      </c>
      <c r="B53" s="55" t="s">
        <v>43</v>
      </c>
      <c r="C53" s="55" t="s">
        <v>193</v>
      </c>
      <c r="D53" s="83" t="s">
        <v>126</v>
      </c>
      <c r="E53" s="68">
        <v>1618.33</v>
      </c>
      <c r="F53" s="69">
        <v>0</v>
      </c>
      <c r="G53" s="71">
        <v>0</v>
      </c>
      <c r="H53" s="69">
        <v>1618.33</v>
      </c>
      <c r="I53" s="71">
        <v>1</v>
      </c>
      <c r="J53" s="69">
        <v>0</v>
      </c>
      <c r="K53" s="71">
        <v>0</v>
      </c>
      <c r="L53" s="69">
        <v>0</v>
      </c>
      <c r="M53" s="71">
        <v>0</v>
      </c>
      <c r="N53" s="69">
        <v>0</v>
      </c>
      <c r="O53" s="71">
        <v>0</v>
      </c>
      <c r="P53" s="69">
        <v>0</v>
      </c>
      <c r="Q53" s="71">
        <v>0</v>
      </c>
    </row>
    <row r="54" spans="1:17" ht="13.5" customHeight="1">
      <c r="A54" s="27">
        <v>52</v>
      </c>
      <c r="B54" s="55" t="s">
        <v>42</v>
      </c>
      <c r="C54" s="55" t="s">
        <v>189</v>
      </c>
      <c r="D54" s="83" t="s">
        <v>127</v>
      </c>
      <c r="E54" s="68">
        <v>0</v>
      </c>
      <c r="F54" s="69">
        <v>0</v>
      </c>
      <c r="G54" s="71">
        <v>0</v>
      </c>
      <c r="H54" s="69">
        <v>0</v>
      </c>
      <c r="I54" s="71">
        <v>0</v>
      </c>
      <c r="J54" s="69">
        <v>0</v>
      </c>
      <c r="K54" s="71">
        <v>0</v>
      </c>
      <c r="L54" s="69">
        <v>0</v>
      </c>
      <c r="M54" s="71">
        <v>0</v>
      </c>
      <c r="N54" s="69">
        <v>0</v>
      </c>
      <c r="O54" s="71">
        <v>0</v>
      </c>
      <c r="P54" s="69">
        <v>0</v>
      </c>
      <c r="Q54" s="71">
        <v>0</v>
      </c>
    </row>
    <row r="55" spans="1:17" ht="13.5" customHeight="1">
      <c r="A55" s="27">
        <v>53</v>
      </c>
      <c r="B55" s="75" t="s">
        <v>55</v>
      </c>
      <c r="C55" s="55" t="s">
        <v>189</v>
      </c>
      <c r="D55" s="83" t="s">
        <v>128</v>
      </c>
      <c r="E55" s="109" t="s">
        <v>194</v>
      </c>
      <c r="F55" s="69"/>
      <c r="G55" s="71" t="s">
        <v>194</v>
      </c>
      <c r="H55" s="69"/>
      <c r="I55" s="71" t="s">
        <v>194</v>
      </c>
      <c r="J55" s="69"/>
      <c r="K55" s="71" t="s">
        <v>194</v>
      </c>
      <c r="L55" s="69"/>
      <c r="M55" s="71" t="s">
        <v>194</v>
      </c>
      <c r="N55" s="69"/>
      <c r="O55" s="71" t="s">
        <v>194</v>
      </c>
      <c r="P55" s="69"/>
      <c r="Q55" s="71" t="s">
        <v>194</v>
      </c>
    </row>
    <row r="56" spans="1:17" ht="13.5" customHeight="1">
      <c r="A56" s="27">
        <v>53</v>
      </c>
      <c r="B56" s="75" t="s">
        <v>44</v>
      </c>
      <c r="C56" s="55" t="s">
        <v>189</v>
      </c>
      <c r="D56" s="83" t="s">
        <v>129</v>
      </c>
      <c r="E56" s="68" t="s">
        <v>194</v>
      </c>
      <c r="F56" s="69"/>
      <c r="G56" s="71" t="s">
        <v>194</v>
      </c>
      <c r="H56" s="69"/>
      <c r="I56" s="71" t="s">
        <v>194</v>
      </c>
      <c r="J56" s="69"/>
      <c r="K56" s="71" t="s">
        <v>194</v>
      </c>
      <c r="L56" s="69"/>
      <c r="M56" s="71" t="s">
        <v>194</v>
      </c>
      <c r="N56" s="69"/>
      <c r="O56" s="71" t="s">
        <v>194</v>
      </c>
      <c r="P56" s="69"/>
      <c r="Q56" s="71" t="s">
        <v>194</v>
      </c>
    </row>
    <row r="57" spans="1:17" ht="13.5" customHeight="1">
      <c r="A57" s="27">
        <v>53</v>
      </c>
      <c r="B57" s="75" t="s">
        <v>58</v>
      </c>
      <c r="C57" s="55" t="s">
        <v>189</v>
      </c>
      <c r="D57" s="83" t="s">
        <v>130</v>
      </c>
      <c r="E57" s="68" t="s">
        <v>194</v>
      </c>
      <c r="F57" s="69"/>
      <c r="G57" s="71" t="s">
        <v>194</v>
      </c>
      <c r="H57" s="69"/>
      <c r="I57" s="71" t="s">
        <v>194</v>
      </c>
      <c r="J57" s="69"/>
      <c r="K57" s="71" t="s">
        <v>194</v>
      </c>
      <c r="L57" s="69"/>
      <c r="M57" s="71" t="s">
        <v>194</v>
      </c>
      <c r="N57" s="69"/>
      <c r="O57" s="71" t="s">
        <v>194</v>
      </c>
      <c r="P57" s="69"/>
      <c r="Q57" s="71" t="s">
        <v>194</v>
      </c>
    </row>
    <row r="58" spans="1:17" ht="13.5" customHeight="1">
      <c r="A58" s="27">
        <v>53</v>
      </c>
      <c r="B58" s="75" t="s">
        <v>62</v>
      </c>
      <c r="C58" s="55" t="s">
        <v>190</v>
      </c>
      <c r="D58" s="82" t="s">
        <v>131</v>
      </c>
      <c r="E58" s="68" t="s">
        <v>194</v>
      </c>
      <c r="F58" s="69"/>
      <c r="G58" s="91" t="s">
        <v>194</v>
      </c>
      <c r="H58" s="69"/>
      <c r="I58" s="91" t="s">
        <v>194</v>
      </c>
      <c r="J58" s="69"/>
      <c r="K58" s="91" t="s">
        <v>194</v>
      </c>
      <c r="L58" s="69"/>
      <c r="M58" s="91" t="s">
        <v>194</v>
      </c>
      <c r="N58" s="69"/>
      <c r="O58" s="91" t="s">
        <v>194</v>
      </c>
      <c r="P58" s="69"/>
      <c r="Q58" s="91" t="s">
        <v>194</v>
      </c>
    </row>
    <row r="59" spans="1:17" ht="15.75" customHeight="1">
      <c r="A59" s="27">
        <v>53</v>
      </c>
      <c r="B59" s="55" t="s">
        <v>61</v>
      </c>
      <c r="C59" s="55" t="s">
        <v>189</v>
      </c>
      <c r="D59" s="83" t="s">
        <v>132</v>
      </c>
      <c r="E59" s="68" t="s">
        <v>194</v>
      </c>
      <c r="F59" s="69"/>
      <c r="G59" s="91" t="s">
        <v>194</v>
      </c>
      <c r="H59" s="69"/>
      <c r="I59" s="91" t="s">
        <v>194</v>
      </c>
      <c r="J59" s="69"/>
      <c r="K59" s="91" t="s">
        <v>194</v>
      </c>
      <c r="L59" s="69"/>
      <c r="M59" s="91" t="s">
        <v>194</v>
      </c>
      <c r="N59" s="69"/>
      <c r="O59" s="91" t="s">
        <v>194</v>
      </c>
      <c r="P59" s="69"/>
      <c r="Q59" s="91" t="s">
        <v>194</v>
      </c>
    </row>
    <row r="60" spans="1:17" ht="15.75" thickBot="1">
      <c r="A60" s="28"/>
      <c r="B60" s="122" t="s">
        <v>135</v>
      </c>
      <c r="C60" s="122"/>
      <c r="D60" s="122"/>
      <c r="E60" s="41">
        <f>SUM(E3:E59)</f>
        <v>1836046741.5599999</v>
      </c>
      <c r="F60" s="70">
        <f>SUM(F3:F59)</f>
        <v>1235665142.8400002</v>
      </c>
      <c r="G60" s="72">
        <f>F60/$E$60</f>
        <v>0.67300309674584613</v>
      </c>
      <c r="H60" s="73">
        <f>SUM(H3:H59)</f>
        <v>524434621.84999979</v>
      </c>
      <c r="I60" s="72">
        <f>H60/$E$60</f>
        <v>0.28563250051271194</v>
      </c>
      <c r="J60" s="73">
        <f>SUM(J3:J59)</f>
        <v>20913851.09</v>
      </c>
      <c r="K60" s="72">
        <f>J60/$E$60</f>
        <v>1.1390696443942661E-2</v>
      </c>
      <c r="L60" s="73">
        <f>SUM(L3:L59)</f>
        <v>13463748.109999999</v>
      </c>
      <c r="M60" s="72">
        <f>L60/$E$60</f>
        <v>7.3330094519056229E-3</v>
      </c>
      <c r="N60" s="73">
        <f>SUM(N3:N59)</f>
        <v>3312107.61</v>
      </c>
      <c r="O60" s="72">
        <f>N60/$E$60</f>
        <v>1.8039342545200471E-3</v>
      </c>
      <c r="P60" s="73">
        <f>SUM(P3:P59)</f>
        <v>38257270.06000001</v>
      </c>
      <c r="Q60" s="72">
        <f>P60/$E$60</f>
        <v>2.0836762591073612E-2</v>
      </c>
    </row>
  </sheetData>
  <mergeCells count="1">
    <mergeCell ref="B60:D60"/>
  </mergeCells>
  <phoneticPr fontId="8" type="noConversion"/>
  <conditionalFormatting sqref="D2">
    <cfRule type="cellIs" dxfId="1" priority="1" stopIfTrue="1" operator="lessThan">
      <formula>0</formula>
    </cfRule>
  </conditionalFormatting>
  <conditionalFormatting sqref="E2:Q2">
    <cfRule type="cellIs" dxfId="0" priority="2" stopIfTrue="1" operator="lessThan">
      <formula>0</formula>
    </cfRule>
  </conditionalFormatting>
  <pageMargins left="0.7" right="0.7" top="0.75" bottom="0.75" header="0.3" footer="0.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59999389629810485"/>
    <pageSetUpPr fitToPage="1"/>
  </sheetPr>
  <dimension ref="A1:J92"/>
  <sheetViews>
    <sheetView tabSelected="1" zoomScaleNormal="100" workbookViewId="0">
      <selection activeCell="B4" sqref="B4"/>
    </sheetView>
  </sheetViews>
  <sheetFormatPr defaultRowHeight="14.25"/>
  <cols>
    <col min="1" max="1" width="6" style="9" customWidth="1"/>
    <col min="2" max="2" width="11.85546875" style="9" customWidth="1"/>
    <col min="3" max="3" width="14.42578125" style="9" bestFit="1" customWidth="1"/>
    <col min="4" max="4" width="104.28515625" style="9" bestFit="1" customWidth="1"/>
    <col min="5" max="5" width="14.140625" style="10" customWidth="1"/>
    <col min="6" max="6" width="9.85546875" style="10" bestFit="1" customWidth="1"/>
    <col min="7" max="7" width="10.5703125" style="11" customWidth="1"/>
    <col min="8" max="8" width="10.42578125" style="11" bestFit="1" customWidth="1"/>
    <col min="9" max="9" width="11" style="11" customWidth="1"/>
    <col min="10" max="10" width="12.7109375" style="11" customWidth="1"/>
    <col min="11" max="16384" width="9.140625" style="9"/>
  </cols>
  <sheetData>
    <row r="1" spans="1:10" s="3" customFormat="1" ht="18.75" thickBot="1">
      <c r="A1" s="38" t="s">
        <v>199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4" customFormat="1" ht="15.75" customHeight="1" thickBot="1">
      <c r="A2" s="123" t="s">
        <v>181</v>
      </c>
      <c r="B2" s="130" t="s">
        <v>66</v>
      </c>
      <c r="C2" s="123" t="s">
        <v>67</v>
      </c>
      <c r="D2" s="123" t="s">
        <v>68</v>
      </c>
      <c r="E2" s="128" t="s">
        <v>200</v>
      </c>
      <c r="F2" s="125" t="s">
        <v>201</v>
      </c>
      <c r="G2" s="126"/>
      <c r="H2" s="126"/>
      <c r="I2" s="126"/>
      <c r="J2" s="127"/>
    </row>
    <row r="3" spans="1:10" s="5" customFormat="1" ht="15.75" thickBot="1">
      <c r="A3" s="124"/>
      <c r="B3" s="131"/>
      <c r="C3" s="124"/>
      <c r="D3" s="124"/>
      <c r="E3" s="129"/>
      <c r="F3" s="31" t="s">
        <v>202</v>
      </c>
      <c r="G3" s="31" t="s">
        <v>203</v>
      </c>
      <c r="H3" s="31" t="s">
        <v>204</v>
      </c>
      <c r="I3" s="39" t="s">
        <v>205</v>
      </c>
      <c r="J3" s="74" t="s">
        <v>206</v>
      </c>
    </row>
    <row r="4" spans="1:10" s="4" customFormat="1" collapsed="1">
      <c r="A4" s="44">
        <v>1</v>
      </c>
      <c r="B4" s="42" t="s">
        <v>43</v>
      </c>
      <c r="C4" s="43" t="s">
        <v>193</v>
      </c>
      <c r="D4" s="83" t="s">
        <v>126</v>
      </c>
      <c r="E4" s="52">
        <v>38187</v>
      </c>
      <c r="F4" s="48">
        <v>-3.3673691071040013E-3</v>
      </c>
      <c r="G4" s="49">
        <v>-7.1420841900228238E-3</v>
      </c>
      <c r="H4" s="49">
        <v>-9.8208504208935343E-3</v>
      </c>
      <c r="I4" s="49">
        <v>-2.5491237387148202E-2</v>
      </c>
      <c r="J4" s="56">
        <v>-1.5663555412509411E-2</v>
      </c>
    </row>
    <row r="5" spans="1:10" s="4" customFormat="1">
      <c r="A5" s="45">
        <v>2</v>
      </c>
      <c r="B5" s="43" t="s">
        <v>61</v>
      </c>
      <c r="C5" s="43" t="s">
        <v>189</v>
      </c>
      <c r="D5" s="83" t="s">
        <v>132</v>
      </c>
      <c r="E5" s="53">
        <v>38188</v>
      </c>
      <c r="F5" s="50">
        <v>7.7663992773615576E-3</v>
      </c>
      <c r="G5" s="51" t="s">
        <v>136</v>
      </c>
      <c r="H5" s="51" t="s">
        <v>136</v>
      </c>
      <c r="I5" s="51">
        <v>0.10359658082898759</v>
      </c>
      <c r="J5" s="57">
        <v>7.7732393922530063E-2</v>
      </c>
    </row>
    <row r="6" spans="1:10" s="4" customFormat="1">
      <c r="A6" s="45">
        <v>3</v>
      </c>
      <c r="B6" s="43" t="s">
        <v>19</v>
      </c>
      <c r="C6" s="43" t="s">
        <v>189</v>
      </c>
      <c r="D6" s="83" t="s">
        <v>101</v>
      </c>
      <c r="E6" s="53">
        <v>38195</v>
      </c>
      <c r="F6" s="50">
        <v>-1.1362406665945346E-2</v>
      </c>
      <c r="G6" s="51">
        <v>-3.9249890972525847E-3</v>
      </c>
      <c r="H6" s="51">
        <v>2.9292474087426745E-2</v>
      </c>
      <c r="I6" s="51">
        <v>8.0927591102697649E-2</v>
      </c>
      <c r="J6" s="57">
        <v>4.7706422018348515E-2</v>
      </c>
    </row>
    <row r="7" spans="1:10" s="4" customFormat="1">
      <c r="A7" s="45">
        <v>4</v>
      </c>
      <c r="B7" s="43" t="s">
        <v>49</v>
      </c>
      <c r="C7" s="43" t="s">
        <v>189</v>
      </c>
      <c r="D7" s="83" t="s">
        <v>117</v>
      </c>
      <c r="E7" s="53">
        <v>38275</v>
      </c>
      <c r="F7" s="50">
        <v>-1.3360797194232887E-3</v>
      </c>
      <c r="G7" s="51">
        <v>-4.7014449638759004E-2</v>
      </c>
      <c r="H7" s="51">
        <v>-9.2706858183289498E-2</v>
      </c>
      <c r="I7" s="51">
        <v>-7.7638953159545498E-2</v>
      </c>
      <c r="J7" s="57">
        <v>-8.4230945939047452E-2</v>
      </c>
    </row>
    <row r="8" spans="1:10" s="4" customFormat="1">
      <c r="A8" s="45">
        <v>5</v>
      </c>
      <c r="B8" s="43" t="s">
        <v>11</v>
      </c>
      <c r="C8" s="43" t="s">
        <v>189</v>
      </c>
      <c r="D8" s="83" t="s">
        <v>84</v>
      </c>
      <c r="E8" s="53">
        <v>38281</v>
      </c>
      <c r="F8" s="50">
        <v>-4.3298969072164906E-2</v>
      </c>
      <c r="G8" s="51">
        <v>-3.9337474120082927E-2</v>
      </c>
      <c r="H8" s="51">
        <v>-1.4861995753715607E-2</v>
      </c>
      <c r="I8" s="51">
        <v>1.978021978021971E-2</v>
      </c>
      <c r="J8" s="57">
        <v>6.5075921908892553E-3</v>
      </c>
    </row>
    <row r="9" spans="1:10" s="4" customFormat="1">
      <c r="A9" s="45">
        <v>6</v>
      </c>
      <c r="B9" s="43" t="s">
        <v>29</v>
      </c>
      <c r="C9" s="43" t="s">
        <v>189</v>
      </c>
      <c r="D9" s="83" t="s">
        <v>108</v>
      </c>
      <c r="E9" s="53">
        <v>38286</v>
      </c>
      <c r="F9" s="50">
        <v>3.4727246418750912E-3</v>
      </c>
      <c r="G9" s="51" t="s">
        <v>136</v>
      </c>
      <c r="H9" s="51" t="s">
        <v>136</v>
      </c>
      <c r="I9" s="51">
        <v>1.9752965395549271E-2</v>
      </c>
      <c r="J9" s="57">
        <v>1.4630577907827291E-2</v>
      </c>
    </row>
    <row r="10" spans="1:10" s="4" customFormat="1">
      <c r="A10" s="45">
        <v>7</v>
      </c>
      <c r="B10" s="43" t="s">
        <v>48</v>
      </c>
      <c r="C10" s="43" t="s">
        <v>189</v>
      </c>
      <c r="D10" s="83" t="s">
        <v>112</v>
      </c>
      <c r="E10" s="53">
        <v>38286</v>
      </c>
      <c r="F10" s="50">
        <v>-0.13039443155452435</v>
      </c>
      <c r="G10" s="51">
        <v>-0.12776355596928091</v>
      </c>
      <c r="H10" s="51">
        <v>-0.11687087653157391</v>
      </c>
      <c r="I10" s="51">
        <v>-0.11142721669037459</v>
      </c>
      <c r="J10" s="57">
        <v>-0.11184834123222742</v>
      </c>
    </row>
    <row r="11" spans="1:10" s="4" customFormat="1">
      <c r="A11" s="45">
        <v>8</v>
      </c>
      <c r="B11" s="43" t="s">
        <v>14</v>
      </c>
      <c r="C11" s="43" t="s">
        <v>189</v>
      </c>
      <c r="D11" s="83" t="s">
        <v>83</v>
      </c>
      <c r="E11" s="53">
        <v>38289</v>
      </c>
      <c r="F11" s="50">
        <v>-3.7100294145554713E-2</v>
      </c>
      <c r="G11" s="51">
        <v>-5.7869654019929384E-2</v>
      </c>
      <c r="H11" s="51">
        <v>1.8428326971171582E-3</v>
      </c>
      <c r="I11" s="51">
        <v>-0.16242984483327827</v>
      </c>
      <c r="J11" s="57">
        <v>-0.13422818791946312</v>
      </c>
    </row>
    <row r="12" spans="1:10" s="4" customFormat="1">
      <c r="A12" s="45">
        <v>9</v>
      </c>
      <c r="B12" s="43" t="s">
        <v>57</v>
      </c>
      <c r="C12" s="43" t="s">
        <v>189</v>
      </c>
      <c r="D12" s="83" t="s">
        <v>87</v>
      </c>
      <c r="E12" s="53">
        <v>38300</v>
      </c>
      <c r="F12" s="50">
        <v>-5.0487378155461116E-2</v>
      </c>
      <c r="G12" s="51">
        <v>-4.7988973812805424E-2</v>
      </c>
      <c r="H12" s="51">
        <v>-9.989576094510122E-3</v>
      </c>
      <c r="I12" s="51">
        <v>4.0082808439412254E-3</v>
      </c>
      <c r="J12" s="57">
        <v>5.2673163023442271E-4</v>
      </c>
    </row>
    <row r="13" spans="1:10" s="4" customFormat="1">
      <c r="A13" s="45">
        <v>10</v>
      </c>
      <c r="B13" s="43" t="s">
        <v>16</v>
      </c>
      <c r="C13" s="43" t="s">
        <v>189</v>
      </c>
      <c r="D13" s="83" t="s">
        <v>90</v>
      </c>
      <c r="E13" s="53">
        <v>38317</v>
      </c>
      <c r="F13" s="50">
        <v>-2.7360881986078223E-3</v>
      </c>
      <c r="G13" s="51">
        <v>4.3765449608947904E-3</v>
      </c>
      <c r="H13" s="51">
        <v>2.9790593318929748E-2</v>
      </c>
      <c r="I13" s="51">
        <v>6.9286854480348659E-2</v>
      </c>
      <c r="J13" s="57">
        <v>4.8080175913396639E-2</v>
      </c>
    </row>
    <row r="14" spans="1:10" s="4" customFormat="1">
      <c r="A14" s="45">
        <v>11</v>
      </c>
      <c r="B14" s="43" t="s">
        <v>53</v>
      </c>
      <c r="C14" s="43" t="s">
        <v>189</v>
      </c>
      <c r="D14" s="83" t="s">
        <v>196</v>
      </c>
      <c r="E14" s="53">
        <v>38343</v>
      </c>
      <c r="F14" s="50">
        <v>-9.9406603438657593E-3</v>
      </c>
      <c r="G14" s="51">
        <v>-1.1745051384599914E-2</v>
      </c>
      <c r="H14" s="51">
        <v>1.1817757735966383E-2</v>
      </c>
      <c r="I14" s="51">
        <v>4.5693164773944694E-2</v>
      </c>
      <c r="J14" s="57">
        <v>3.8240612700776389E-2</v>
      </c>
    </row>
    <row r="15" spans="1:10" s="4" customFormat="1">
      <c r="A15" s="45">
        <v>12</v>
      </c>
      <c r="B15" s="43" t="s">
        <v>47</v>
      </c>
      <c r="C15" s="43" t="s">
        <v>189</v>
      </c>
      <c r="D15" s="83" t="s">
        <v>105</v>
      </c>
      <c r="E15" s="53">
        <v>38399</v>
      </c>
      <c r="F15" s="50">
        <v>2.5081205542534235E-3</v>
      </c>
      <c r="G15" s="51" t="s">
        <v>136</v>
      </c>
      <c r="H15" s="51">
        <v>-2.699607329842868E-3</v>
      </c>
      <c r="I15" s="51">
        <v>3.160566955785904E-2</v>
      </c>
      <c r="J15" s="57" t="s">
        <v>136</v>
      </c>
    </row>
    <row r="16" spans="1:10" s="4" customFormat="1">
      <c r="A16" s="45">
        <v>13</v>
      </c>
      <c r="B16" s="43" t="s">
        <v>26</v>
      </c>
      <c r="C16" s="43" t="s">
        <v>189</v>
      </c>
      <c r="D16" s="83" t="s">
        <v>104</v>
      </c>
      <c r="E16" s="53">
        <v>38421</v>
      </c>
      <c r="F16" s="50">
        <v>-3.6700336700336789E-2</v>
      </c>
      <c r="G16" s="51">
        <v>-2.912731180363104E-2</v>
      </c>
      <c r="H16" s="51">
        <v>-1.7457501001659992E-2</v>
      </c>
      <c r="I16" s="51">
        <v>1.6040248594258566E-2</v>
      </c>
      <c r="J16" s="57">
        <v>-1.0474860335195624E-3</v>
      </c>
    </row>
    <row r="17" spans="1:10" s="4" customFormat="1">
      <c r="A17" s="45">
        <v>14</v>
      </c>
      <c r="B17" s="43" t="s">
        <v>62</v>
      </c>
      <c r="C17" s="43" t="s">
        <v>190</v>
      </c>
      <c r="D17" s="110" t="s">
        <v>197</v>
      </c>
      <c r="E17" s="53">
        <v>38440</v>
      </c>
      <c r="F17" s="50" t="s">
        <v>136</v>
      </c>
      <c r="G17" s="51" t="s">
        <v>136</v>
      </c>
      <c r="H17" s="51" t="s">
        <v>136</v>
      </c>
      <c r="I17" s="51">
        <v>0</v>
      </c>
      <c r="J17" s="57">
        <v>0</v>
      </c>
    </row>
    <row r="18" spans="1:10" s="4" customFormat="1">
      <c r="A18" s="45">
        <v>15</v>
      </c>
      <c r="B18" s="43" t="s">
        <v>58</v>
      </c>
      <c r="C18" s="43" t="s">
        <v>189</v>
      </c>
      <c r="D18" s="83" t="s">
        <v>130</v>
      </c>
      <c r="E18" s="53">
        <v>38447</v>
      </c>
      <c r="F18" s="50">
        <v>0</v>
      </c>
      <c r="G18" s="51">
        <v>0</v>
      </c>
      <c r="H18" s="51">
        <v>0</v>
      </c>
      <c r="I18" s="51">
        <v>0</v>
      </c>
      <c r="J18" s="57">
        <v>0</v>
      </c>
    </row>
    <row r="19" spans="1:10" s="4" customFormat="1">
      <c r="A19" s="45">
        <v>16</v>
      </c>
      <c r="B19" s="43" t="s">
        <v>9</v>
      </c>
      <c r="C19" s="43" t="s">
        <v>189</v>
      </c>
      <c r="D19" s="83" t="s">
        <v>81</v>
      </c>
      <c r="E19" s="53">
        <v>38449</v>
      </c>
      <c r="F19" s="50">
        <v>-5.9432318885132007E-3</v>
      </c>
      <c r="G19" s="51">
        <v>5.9364873622811398E-3</v>
      </c>
      <c r="H19" s="51">
        <v>-3.2705155050353873E-2</v>
      </c>
      <c r="I19" s="51">
        <v>-3.4582275961586362E-2</v>
      </c>
      <c r="J19" s="57">
        <v>-5.3514805600273219E-2</v>
      </c>
    </row>
    <row r="20" spans="1:10" s="4" customFormat="1">
      <c r="A20" s="45">
        <v>17</v>
      </c>
      <c r="B20" s="43" t="s">
        <v>22</v>
      </c>
      <c r="C20" s="43" t="s">
        <v>189</v>
      </c>
      <c r="D20" s="83" t="s">
        <v>106</v>
      </c>
      <c r="E20" s="53">
        <v>38490</v>
      </c>
      <c r="F20" s="50">
        <v>-1.8264840182648401E-2</v>
      </c>
      <c r="G20" s="51">
        <v>-1.3761467889908396E-2</v>
      </c>
      <c r="H20" s="51">
        <v>0</v>
      </c>
      <c r="I20" s="51">
        <v>9.3896713615022609E-3</v>
      </c>
      <c r="J20" s="57">
        <v>0</v>
      </c>
    </row>
    <row r="21" spans="1:10" s="4" customFormat="1">
      <c r="A21" s="45">
        <v>18</v>
      </c>
      <c r="B21" s="43" t="s">
        <v>32</v>
      </c>
      <c r="C21" s="43" t="s">
        <v>190</v>
      </c>
      <c r="D21" s="83" t="s">
        <v>195</v>
      </c>
      <c r="E21" s="53">
        <v>38512</v>
      </c>
      <c r="F21" s="50">
        <v>-3.3262677319419565E-2</v>
      </c>
      <c r="G21" s="51">
        <v>-2.7182235834609547E-2</v>
      </c>
      <c r="H21" s="51">
        <v>-5.1663467690339138E-2</v>
      </c>
      <c r="I21" s="51">
        <v>-3.289473684210531E-2</v>
      </c>
      <c r="J21" s="57">
        <v>-4.3298192771084376E-2</v>
      </c>
    </row>
    <row r="22" spans="1:10" s="4" customFormat="1">
      <c r="A22" s="45">
        <v>19</v>
      </c>
      <c r="B22" s="43" t="s">
        <v>38</v>
      </c>
      <c r="C22" s="43" t="s">
        <v>189</v>
      </c>
      <c r="D22" s="83" t="s">
        <v>121</v>
      </c>
      <c r="E22" s="53">
        <v>38520</v>
      </c>
      <c r="F22" s="50">
        <v>-4.8254620123202585E-3</v>
      </c>
      <c r="G22" s="51">
        <v>-7.6781326781326653E-3</v>
      </c>
      <c r="H22" s="51">
        <v>-2.7100271002709952E-2</v>
      </c>
      <c r="I22" s="51">
        <v>-4.2382928275044418E-2</v>
      </c>
      <c r="J22" s="57">
        <v>-2.8173250451172915E-2</v>
      </c>
    </row>
    <row r="23" spans="1:10" s="4" customFormat="1">
      <c r="A23" s="45">
        <v>20</v>
      </c>
      <c r="B23" s="43" t="s">
        <v>36</v>
      </c>
      <c r="C23" s="43" t="s">
        <v>189</v>
      </c>
      <c r="D23" s="83" t="s">
        <v>118</v>
      </c>
      <c r="E23" s="53">
        <v>38533</v>
      </c>
      <c r="F23" s="50">
        <v>0</v>
      </c>
      <c r="G23" s="51">
        <v>-9.243697478991586E-2</v>
      </c>
      <c r="H23" s="51">
        <v>-8.8607594936708889E-2</v>
      </c>
      <c r="I23" s="51">
        <v>-8.4745762711864292E-2</v>
      </c>
      <c r="J23" s="57">
        <v>-8.8607594936708889E-2</v>
      </c>
    </row>
    <row r="24" spans="1:10" s="4" customFormat="1">
      <c r="A24" s="45">
        <v>21</v>
      </c>
      <c r="B24" s="43" t="s">
        <v>40</v>
      </c>
      <c r="C24" s="43" t="s">
        <v>190</v>
      </c>
      <c r="D24" s="83" t="s">
        <v>125</v>
      </c>
      <c r="E24" s="53">
        <v>38568</v>
      </c>
      <c r="F24" s="50">
        <v>-0.14359861591695511</v>
      </c>
      <c r="G24" s="51">
        <v>-0.13998510796723751</v>
      </c>
      <c r="H24" s="51">
        <v>-0.12455785750378978</v>
      </c>
      <c r="I24" s="51">
        <v>-0.10349288486416564</v>
      </c>
      <c r="J24" s="57">
        <v>-0.11381074168797967</v>
      </c>
    </row>
    <row r="25" spans="1:10" s="4" customFormat="1">
      <c r="A25" s="45">
        <v>22</v>
      </c>
      <c r="B25" s="43" t="s">
        <v>54</v>
      </c>
      <c r="C25" s="43" t="s">
        <v>189</v>
      </c>
      <c r="D25" s="83" t="s">
        <v>97</v>
      </c>
      <c r="E25" s="53">
        <v>38707</v>
      </c>
      <c r="F25" s="50">
        <v>6.0946865108759685E-3</v>
      </c>
      <c r="G25" s="51">
        <v>4.6476604090781581E-2</v>
      </c>
      <c r="H25" s="51">
        <v>2.3393615563775727E-2</v>
      </c>
      <c r="I25" s="51">
        <v>6.1345552713839124E-2</v>
      </c>
      <c r="J25" s="57">
        <v>4.5524529358247579E-2</v>
      </c>
    </row>
    <row r="26" spans="1:10" s="4" customFormat="1">
      <c r="A26" s="45">
        <v>23</v>
      </c>
      <c r="B26" s="43" t="s">
        <v>30</v>
      </c>
      <c r="C26" s="43" t="s">
        <v>193</v>
      </c>
      <c r="D26" s="83" t="s">
        <v>116</v>
      </c>
      <c r="E26" s="53">
        <v>38740</v>
      </c>
      <c r="F26" s="50">
        <v>1.6064257028112205E-2</v>
      </c>
      <c r="G26" s="51">
        <v>2.4291497975708287E-2</v>
      </c>
      <c r="H26" s="51">
        <v>6.7510548523206593E-2</v>
      </c>
      <c r="I26" s="51">
        <v>9.5238095238095122E-2</v>
      </c>
      <c r="J26" s="57">
        <v>9.5238095238095122E-2</v>
      </c>
    </row>
    <row r="27" spans="1:10" s="4" customFormat="1">
      <c r="A27" s="45">
        <v>24</v>
      </c>
      <c r="B27" s="43" t="s">
        <v>31</v>
      </c>
      <c r="C27" s="43" t="s">
        <v>190</v>
      </c>
      <c r="D27" s="83" t="s">
        <v>114</v>
      </c>
      <c r="E27" s="53">
        <v>38741</v>
      </c>
      <c r="F27" s="50">
        <v>-6.5061679267807482E-2</v>
      </c>
      <c r="G27" s="51">
        <v>-6.0246987650617645E-2</v>
      </c>
      <c r="H27" s="51">
        <v>-4.0285933112075512E-2</v>
      </c>
      <c r="I27" s="51">
        <v>-4.8689138576779034E-2</v>
      </c>
      <c r="J27" s="57">
        <v>-5.5097526643877015E-2</v>
      </c>
    </row>
    <row r="28" spans="1:10" s="4" customFormat="1">
      <c r="A28" s="45">
        <v>25</v>
      </c>
      <c r="B28" s="43" t="s">
        <v>13</v>
      </c>
      <c r="C28" s="43" t="s">
        <v>193</v>
      </c>
      <c r="D28" s="83" t="s">
        <v>79</v>
      </c>
      <c r="E28" s="53">
        <v>38762</v>
      </c>
      <c r="F28" s="50">
        <v>-2.3982348991141711E-3</v>
      </c>
      <c r="G28" s="51">
        <v>7.7687151740291061E-3</v>
      </c>
      <c r="H28" s="51">
        <v>7.3202614379084929E-2</v>
      </c>
      <c r="I28" s="51">
        <v>0.13358646876078706</v>
      </c>
      <c r="J28" s="57">
        <v>0.10269506052840871</v>
      </c>
    </row>
    <row r="29" spans="1:10" s="4" customFormat="1">
      <c r="A29" s="45">
        <v>26</v>
      </c>
      <c r="B29" s="43" t="s">
        <v>18</v>
      </c>
      <c r="C29" s="43" t="s">
        <v>189</v>
      </c>
      <c r="D29" s="83" t="s">
        <v>89</v>
      </c>
      <c r="E29" s="53">
        <v>38820</v>
      </c>
      <c r="F29" s="50">
        <v>-5.1813471502590858E-3</v>
      </c>
      <c r="G29" s="51">
        <v>7.8740157480314821E-3</v>
      </c>
      <c r="H29" s="51">
        <v>8.1690140845070536E-2</v>
      </c>
      <c r="I29" s="51">
        <v>0.11953352769679282</v>
      </c>
      <c r="J29" s="57">
        <v>0.10662824207492783</v>
      </c>
    </row>
    <row r="30" spans="1:10" s="4" customFormat="1">
      <c r="A30" s="45">
        <v>27</v>
      </c>
      <c r="B30" s="43" t="s">
        <v>35</v>
      </c>
      <c r="C30" s="43" t="s">
        <v>189</v>
      </c>
      <c r="D30" s="83" t="s">
        <v>113</v>
      </c>
      <c r="E30" s="53">
        <v>38833</v>
      </c>
      <c r="F30" s="50">
        <v>-3.6363636363636376E-2</v>
      </c>
      <c r="G30" s="51">
        <v>-4.5045045045045029E-2</v>
      </c>
      <c r="H30" s="51">
        <v>-2.304147465437778E-2</v>
      </c>
      <c r="I30" s="51">
        <v>-9.3457943925233655E-3</v>
      </c>
      <c r="J30" s="57">
        <v>-1.3953488372092981E-2</v>
      </c>
    </row>
    <row r="31" spans="1:10" s="4" customFormat="1">
      <c r="A31" s="45">
        <v>28</v>
      </c>
      <c r="B31" s="43" t="s">
        <v>8</v>
      </c>
      <c r="C31" s="43" t="s">
        <v>189</v>
      </c>
      <c r="D31" s="83" t="s">
        <v>82</v>
      </c>
      <c r="E31" s="53">
        <v>38869</v>
      </c>
      <c r="F31" s="50">
        <v>-1.1009174311926717E-2</v>
      </c>
      <c r="G31" s="51">
        <v>-1.8518518518519933E-3</v>
      </c>
      <c r="H31" s="51">
        <v>3.2567049808429172E-2</v>
      </c>
      <c r="I31" s="51">
        <v>8.2329317269076219E-2</v>
      </c>
      <c r="J31" s="57">
        <v>5.479452054794498E-2</v>
      </c>
    </row>
    <row r="32" spans="1:10" s="4" customFormat="1">
      <c r="A32" s="45">
        <v>29</v>
      </c>
      <c r="B32" s="43" t="s">
        <v>52</v>
      </c>
      <c r="C32" s="43" t="s">
        <v>189</v>
      </c>
      <c r="D32" s="83" t="s">
        <v>110</v>
      </c>
      <c r="E32" s="53">
        <v>38882</v>
      </c>
      <c r="F32" s="50">
        <v>-1.9563581640330563E-3</v>
      </c>
      <c r="G32" s="51">
        <v>-4.2042042042041983E-3</v>
      </c>
      <c r="H32" s="51" t="s">
        <v>136</v>
      </c>
      <c r="I32" s="51">
        <v>0.27833461835003859</v>
      </c>
      <c r="J32" s="57">
        <v>0.26203615604186492</v>
      </c>
    </row>
    <row r="33" spans="1:10" s="4" customFormat="1">
      <c r="A33" s="45">
        <v>30</v>
      </c>
      <c r="B33" s="43" t="s">
        <v>44</v>
      </c>
      <c r="C33" s="43" t="s">
        <v>189</v>
      </c>
      <c r="D33" s="83" t="s">
        <v>129</v>
      </c>
      <c r="E33" s="53">
        <v>38917</v>
      </c>
      <c r="F33" s="50">
        <v>0</v>
      </c>
      <c r="G33" s="51">
        <v>0</v>
      </c>
      <c r="H33" s="51">
        <v>0</v>
      </c>
      <c r="I33" s="51">
        <v>0</v>
      </c>
      <c r="J33" s="57">
        <v>0</v>
      </c>
    </row>
    <row r="34" spans="1:10" s="4" customFormat="1">
      <c r="A34" s="45">
        <v>31</v>
      </c>
      <c r="B34" s="43" t="s">
        <v>46</v>
      </c>
      <c r="C34" s="43" t="s">
        <v>189</v>
      </c>
      <c r="D34" s="83" t="s">
        <v>111</v>
      </c>
      <c r="E34" s="53">
        <v>38917</v>
      </c>
      <c r="F34" s="50">
        <v>-8.3308539125260817E-3</v>
      </c>
      <c r="G34" s="51">
        <v>-1.1932112947454221E-2</v>
      </c>
      <c r="H34" s="51">
        <v>0.16406181786431495</v>
      </c>
      <c r="I34" s="51">
        <v>0.21942742156773076</v>
      </c>
      <c r="J34" s="57">
        <v>0.20488025305015811</v>
      </c>
    </row>
    <row r="35" spans="1:10" s="4" customFormat="1">
      <c r="A35" s="45">
        <v>32</v>
      </c>
      <c r="B35" s="43" t="s">
        <v>50</v>
      </c>
      <c r="C35" s="43" t="s">
        <v>189</v>
      </c>
      <c r="D35" s="83" t="s">
        <v>109</v>
      </c>
      <c r="E35" s="53">
        <v>38922</v>
      </c>
      <c r="F35" s="50">
        <v>-5.6497175141243527E-3</v>
      </c>
      <c r="G35" s="51">
        <v>-5.6497175141243527E-3</v>
      </c>
      <c r="H35" s="51">
        <v>2.9239766081871288E-2</v>
      </c>
      <c r="I35" s="51">
        <v>0.10691823899371067</v>
      </c>
      <c r="J35" s="57">
        <v>9.316770186335388E-2</v>
      </c>
    </row>
    <row r="36" spans="1:10" s="4" customFormat="1">
      <c r="A36" s="45">
        <v>33</v>
      </c>
      <c r="B36" s="43" t="s">
        <v>60</v>
      </c>
      <c r="C36" s="43" t="s">
        <v>189</v>
      </c>
      <c r="D36" s="83" t="s">
        <v>96</v>
      </c>
      <c r="E36" s="53">
        <v>38986</v>
      </c>
      <c r="F36" s="50">
        <v>-6.6109609240599609E-2</v>
      </c>
      <c r="G36" s="51">
        <v>-6.8170671897989199E-2</v>
      </c>
      <c r="H36" s="51" t="s">
        <v>136</v>
      </c>
      <c r="I36" s="51">
        <v>0.33286566117151861</v>
      </c>
      <c r="J36" s="57">
        <v>6.2639821029082832E-2</v>
      </c>
    </row>
    <row r="37" spans="1:10" s="4" customFormat="1">
      <c r="A37" s="45">
        <v>34</v>
      </c>
      <c r="B37" s="43" t="s">
        <v>27</v>
      </c>
      <c r="C37" s="43" t="s">
        <v>189</v>
      </c>
      <c r="D37" s="83" t="s">
        <v>98</v>
      </c>
      <c r="E37" s="53">
        <v>39007</v>
      </c>
      <c r="F37" s="50">
        <v>-2.567948946123888E-3</v>
      </c>
      <c r="G37" s="51" t="s">
        <v>136</v>
      </c>
      <c r="H37" s="51">
        <v>1.3852276838786315E-2</v>
      </c>
      <c r="I37" s="51">
        <v>2.9388611912883889E-2</v>
      </c>
      <c r="J37" s="57">
        <v>2.2253491765686917E-2</v>
      </c>
    </row>
    <row r="38" spans="1:10" s="4" customFormat="1">
      <c r="A38" s="45">
        <v>35</v>
      </c>
      <c r="B38" s="43" t="s">
        <v>41</v>
      </c>
      <c r="C38" s="43" t="s">
        <v>189</v>
      </c>
      <c r="D38" s="83" t="s">
        <v>120</v>
      </c>
      <c r="E38" s="53">
        <v>39014</v>
      </c>
      <c r="F38" s="50">
        <v>-5.2539771141501435E-2</v>
      </c>
      <c r="G38" s="51">
        <v>-4.9888049258326239E-2</v>
      </c>
      <c r="H38" s="51">
        <v>-4.0827859009677114E-2</v>
      </c>
      <c r="I38" s="51">
        <v>-4.0217698614645192E-2</v>
      </c>
      <c r="J38" s="57">
        <v>-4.204585537918859E-2</v>
      </c>
    </row>
    <row r="39" spans="1:10" s="4" customFormat="1">
      <c r="A39" s="45">
        <v>36</v>
      </c>
      <c r="B39" s="43" t="s">
        <v>20</v>
      </c>
      <c r="C39" s="43" t="s">
        <v>189</v>
      </c>
      <c r="D39" s="83" t="s">
        <v>92</v>
      </c>
      <c r="E39" s="53">
        <v>39056</v>
      </c>
      <c r="F39" s="50">
        <v>-4.9019607843138191E-3</v>
      </c>
      <c r="G39" s="51">
        <v>0</v>
      </c>
      <c r="H39" s="51">
        <v>3.3078880407124478E-2</v>
      </c>
      <c r="I39" s="51">
        <v>5.7291666666666519E-2</v>
      </c>
      <c r="J39" s="57">
        <v>4.3701799485861059E-2</v>
      </c>
    </row>
    <row r="40" spans="1:10" s="4" customFormat="1">
      <c r="A40" s="45">
        <v>37</v>
      </c>
      <c r="B40" s="43" t="s">
        <v>15</v>
      </c>
      <c r="C40" s="43" t="s">
        <v>190</v>
      </c>
      <c r="D40" s="83" t="s">
        <v>86</v>
      </c>
      <c r="E40" s="53">
        <v>39192</v>
      </c>
      <c r="F40" s="50">
        <v>-2.5000000000000133E-2</v>
      </c>
      <c r="G40" s="51">
        <v>-4.0983606557377095E-2</v>
      </c>
      <c r="H40" s="51">
        <v>-1.4044943820224809E-2</v>
      </c>
      <c r="I40" s="51">
        <v>2.0348837209302362E-2</v>
      </c>
      <c r="J40" s="57">
        <v>2.8571428571428914E-3</v>
      </c>
    </row>
    <row r="41" spans="1:10" s="4" customFormat="1">
      <c r="A41" s="45">
        <v>38</v>
      </c>
      <c r="B41" s="43" t="s">
        <v>55</v>
      </c>
      <c r="C41" s="43" t="s">
        <v>189</v>
      </c>
      <c r="D41" s="83" t="s">
        <v>128</v>
      </c>
      <c r="E41" s="53">
        <v>39219</v>
      </c>
      <c r="F41" s="50">
        <v>0</v>
      </c>
      <c r="G41" s="51">
        <v>0</v>
      </c>
      <c r="H41" s="51">
        <v>0</v>
      </c>
      <c r="I41" s="51">
        <v>0</v>
      </c>
      <c r="J41" s="57">
        <v>0</v>
      </c>
    </row>
    <row r="42" spans="1:10" s="4" customFormat="1">
      <c r="A42" s="45">
        <v>39</v>
      </c>
      <c r="B42" s="43" t="s">
        <v>23</v>
      </c>
      <c r="C42" s="43" t="s">
        <v>189</v>
      </c>
      <c r="D42" s="83" t="s">
        <v>94</v>
      </c>
      <c r="E42" s="53">
        <v>39254</v>
      </c>
      <c r="F42" s="50">
        <v>-4.2398399450316204E-2</v>
      </c>
      <c r="G42" s="51">
        <v>-3.679235694684424E-2</v>
      </c>
      <c r="H42" s="51" t="s">
        <v>136</v>
      </c>
      <c r="I42" s="51">
        <v>-1.2646221941196023E-3</v>
      </c>
      <c r="J42" s="57" t="s">
        <v>136</v>
      </c>
    </row>
    <row r="43" spans="1:10" s="4" customFormat="1">
      <c r="A43" s="45">
        <v>40</v>
      </c>
      <c r="B43" s="43" t="s">
        <v>12</v>
      </c>
      <c r="C43" s="43" t="s">
        <v>189</v>
      </c>
      <c r="D43" s="83" t="s">
        <v>93</v>
      </c>
      <c r="E43" s="53">
        <v>39283</v>
      </c>
      <c r="F43" s="50">
        <v>-2.2222222222222254E-2</v>
      </c>
      <c r="G43" s="51">
        <v>-0.27272727272727271</v>
      </c>
      <c r="H43" s="51">
        <v>-0.11111111111111105</v>
      </c>
      <c r="I43" s="51">
        <v>0</v>
      </c>
      <c r="J43" s="57">
        <v>-2.2222222222222254E-2</v>
      </c>
    </row>
    <row r="44" spans="1:10" s="4" customFormat="1">
      <c r="A44" s="45">
        <v>41</v>
      </c>
      <c r="B44" s="43" t="s">
        <v>56</v>
      </c>
      <c r="C44" s="43" t="s">
        <v>189</v>
      </c>
      <c r="D44" s="83" t="s">
        <v>100</v>
      </c>
      <c r="E44" s="53">
        <v>39287</v>
      </c>
      <c r="F44" s="50">
        <v>-2.8270149549092238E-3</v>
      </c>
      <c r="G44" s="51" t="s">
        <v>136</v>
      </c>
      <c r="H44" s="51">
        <v>1.3155249174206407E-2</v>
      </c>
      <c r="I44" s="51">
        <v>2.7558481661665635E-2</v>
      </c>
      <c r="J44" s="57">
        <v>2.0483147692752723E-2</v>
      </c>
    </row>
    <row r="45" spans="1:10" s="4" customFormat="1">
      <c r="A45" s="45">
        <v>42</v>
      </c>
      <c r="B45" s="43" t="s">
        <v>24</v>
      </c>
      <c r="C45" s="43" t="s">
        <v>85</v>
      </c>
      <c r="D45" s="83" t="s">
        <v>103</v>
      </c>
      <c r="E45" s="53">
        <v>39338</v>
      </c>
      <c r="F45" s="50">
        <v>-1.3953488372092648E-3</v>
      </c>
      <c r="G45" s="51" t="s">
        <v>136</v>
      </c>
      <c r="H45" s="51">
        <v>1.8018018018018056E-2</v>
      </c>
      <c r="I45" s="51">
        <v>3.8201160541585955E-2</v>
      </c>
      <c r="J45" s="57">
        <v>2.7764480612733289E-2</v>
      </c>
    </row>
    <row r="46" spans="1:10" s="4" customFormat="1">
      <c r="A46" s="45">
        <v>43</v>
      </c>
      <c r="B46" s="43" t="s">
        <v>51</v>
      </c>
      <c r="C46" s="43" t="s">
        <v>190</v>
      </c>
      <c r="D46" s="83" t="s">
        <v>107</v>
      </c>
      <c r="E46" s="53">
        <v>39343</v>
      </c>
      <c r="F46" s="50">
        <v>-5.8309037900874383E-3</v>
      </c>
      <c r="G46" s="51">
        <v>0</v>
      </c>
      <c r="H46" s="51">
        <v>4.6012269938650485E-2</v>
      </c>
      <c r="I46" s="51">
        <v>6.8965517241379448E-2</v>
      </c>
      <c r="J46" s="57">
        <v>5.2469135802469147E-2</v>
      </c>
    </row>
    <row r="47" spans="1:10" s="4" customFormat="1">
      <c r="A47" s="45">
        <v>44</v>
      </c>
      <c r="B47" s="55" t="s">
        <v>34</v>
      </c>
      <c r="C47" s="107" t="s">
        <v>189</v>
      </c>
      <c r="D47" s="108" t="s">
        <v>134</v>
      </c>
      <c r="E47" s="65">
        <v>39345</v>
      </c>
      <c r="F47" s="50">
        <v>-3.3966033966033815E-2</v>
      </c>
      <c r="G47" s="51">
        <v>-4.3435251798561114E-2</v>
      </c>
      <c r="H47" s="51">
        <v>9.8863636363636598E-2</v>
      </c>
      <c r="I47" s="51">
        <v>0.16264072576237854</v>
      </c>
      <c r="J47" s="57">
        <v>0.14975949845970926</v>
      </c>
    </row>
    <row r="48" spans="1:10" s="4" customFormat="1">
      <c r="A48" s="45">
        <v>45</v>
      </c>
      <c r="B48" s="43" t="s">
        <v>59</v>
      </c>
      <c r="C48" s="43" t="s">
        <v>189</v>
      </c>
      <c r="D48" s="83" t="s">
        <v>91</v>
      </c>
      <c r="E48" s="53">
        <v>39426</v>
      </c>
      <c r="F48" s="50">
        <v>-2.7564316739058237E-3</v>
      </c>
      <c r="G48" s="51" t="s">
        <v>136</v>
      </c>
      <c r="H48" s="51">
        <v>1.5739322783733245E-2</v>
      </c>
      <c r="I48" s="51">
        <v>1.0837355008043392E-2</v>
      </c>
      <c r="J48" s="57">
        <v>1.548013949136684E-2</v>
      </c>
    </row>
    <row r="49" spans="1:10" s="4" customFormat="1">
      <c r="A49" s="45">
        <v>46</v>
      </c>
      <c r="B49" s="43" t="s">
        <v>10</v>
      </c>
      <c r="C49" s="43" t="s">
        <v>189</v>
      </c>
      <c r="D49" s="83" t="s">
        <v>80</v>
      </c>
      <c r="E49" s="53">
        <v>39443</v>
      </c>
      <c r="F49" s="50">
        <v>-1.2616376388562167E-2</v>
      </c>
      <c r="G49" s="51">
        <v>0.15279011548090127</v>
      </c>
      <c r="H49" s="51">
        <v>2.9095837478553044E-2</v>
      </c>
      <c r="I49" s="51">
        <v>7.4277543648404665E-2</v>
      </c>
      <c r="J49" s="57">
        <v>4.8491347651085537E-2</v>
      </c>
    </row>
    <row r="50" spans="1:10" s="4" customFormat="1">
      <c r="A50" s="45">
        <v>47</v>
      </c>
      <c r="B50" s="43" t="s">
        <v>45</v>
      </c>
      <c r="C50" s="43" t="s">
        <v>189</v>
      </c>
      <c r="D50" s="83" t="s">
        <v>122</v>
      </c>
      <c r="E50" s="53">
        <v>39542</v>
      </c>
      <c r="F50" s="50">
        <v>-4.1666666666666741E-2</v>
      </c>
      <c r="G50" s="51">
        <v>-4.1666666666666741E-2</v>
      </c>
      <c r="H50" s="51">
        <v>-4.8275862068965614E-2</v>
      </c>
      <c r="I50" s="51">
        <v>-3.4965034965035002E-2</v>
      </c>
      <c r="J50" s="57">
        <v>-4.1666666666666741E-2</v>
      </c>
    </row>
    <row r="51" spans="1:10" s="4" customFormat="1">
      <c r="A51" s="45">
        <v>48</v>
      </c>
      <c r="B51" s="43" t="s">
        <v>21</v>
      </c>
      <c r="C51" s="43" t="s">
        <v>189</v>
      </c>
      <c r="D51" s="83" t="s">
        <v>102</v>
      </c>
      <c r="E51" s="65">
        <v>39660</v>
      </c>
      <c r="F51" s="50">
        <v>-3.5182373275611356E-2</v>
      </c>
      <c r="G51" s="51">
        <v>-5.8185373237881977E-2</v>
      </c>
      <c r="H51" s="51">
        <v>8.1715444798609038E-2</v>
      </c>
      <c r="I51" s="51">
        <v>5.3366724277803312E-2</v>
      </c>
      <c r="J51" s="57">
        <v>5.3738400197593794E-2</v>
      </c>
    </row>
    <row r="52" spans="1:10" s="4" customFormat="1">
      <c r="A52" s="45">
        <v>49</v>
      </c>
      <c r="B52" s="43" t="s">
        <v>7</v>
      </c>
      <c r="C52" s="43" t="s">
        <v>189</v>
      </c>
      <c r="D52" s="83" t="s">
        <v>77</v>
      </c>
      <c r="E52" s="53">
        <v>39898</v>
      </c>
      <c r="F52" s="50">
        <v>-2.6186579378068786E-2</v>
      </c>
      <c r="G52" s="51">
        <v>-3.4090909090909061E-2</v>
      </c>
      <c r="H52" s="51">
        <v>-5.0167224080267525E-3</v>
      </c>
      <c r="I52" s="51">
        <v>3.1195840554592902E-2</v>
      </c>
      <c r="J52" s="57">
        <v>1.0186757215619791E-2</v>
      </c>
    </row>
    <row r="53" spans="1:10" s="4" customFormat="1">
      <c r="A53" s="45">
        <v>50</v>
      </c>
      <c r="B53" s="118">
        <v>36124190</v>
      </c>
      <c r="C53" s="43" t="s">
        <v>189</v>
      </c>
      <c r="D53" s="83" t="s">
        <v>133</v>
      </c>
      <c r="E53" s="53">
        <v>40031</v>
      </c>
      <c r="F53" s="50">
        <v>-1.3536379018612599E-2</v>
      </c>
      <c r="G53" s="51">
        <v>-1.4896171461603491E-2</v>
      </c>
      <c r="H53" s="51">
        <v>0.19062718331810591</v>
      </c>
      <c r="I53" s="51">
        <v>0.27865635461156635</v>
      </c>
      <c r="J53" s="57">
        <v>0.25043743297397958</v>
      </c>
    </row>
    <row r="54" spans="1:10" s="4" customFormat="1">
      <c r="A54" s="45">
        <v>51</v>
      </c>
      <c r="B54" s="43" t="s">
        <v>25</v>
      </c>
      <c r="C54" s="43" t="s">
        <v>189</v>
      </c>
      <c r="D54" s="83" t="s">
        <v>99</v>
      </c>
      <c r="E54" s="53">
        <v>40263</v>
      </c>
      <c r="F54" s="50">
        <v>-6.9444444444444198E-3</v>
      </c>
      <c r="G54" s="51">
        <v>0</v>
      </c>
      <c r="H54" s="51">
        <v>1.4184397163120588E-2</v>
      </c>
      <c r="I54" s="51">
        <v>2.877697841726623E-2</v>
      </c>
      <c r="J54" s="57">
        <v>1.7793594306049654E-2</v>
      </c>
    </row>
    <row r="55" spans="1:10" s="4" customFormat="1">
      <c r="A55" s="45">
        <v>52</v>
      </c>
      <c r="B55" s="43" t="s">
        <v>37</v>
      </c>
      <c r="C55" s="43" t="s">
        <v>189</v>
      </c>
      <c r="D55" s="83" t="s">
        <v>119</v>
      </c>
      <c r="E55" s="53">
        <v>40956</v>
      </c>
      <c r="F55" s="50">
        <v>0</v>
      </c>
      <c r="G55" s="51">
        <v>-9.0476190476190599E-2</v>
      </c>
      <c r="H55" s="51">
        <v>-7.2815533980582603E-2</v>
      </c>
      <c r="I55" s="51">
        <v>-4.9751243781094412E-2</v>
      </c>
      <c r="J55" s="57">
        <v>-4.9751243781094412E-2</v>
      </c>
    </row>
    <row r="56" spans="1:10" s="4" customFormat="1">
      <c r="A56" s="45">
        <v>53</v>
      </c>
      <c r="B56" s="43" t="s">
        <v>39</v>
      </c>
      <c r="C56" s="43" t="s">
        <v>189</v>
      </c>
      <c r="D56" s="83" t="s">
        <v>124</v>
      </c>
      <c r="E56" s="53">
        <v>41366</v>
      </c>
      <c r="F56" s="50">
        <v>-3.1614444288323718E-3</v>
      </c>
      <c r="G56" s="51">
        <v>4.2304166960449585E-4</v>
      </c>
      <c r="H56" s="51">
        <v>1.3717225119668663E-2</v>
      </c>
      <c r="I56" s="51">
        <v>2.4106820642367355E-2</v>
      </c>
      <c r="J56" s="57">
        <v>1.5095149520675477E-2</v>
      </c>
    </row>
    <row r="57" spans="1:10" s="4" customFormat="1">
      <c r="A57" s="45">
        <v>54</v>
      </c>
      <c r="B57" s="43" t="s">
        <v>17</v>
      </c>
      <c r="C57" s="43" t="s">
        <v>189</v>
      </c>
      <c r="D57" s="83" t="s">
        <v>88</v>
      </c>
      <c r="E57" s="53">
        <v>43620</v>
      </c>
      <c r="F57" s="50">
        <v>-1.6666666666666718E-2</v>
      </c>
      <c r="G57" s="51">
        <v>-8.4033613445377853E-3</v>
      </c>
      <c r="H57" s="51">
        <v>1.7241379310344751E-2</v>
      </c>
      <c r="I57" s="51">
        <v>2.6086956521739202E-2</v>
      </c>
      <c r="J57" s="57">
        <v>1.7241379310344751E-2</v>
      </c>
    </row>
    <row r="58" spans="1:10" s="4" customFormat="1">
      <c r="A58" s="45">
        <v>55</v>
      </c>
      <c r="B58" s="43" t="s">
        <v>42</v>
      </c>
      <c r="C58" s="43" t="s">
        <v>189</v>
      </c>
      <c r="D58" s="83" t="s">
        <v>127</v>
      </c>
      <c r="E58" s="53">
        <v>43636</v>
      </c>
      <c r="F58" s="50" t="s">
        <v>136</v>
      </c>
      <c r="G58" s="51" t="s">
        <v>136</v>
      </c>
      <c r="H58" s="51" t="s">
        <v>136</v>
      </c>
      <c r="I58" s="51" t="s">
        <v>136</v>
      </c>
      <c r="J58" s="57" t="s">
        <v>136</v>
      </c>
    </row>
    <row r="59" spans="1:10" s="4" customFormat="1" ht="15" thickBot="1">
      <c r="A59" s="45">
        <v>56</v>
      </c>
      <c r="B59" s="43" t="s">
        <v>28</v>
      </c>
      <c r="C59" s="43" t="s">
        <v>189</v>
      </c>
      <c r="D59" s="83" t="s">
        <v>123</v>
      </c>
      <c r="E59" s="114">
        <v>43711</v>
      </c>
      <c r="F59" s="115">
        <v>-4.0948275862069394E-3</v>
      </c>
      <c r="G59" s="116">
        <v>-8.4754854629331966E-3</v>
      </c>
      <c r="H59" s="116">
        <v>-2.4591029023746658E-2</v>
      </c>
      <c r="I59" s="116">
        <v>-4.780548114568306E-2</v>
      </c>
      <c r="J59" s="117">
        <v>-3.6689597665207407E-2</v>
      </c>
    </row>
    <row r="60" spans="1:10" s="33" customFormat="1" ht="15.75" collapsed="1" thickBot="1">
      <c r="A60" s="60"/>
      <c r="B60" s="34"/>
      <c r="C60" s="34"/>
      <c r="D60" s="35" t="s">
        <v>198</v>
      </c>
      <c r="E60" s="36" t="s">
        <v>0</v>
      </c>
      <c r="F60" s="46">
        <f>AVERAGE(F4:F59)</f>
        <v>-1.9541389952123865E-2</v>
      </c>
      <c r="G60" s="37">
        <f>AVERAGE(G4:G59)</f>
        <v>-2.7662589933496313E-2</v>
      </c>
      <c r="H60" s="37">
        <f>AVERAGE(H4:H59)</f>
        <v>3.2787398148893011E-3</v>
      </c>
      <c r="I60" s="37" t="s">
        <v>194</v>
      </c>
      <c r="J60" s="58">
        <f>AVERAGE(J4:J59)</f>
        <v>2.024400152160041E-2</v>
      </c>
    </row>
    <row r="61" spans="1:10" s="4" customFormat="1" collapsed="1"/>
    <row r="62" spans="1:10" s="4" customFormat="1" ht="15" collapsed="1">
      <c r="A62" s="54"/>
    </row>
    <row r="63" spans="1:10" s="4" customFormat="1" collapsed="1"/>
    <row r="64" spans="1:10" s="4" customFormat="1" collapsed="1"/>
    <row r="65" spans="5:10" s="4" customFormat="1" collapsed="1"/>
    <row r="66" spans="5:10" s="4" customFormat="1" collapsed="1"/>
    <row r="67" spans="5:10" s="4" customFormat="1" collapsed="1"/>
    <row r="68" spans="5:10" s="4" customFormat="1" collapsed="1"/>
    <row r="69" spans="5:10" s="4" customFormat="1" collapsed="1"/>
    <row r="70" spans="5:10" s="4" customFormat="1" collapsed="1"/>
    <row r="71" spans="5:10" s="4" customFormat="1"/>
    <row r="72" spans="5:10" s="4" customFormat="1"/>
    <row r="73" spans="5:10" s="6" customFormat="1">
      <c r="E73" s="7"/>
      <c r="F73" s="7"/>
      <c r="G73" s="8"/>
      <c r="H73" s="8"/>
      <c r="I73" s="8"/>
      <c r="J73" s="8"/>
    </row>
    <row r="74" spans="5:10" s="6" customFormat="1">
      <c r="E74" s="7"/>
      <c r="F74" s="7"/>
      <c r="G74" s="8"/>
      <c r="H74" s="8"/>
      <c r="I74" s="8"/>
      <c r="J74" s="8"/>
    </row>
    <row r="75" spans="5:10" s="6" customFormat="1">
      <c r="E75" s="7"/>
      <c r="F75" s="7"/>
      <c r="G75" s="8"/>
      <c r="H75" s="8"/>
      <c r="I75" s="8"/>
      <c r="J75" s="8"/>
    </row>
    <row r="76" spans="5:10" s="6" customFormat="1">
      <c r="E76" s="7"/>
      <c r="F76" s="7"/>
      <c r="G76" s="8"/>
      <c r="H76" s="8"/>
      <c r="I76" s="8"/>
      <c r="J76" s="8"/>
    </row>
    <row r="77" spans="5:10" s="6" customFormat="1">
      <c r="E77" s="7"/>
      <c r="F77" s="7"/>
      <c r="G77" s="8"/>
      <c r="H77" s="8"/>
      <c r="I77" s="8"/>
      <c r="J77" s="8"/>
    </row>
    <row r="78" spans="5:10" s="6" customFormat="1">
      <c r="E78" s="7"/>
      <c r="F78" s="7"/>
      <c r="G78" s="8"/>
      <c r="H78" s="8"/>
      <c r="I78" s="8"/>
      <c r="J78" s="8"/>
    </row>
    <row r="79" spans="5:10" s="6" customFormat="1">
      <c r="E79" s="7"/>
      <c r="F79" s="7"/>
      <c r="G79" s="8"/>
      <c r="H79" s="8"/>
      <c r="I79" s="8"/>
      <c r="J79" s="8"/>
    </row>
    <row r="80" spans="5:10" s="6" customFormat="1">
      <c r="E80" s="7"/>
      <c r="F80" s="7"/>
      <c r="G80" s="8"/>
      <c r="H80" s="8"/>
      <c r="I80" s="8"/>
      <c r="J80" s="8"/>
    </row>
    <row r="81" spans="5:10" s="6" customFormat="1">
      <c r="E81" s="7"/>
      <c r="F81" s="7"/>
      <c r="G81" s="8"/>
      <c r="H81" s="8"/>
      <c r="I81" s="8"/>
      <c r="J81" s="8"/>
    </row>
    <row r="82" spans="5:10" s="6" customFormat="1">
      <c r="E82" s="7"/>
      <c r="F82" s="7"/>
      <c r="G82" s="8"/>
      <c r="H82" s="8"/>
      <c r="I82" s="8"/>
      <c r="J82" s="8"/>
    </row>
    <row r="83" spans="5:10" s="6" customFormat="1">
      <c r="E83" s="7"/>
      <c r="F83" s="7"/>
      <c r="G83" s="8"/>
      <c r="H83" s="8"/>
      <c r="I83" s="8"/>
      <c r="J83" s="8"/>
    </row>
    <row r="84" spans="5:10" s="6" customFormat="1">
      <c r="E84" s="7"/>
      <c r="F84" s="7"/>
      <c r="G84" s="8"/>
      <c r="H84" s="8"/>
      <c r="I84" s="8"/>
      <c r="J84" s="8"/>
    </row>
    <row r="85" spans="5:10" s="6" customFormat="1">
      <c r="E85" s="7"/>
      <c r="F85" s="7"/>
      <c r="G85" s="8"/>
      <c r="H85" s="8"/>
      <c r="I85" s="8"/>
      <c r="J85" s="8"/>
    </row>
    <row r="86" spans="5:10" s="6" customFormat="1">
      <c r="E86" s="7"/>
      <c r="F86" s="7"/>
      <c r="G86" s="8"/>
      <c r="H86" s="8"/>
      <c r="I86" s="8"/>
      <c r="J86" s="8"/>
    </row>
    <row r="87" spans="5:10" s="6" customFormat="1">
      <c r="E87" s="7"/>
      <c r="F87" s="7"/>
      <c r="G87" s="8"/>
      <c r="H87" s="8"/>
      <c r="I87" s="8"/>
      <c r="J87" s="8"/>
    </row>
    <row r="88" spans="5:10" s="6" customFormat="1">
      <c r="E88" s="7"/>
      <c r="F88" s="7"/>
      <c r="G88" s="8"/>
      <c r="H88" s="8"/>
      <c r="I88" s="8"/>
      <c r="J88" s="8"/>
    </row>
    <row r="89" spans="5:10" s="6" customFormat="1">
      <c r="E89" s="7"/>
      <c r="F89" s="7"/>
      <c r="G89" s="8"/>
      <c r="H89" s="8"/>
      <c r="I89" s="8"/>
      <c r="J89" s="8"/>
    </row>
    <row r="90" spans="5:10" s="6" customFormat="1">
      <c r="E90" s="7"/>
      <c r="F90" s="7"/>
      <c r="G90" s="8"/>
      <c r="H90" s="8"/>
      <c r="I90" s="8"/>
      <c r="J90" s="8"/>
    </row>
    <row r="91" spans="5:10" s="6" customFormat="1">
      <c r="E91" s="7"/>
      <c r="F91" s="7"/>
      <c r="G91" s="8"/>
      <c r="H91" s="8"/>
      <c r="I91" s="8"/>
      <c r="J91" s="8"/>
    </row>
    <row r="92" spans="5:10" s="6" customFormat="1">
      <c r="E92" s="7"/>
      <c r="F92" s="7"/>
      <c r="G92" s="8"/>
      <c r="H92" s="8"/>
      <c r="I92" s="8"/>
      <c r="J92" s="8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C143"/>
  <sheetViews>
    <sheetView zoomScale="85" zoomScaleNormal="100" workbookViewId="0">
      <selection activeCell="AB16" sqref="AB16"/>
    </sheetView>
  </sheetViews>
  <sheetFormatPr defaultRowHeight="12.75"/>
  <cols>
    <col min="1" max="1" width="66.5703125" bestFit="1" customWidth="1"/>
    <col min="2" max="2" width="12.7109375" customWidth="1"/>
    <col min="3" max="3" width="2.7109375" customWidth="1"/>
  </cols>
  <sheetData>
    <row r="1" spans="1:3" ht="60.75" thickBot="1">
      <c r="A1" s="12" t="s">
        <v>68</v>
      </c>
      <c r="B1" s="22" t="s">
        <v>207</v>
      </c>
      <c r="C1" s="2"/>
    </row>
    <row r="2" spans="1:3" ht="14.25">
      <c r="A2" s="111" t="s">
        <v>265</v>
      </c>
      <c r="B2" s="19">
        <v>-0.14359861591695511</v>
      </c>
      <c r="C2" s="2"/>
    </row>
    <row r="3" spans="1:3" ht="14.25">
      <c r="A3" s="111" t="s">
        <v>215</v>
      </c>
      <c r="B3" s="16">
        <v>-0.13039443155452435</v>
      </c>
      <c r="C3" s="2"/>
    </row>
    <row r="4" spans="1:3" ht="14.25" customHeight="1">
      <c r="A4" s="111" t="s">
        <v>214</v>
      </c>
      <c r="B4" s="16">
        <v>-6.6109609240599609E-2</v>
      </c>
      <c r="C4" s="2"/>
    </row>
    <row r="5" spans="1:3" ht="14.25">
      <c r="A5" s="111" t="s">
        <v>216</v>
      </c>
      <c r="B5" s="17">
        <v>-6.5061679267807482E-2</v>
      </c>
      <c r="C5" s="2"/>
    </row>
    <row r="6" spans="1:3" ht="14.25">
      <c r="A6" s="111" t="s">
        <v>217</v>
      </c>
      <c r="B6" s="17">
        <v>-5.2539771141501435E-2</v>
      </c>
      <c r="C6" s="2"/>
    </row>
    <row r="7" spans="1:3" ht="14.25">
      <c r="A7" s="111" t="s">
        <v>218</v>
      </c>
      <c r="B7" s="17">
        <v>-5.0487378155461116E-2</v>
      </c>
      <c r="C7" s="2"/>
    </row>
    <row r="8" spans="1:3" ht="14.25">
      <c r="A8" s="111" t="s">
        <v>219</v>
      </c>
      <c r="B8" s="17">
        <v>-4.3298969072164906E-2</v>
      </c>
      <c r="C8" s="2"/>
    </row>
    <row r="9" spans="1:3" ht="14.25">
      <c r="A9" s="111" t="s">
        <v>220</v>
      </c>
      <c r="B9" s="17">
        <v>-4.2398399450316204E-2</v>
      </c>
      <c r="C9" s="2"/>
    </row>
    <row r="10" spans="1:3" ht="14.25">
      <c r="A10" s="111" t="s">
        <v>221</v>
      </c>
      <c r="B10" s="17">
        <v>-4.1666666666666741E-2</v>
      </c>
      <c r="C10" s="2"/>
    </row>
    <row r="11" spans="1:3" ht="14.25">
      <c r="A11" s="111" t="s">
        <v>222</v>
      </c>
      <c r="B11" s="17">
        <v>-3.7100294145554713E-2</v>
      </c>
      <c r="C11" s="2"/>
    </row>
    <row r="12" spans="1:3" ht="14.25">
      <c r="A12" s="111" t="s">
        <v>223</v>
      </c>
      <c r="B12" s="17">
        <v>-3.6700336700336789E-2</v>
      </c>
      <c r="C12" s="2"/>
    </row>
    <row r="13" spans="1:3" ht="14.25">
      <c r="A13" s="111" t="s">
        <v>224</v>
      </c>
      <c r="B13" s="17">
        <v>-3.6363636363636376E-2</v>
      </c>
      <c r="C13" s="2"/>
    </row>
    <row r="14" spans="1:3" ht="14.25">
      <c r="A14" s="111" t="s">
        <v>225</v>
      </c>
      <c r="B14" s="17">
        <v>-3.5182373275611356E-2</v>
      </c>
      <c r="C14" s="2"/>
    </row>
    <row r="15" spans="1:3" ht="14.25">
      <c r="A15" s="111" t="s">
        <v>258</v>
      </c>
      <c r="B15" s="17">
        <v>-3.3966033966033815E-2</v>
      </c>
      <c r="C15" s="2"/>
    </row>
    <row r="16" spans="1:3" ht="14.25">
      <c r="A16" s="111" t="s">
        <v>115</v>
      </c>
      <c r="B16" s="17">
        <v>-3.3262677319419565E-2</v>
      </c>
      <c r="C16" s="2"/>
    </row>
    <row r="17" spans="1:3" ht="14.25">
      <c r="A17" s="111" t="s">
        <v>226</v>
      </c>
      <c r="B17" s="17">
        <v>-2.6186579378068786E-2</v>
      </c>
      <c r="C17" s="2"/>
    </row>
    <row r="18" spans="1:3" ht="14.25">
      <c r="A18" s="111" t="s">
        <v>86</v>
      </c>
      <c r="B18" s="17">
        <v>-2.5000000000000133E-2</v>
      </c>
      <c r="C18" s="2"/>
    </row>
    <row r="19" spans="1:3" ht="14.25">
      <c r="A19" s="111" t="s">
        <v>254</v>
      </c>
      <c r="B19" s="17">
        <v>-2.2222222222222254E-2</v>
      </c>
      <c r="C19" s="2"/>
    </row>
    <row r="20" spans="1:3" ht="14.25">
      <c r="A20" s="111" t="s">
        <v>227</v>
      </c>
      <c r="B20" s="17">
        <v>-1.8264840182648401E-2</v>
      </c>
      <c r="C20" s="2"/>
    </row>
    <row r="21" spans="1:3" ht="14.25">
      <c r="A21" s="111" t="s">
        <v>228</v>
      </c>
      <c r="B21" s="17">
        <v>-1.6666666666666718E-2</v>
      </c>
      <c r="C21" s="2"/>
    </row>
    <row r="22" spans="1:3" ht="14.25">
      <c r="A22" s="111" t="s">
        <v>259</v>
      </c>
      <c r="B22" s="17">
        <v>-1.3536379018612599E-2</v>
      </c>
      <c r="C22" s="2"/>
    </row>
    <row r="23" spans="1:3" ht="14.25">
      <c r="A23" s="111" t="s">
        <v>229</v>
      </c>
      <c r="B23" s="17">
        <v>-1.2616376388562167E-2</v>
      </c>
      <c r="C23" s="2"/>
    </row>
    <row r="24" spans="1:3" ht="14.25">
      <c r="A24" s="111" t="s">
        <v>230</v>
      </c>
      <c r="B24" s="17">
        <v>-1.1362406665945346E-2</v>
      </c>
      <c r="C24" s="2"/>
    </row>
    <row r="25" spans="1:3" ht="14.25">
      <c r="A25" s="111" t="s">
        <v>231</v>
      </c>
      <c r="B25" s="17">
        <v>-1.1009174311926717E-2</v>
      </c>
      <c r="C25" s="2"/>
    </row>
    <row r="26" spans="1:3" ht="14.25">
      <c r="A26" s="111" t="s">
        <v>232</v>
      </c>
      <c r="B26" s="17">
        <v>-9.9406603438657593E-3</v>
      </c>
      <c r="C26" s="2"/>
    </row>
    <row r="27" spans="1:3" ht="14.25">
      <c r="A27" s="111" t="s">
        <v>233</v>
      </c>
      <c r="B27" s="17">
        <v>-8.3308539125260817E-3</v>
      </c>
      <c r="C27" s="2"/>
    </row>
    <row r="28" spans="1:3" ht="14.25">
      <c r="A28" s="111" t="s">
        <v>234</v>
      </c>
      <c r="B28" s="17">
        <v>-6.9444444444444198E-3</v>
      </c>
      <c r="C28" s="2"/>
    </row>
    <row r="29" spans="1:3" ht="14.25">
      <c r="A29" s="111" t="s">
        <v>235</v>
      </c>
      <c r="B29" s="17">
        <v>-5.9432318885132007E-3</v>
      </c>
      <c r="C29" s="2"/>
    </row>
    <row r="30" spans="1:3" ht="14.25">
      <c r="A30" s="111" t="s">
        <v>236</v>
      </c>
      <c r="B30" s="17">
        <v>-5.8309037900874383E-3</v>
      </c>
      <c r="C30" s="2"/>
    </row>
    <row r="31" spans="1:3" ht="14.25">
      <c r="A31" s="112" t="s">
        <v>237</v>
      </c>
      <c r="B31" s="17">
        <v>-5.6497175141243527E-3</v>
      </c>
      <c r="C31" s="2"/>
    </row>
    <row r="32" spans="1:3" ht="14.25">
      <c r="A32" s="111" t="s">
        <v>238</v>
      </c>
      <c r="B32" s="17">
        <v>-5.1813471502590858E-3</v>
      </c>
      <c r="C32" s="2"/>
    </row>
    <row r="33" spans="1:3" ht="14.25">
      <c r="A33" s="111" t="s">
        <v>239</v>
      </c>
      <c r="B33" s="17">
        <v>-4.9019607843138191E-3</v>
      </c>
      <c r="C33" s="2"/>
    </row>
    <row r="34" spans="1:3" ht="14.25">
      <c r="A34" s="111" t="s">
        <v>240</v>
      </c>
      <c r="B34" s="17">
        <v>-4.8254620123202585E-3</v>
      </c>
      <c r="C34" s="2"/>
    </row>
    <row r="35" spans="1:3" ht="14.25">
      <c r="A35" s="111" t="s">
        <v>241</v>
      </c>
      <c r="B35" s="17">
        <v>-4.0948275862069394E-3</v>
      </c>
      <c r="C35" s="2"/>
    </row>
    <row r="36" spans="1:3" ht="14.25">
      <c r="A36" s="111" t="s">
        <v>242</v>
      </c>
      <c r="B36" s="17">
        <v>-3.3673691071040013E-3</v>
      </c>
      <c r="C36" s="2"/>
    </row>
    <row r="37" spans="1:3" ht="14.25">
      <c r="A37" s="111" t="s">
        <v>260</v>
      </c>
      <c r="B37" s="17">
        <v>-3.1614444288323718E-3</v>
      </c>
      <c r="C37" s="2"/>
    </row>
    <row r="38" spans="1:3" ht="14.25">
      <c r="A38" s="111" t="s">
        <v>244</v>
      </c>
      <c r="B38" s="17">
        <v>-2.8270149549092238E-3</v>
      </c>
      <c r="C38" s="2"/>
    </row>
    <row r="39" spans="1:3" ht="14.25">
      <c r="A39" s="111" t="s">
        <v>243</v>
      </c>
      <c r="B39" s="17">
        <v>-2.7564316739058237E-3</v>
      </c>
      <c r="C39" s="2"/>
    </row>
    <row r="40" spans="1:3" ht="14.25">
      <c r="A40" s="111" t="s">
        <v>245</v>
      </c>
      <c r="B40" s="17">
        <v>-2.7360881986078223E-3</v>
      </c>
      <c r="C40" s="2"/>
    </row>
    <row r="41" spans="1:3" ht="14.25">
      <c r="A41" s="111" t="s">
        <v>263</v>
      </c>
      <c r="B41" s="17">
        <v>-2.567948946123888E-3</v>
      </c>
      <c r="C41" s="2"/>
    </row>
    <row r="42" spans="1:3" ht="14.25">
      <c r="A42" s="113" t="s">
        <v>262</v>
      </c>
      <c r="B42" s="17">
        <v>-2.3982348991141711E-3</v>
      </c>
      <c r="C42" s="2"/>
    </row>
    <row r="43" spans="1:3" ht="14.25">
      <c r="A43" s="111" t="s">
        <v>246</v>
      </c>
      <c r="B43" s="47">
        <v>-1.9563581640330563E-3</v>
      </c>
      <c r="C43" s="2"/>
    </row>
    <row r="44" spans="1:3" ht="14.25">
      <c r="A44" s="119" t="s">
        <v>264</v>
      </c>
      <c r="B44" s="17">
        <v>-1.3953488372092648E-3</v>
      </c>
      <c r="C44" s="2"/>
    </row>
    <row r="45" spans="1:3" ht="14.25">
      <c r="A45" s="111" t="s">
        <v>247</v>
      </c>
      <c r="B45" s="17">
        <v>-1.3360797194232887E-3</v>
      </c>
      <c r="C45" s="2"/>
    </row>
    <row r="46" spans="1:3" ht="14.25">
      <c r="A46" s="111" t="s">
        <v>255</v>
      </c>
      <c r="B46" s="17">
        <v>0</v>
      </c>
      <c r="C46" s="2"/>
    </row>
    <row r="47" spans="1:3" ht="14.25">
      <c r="A47" s="111" t="s">
        <v>248</v>
      </c>
      <c r="B47" s="17">
        <v>0</v>
      </c>
      <c r="C47" s="2"/>
    </row>
    <row r="48" spans="1:3" ht="14.25">
      <c r="A48" s="111" t="s">
        <v>256</v>
      </c>
      <c r="B48" s="17">
        <v>0</v>
      </c>
      <c r="C48" s="2"/>
    </row>
    <row r="49" spans="1:3" ht="14.25">
      <c r="A49" s="111" t="s">
        <v>257</v>
      </c>
      <c r="B49" s="17">
        <v>0</v>
      </c>
      <c r="C49" s="2"/>
    </row>
    <row r="50" spans="1:3" ht="14.25">
      <c r="A50" s="111" t="s">
        <v>249</v>
      </c>
      <c r="B50" s="17">
        <v>0</v>
      </c>
      <c r="C50" s="2"/>
    </row>
    <row r="51" spans="1:3" ht="14.25">
      <c r="A51" s="113" t="s">
        <v>250</v>
      </c>
      <c r="B51" s="17">
        <v>2.5081205542534235E-3</v>
      </c>
      <c r="C51" s="2"/>
    </row>
    <row r="52" spans="1:3" ht="14.25">
      <c r="A52" s="111" t="s">
        <v>261</v>
      </c>
      <c r="B52" s="17">
        <v>3.4727246418750912E-3</v>
      </c>
      <c r="C52" s="2"/>
    </row>
    <row r="53" spans="1:3" ht="14.25">
      <c r="A53" s="111" t="s">
        <v>251</v>
      </c>
      <c r="B53" s="17">
        <v>6.0946865108759685E-3</v>
      </c>
      <c r="C53" s="2"/>
    </row>
    <row r="54" spans="1:3" ht="14.25">
      <c r="A54" s="111" t="s">
        <v>253</v>
      </c>
      <c r="B54" s="17">
        <v>7.7663992773615576E-3</v>
      </c>
      <c r="C54" s="2"/>
    </row>
    <row r="55" spans="1:3" ht="14.25">
      <c r="A55" s="111" t="s">
        <v>252</v>
      </c>
      <c r="B55" s="17">
        <v>1.6064257028112205E-2</v>
      </c>
      <c r="C55" s="2"/>
    </row>
    <row r="56" spans="1:3" ht="15">
      <c r="A56" s="23" t="s">
        <v>208</v>
      </c>
      <c r="B56" s="20">
        <v>-1.95413899521239E-2</v>
      </c>
      <c r="C56" s="2"/>
    </row>
    <row r="57" spans="1:3" ht="14.25">
      <c r="A57" s="14" t="s">
        <v>209</v>
      </c>
      <c r="B57" s="16">
        <v>-2.9872211045991914E-2</v>
      </c>
      <c r="C57" s="1"/>
    </row>
    <row r="58" spans="1:3" ht="14.25">
      <c r="A58" s="14" t="s">
        <v>210</v>
      </c>
      <c r="B58" s="16">
        <v>8.2191780822027383E-5</v>
      </c>
      <c r="C58" s="2"/>
    </row>
    <row r="59" spans="1:3" ht="14.25">
      <c r="A59" s="14" t="s">
        <v>211</v>
      </c>
      <c r="B59" s="16">
        <v>1.2739726027397261E-2</v>
      </c>
      <c r="C59" s="13"/>
    </row>
    <row r="60" spans="1:3" ht="14.25">
      <c r="A60" s="14" t="s">
        <v>212</v>
      </c>
      <c r="B60" s="16">
        <v>-4.6486406247085998E-2</v>
      </c>
      <c r="C60" s="2"/>
    </row>
    <row r="61" spans="1:3" ht="15" thickBot="1">
      <c r="A61" s="15" t="s">
        <v>213</v>
      </c>
      <c r="B61" s="18">
        <v>1.1506849315068495E-2</v>
      </c>
      <c r="C61" s="2"/>
    </row>
    <row r="62" spans="1:3">
      <c r="B62" s="2"/>
      <c r="C62" s="2"/>
    </row>
    <row r="63" spans="1:3">
      <c r="C63" s="2"/>
    </row>
    <row r="64" spans="1:3">
      <c r="B64" s="2"/>
      <c r="C64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NAV</vt:lpstr>
      <vt:lpstr>NPF Asset  Structure</vt:lpstr>
      <vt:lpstr>RoR</vt:lpstr>
      <vt:lpstr>RoR(chart)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cp:lastPrinted>2022-10-21T12:18:56Z</cp:lastPrinted>
  <dcterms:created xsi:type="dcterms:W3CDTF">2010-05-19T12:57:40Z</dcterms:created>
  <dcterms:modified xsi:type="dcterms:W3CDTF">2022-10-21T19:08:26Z</dcterms:modified>
</cp:coreProperties>
</file>