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drawings/drawing3.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4.xml" ContentType="application/vnd.openxmlformats-officedocument.drawing+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drawings/drawing5.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6.xml" ContentType="application/vnd.openxmlformats-officedocument.drawing+xml"/>
  <Override PartName="/xl/charts/chart15.xml" ContentType="application/vnd.openxmlformats-officedocument.drawingml.chart+xml"/>
  <Override PartName="/xl/drawings/drawing7.xml" ContentType="application/vnd.openxmlformats-officedocument.drawing+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drawings/drawing8.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gavrylyuk\Desktop\Анастасія Гаврилюк\НА САЙТ\2021\Q2 2021\"/>
    </mc:Choice>
  </mc:AlternateContent>
  <bookViews>
    <workbookView xWindow="0" yWindow="0" windowWidth="25080" windowHeight="11460" tabRatio="869"/>
  </bookViews>
  <sheets>
    <sheet name="AMC and CII" sheetId="1" r:id="rId1"/>
    <sheet name="Fund Types" sheetId="2" r:id="rId2"/>
    <sheet name="Regional Breakdown" sheetId="3" r:id="rId3"/>
    <sheet name="Assets and NAV" sheetId="4" r:id="rId4"/>
    <sheet name="Capital Flow in Open-ended CII" sheetId="5" r:id="rId5"/>
    <sheet name="Investors" sheetId="6" r:id="rId6"/>
    <sheet name="Asset Structure_Change" sheetId="7" r:id="rId7"/>
    <sheet name="Asset Structure_CII Types" sheetId="8" r:id="rId8"/>
    <sheet name="Asset Structure_Instrument Type" sheetId="9" r:id="rId9"/>
    <sheet name="Rates of Return" sheetId="10" r:id="rId10"/>
  </sheets>
  <externalReferences>
    <externalReference r:id="rId11"/>
    <externalReference r:id="rId12"/>
    <externalReference r:id="rId13"/>
    <externalReference r:id="rId14"/>
    <externalReference r:id="rId15"/>
    <externalReference r:id="rId16"/>
    <externalReference r:id="rId17"/>
    <externalReference r:id="rId18"/>
  </externalReferences>
  <definedNames>
    <definedName name="____________________a11" localSheetId="7">{#N/A,#N/A,FALSE,"т02бд"}</definedName>
    <definedName name="____________________a11" localSheetId="8">{#N/A,#N/A,FALSE,"т02бд"}</definedName>
    <definedName name="____________________a11" localSheetId="4">{#N/A,#N/A,FALSE,"т02бд"}</definedName>
    <definedName name="____________________a11" localSheetId="1">{#N/A,#N/A,FALSE,"т02бд"}</definedName>
    <definedName name="____________________a11" localSheetId="2">{#N/A,#N/A,FALSE,"т02бд"}</definedName>
    <definedName name="____________________a11">{#N/A,#N/A,FALSE,"т02бд"}</definedName>
    <definedName name="____________________t06" localSheetId="7">{#N/A,#N/A,FALSE,"т04"}</definedName>
    <definedName name="____________________t06" localSheetId="8">{#N/A,#N/A,FALSE,"т04"}</definedName>
    <definedName name="____________________t06" localSheetId="4">{#N/A,#N/A,FALSE,"т04"}</definedName>
    <definedName name="____________________t06" localSheetId="1">{#N/A,#N/A,FALSE,"т04"}</definedName>
    <definedName name="____________________t06" localSheetId="2">{#N/A,#N/A,FALSE,"т04"}</definedName>
    <definedName name="____________________t06">{#N/A,#N/A,FALSE,"т04"}</definedName>
    <definedName name="___________________a11" localSheetId="4">{#N/A,#N/A,FALSE,"т02бд"}</definedName>
    <definedName name="___________________t06" localSheetId="4">{#N/A,#N/A,FALSE,"т04"}</definedName>
    <definedName name="__________________a11" localSheetId="7">{#N/A,#N/A,FALSE,"т02бд"}</definedName>
    <definedName name="__________________a11" localSheetId="8">{#N/A,#N/A,FALSE,"т02бд"}</definedName>
    <definedName name="__________________a11" localSheetId="4">{#N/A,#N/A,FALSE,"т02бд"}</definedName>
    <definedName name="__________________a11" localSheetId="1">{#N/A,#N/A,FALSE,"т02бд"}</definedName>
    <definedName name="__________________a11" localSheetId="2">{#N/A,#N/A,FALSE,"т02бд"}</definedName>
    <definedName name="__________________a11">{#N/A,#N/A,FALSE,"т02бд"}</definedName>
    <definedName name="__________________t06" localSheetId="7">{#N/A,#N/A,FALSE,"т04"}</definedName>
    <definedName name="__________________t06" localSheetId="8">{#N/A,#N/A,FALSE,"т04"}</definedName>
    <definedName name="__________________t06" localSheetId="4">{#N/A,#N/A,FALSE,"т04"}</definedName>
    <definedName name="__________________t06" localSheetId="1">{#N/A,#N/A,FALSE,"т04"}</definedName>
    <definedName name="__________________t06" localSheetId="2">{#N/A,#N/A,FALSE,"т04"}</definedName>
    <definedName name="__________________t06">{#N/A,#N/A,FALSE,"т04"}</definedName>
    <definedName name="________________a11" localSheetId="7">{#N/A,#N/A,FALSE,"т02бд"}</definedName>
    <definedName name="________________a11" localSheetId="8">{#N/A,#N/A,FALSE,"т02бд"}</definedName>
    <definedName name="________________a11" localSheetId="4">{#N/A,#N/A,FALSE,"т02бд"}</definedName>
    <definedName name="________________a11" localSheetId="1">{#N/A,#N/A,FALSE,"т02бд"}</definedName>
    <definedName name="________________a11" localSheetId="2">{#N/A,#N/A,FALSE,"т02бд"}</definedName>
    <definedName name="________________a11">{#N/A,#N/A,FALSE,"т02бд"}</definedName>
    <definedName name="________________t06" localSheetId="7">{#N/A,#N/A,FALSE,"т04"}</definedName>
    <definedName name="________________t06" localSheetId="8">{#N/A,#N/A,FALSE,"т04"}</definedName>
    <definedName name="________________t06" localSheetId="4">{#N/A,#N/A,FALSE,"т04"}</definedName>
    <definedName name="________________t06" localSheetId="1">{#N/A,#N/A,FALSE,"т04"}</definedName>
    <definedName name="________________t06" localSheetId="2">{#N/A,#N/A,FALSE,"т04"}</definedName>
    <definedName name="________________t06">{#N/A,#N/A,FALSE,"т04"}</definedName>
    <definedName name="______________a11" localSheetId="7">{#N/A,#N/A,FALSE,"т02бд"}</definedName>
    <definedName name="______________a11" localSheetId="8">{#N/A,#N/A,FALSE,"т02бд"}</definedName>
    <definedName name="______________a11" localSheetId="4">{#N/A,#N/A,FALSE,"т02бд"}</definedName>
    <definedName name="______________a11" localSheetId="1">{#N/A,#N/A,FALSE,"т02бд"}</definedName>
    <definedName name="______________a11" localSheetId="2">{#N/A,#N/A,FALSE,"т02бд"}</definedName>
    <definedName name="______________a11">{#N/A,#N/A,FALSE,"т02бд"}</definedName>
    <definedName name="______________t06" localSheetId="7">{#N/A,#N/A,FALSE,"т04"}</definedName>
    <definedName name="______________t06" localSheetId="8">{#N/A,#N/A,FALSE,"т04"}</definedName>
    <definedName name="______________t06" localSheetId="4">{#N/A,#N/A,FALSE,"т04"}</definedName>
    <definedName name="______________t06" localSheetId="1">{#N/A,#N/A,FALSE,"т04"}</definedName>
    <definedName name="______________t06" localSheetId="2">{#N/A,#N/A,FALSE,"т04"}</definedName>
    <definedName name="______________t06">{#N/A,#N/A,FALSE,"т04"}</definedName>
    <definedName name="____________a11" localSheetId="0">{#N/A,#N/A,FALSE,"т02бд"}</definedName>
    <definedName name="____________a11" localSheetId="7">{#N/A,#N/A,FALSE,"т02бд"}</definedName>
    <definedName name="____________a11" localSheetId="8">{#N/A,#N/A,FALSE,"т02бд"}</definedName>
    <definedName name="____________a11" localSheetId="4">{#N/A,#N/A,FALSE,"т02бд"}</definedName>
    <definedName name="____________a11" localSheetId="1">{#N/A,#N/A,FALSE,"т02бд"}</definedName>
    <definedName name="____________a11" localSheetId="5">{#N/A,#N/A,FALSE,"т02бд"}</definedName>
    <definedName name="____________a11" localSheetId="2">{#N/A,#N/A,FALSE,"т02бд"}</definedName>
    <definedName name="____________a11">{#N/A,#N/A,FALSE,"т02бд"}</definedName>
    <definedName name="____________t06" localSheetId="0">{#N/A,#N/A,FALSE,"т04"}</definedName>
    <definedName name="____________t06" localSheetId="7">{#N/A,#N/A,FALSE,"т04"}</definedName>
    <definedName name="____________t06" localSheetId="8">{#N/A,#N/A,FALSE,"т04"}</definedName>
    <definedName name="____________t06" localSheetId="4">{#N/A,#N/A,FALSE,"т04"}</definedName>
    <definedName name="____________t06" localSheetId="1">{#N/A,#N/A,FALSE,"т04"}</definedName>
    <definedName name="____________t06" localSheetId="5">{#N/A,#N/A,FALSE,"т04"}</definedName>
    <definedName name="____________t06" localSheetId="2">{#N/A,#N/A,FALSE,"т04"}</definedName>
    <definedName name="____________t06">{#N/A,#N/A,FALSE,"т04"}</definedName>
    <definedName name="___________a11" localSheetId="7">{#N/A,#N/A,FALSE,"т02бд"}</definedName>
    <definedName name="___________a11" localSheetId="8">{#N/A,#N/A,FALSE,"т02бд"}</definedName>
    <definedName name="___________a11" localSheetId="4">{#N/A,#N/A,FALSE,"т02бд"}</definedName>
    <definedName name="___________a11" localSheetId="1">{#N/A,#N/A,FALSE,"т02бд"}</definedName>
    <definedName name="___________a11" localSheetId="2">{#N/A,#N/A,FALSE,"т02бд"}</definedName>
    <definedName name="___________a11">{#N/A,#N/A,FALSE,"т02бд"}</definedName>
    <definedName name="___________t06" localSheetId="7">{#N/A,#N/A,FALSE,"т04"}</definedName>
    <definedName name="___________t06" localSheetId="8">{#N/A,#N/A,FALSE,"т04"}</definedName>
    <definedName name="___________t06" localSheetId="4">{#N/A,#N/A,FALSE,"т04"}</definedName>
    <definedName name="___________t06" localSheetId="1">{#N/A,#N/A,FALSE,"т04"}</definedName>
    <definedName name="___________t06" localSheetId="2">{#N/A,#N/A,FALSE,"т04"}</definedName>
    <definedName name="___________t06">{#N/A,#N/A,FALSE,"т04"}</definedName>
    <definedName name="__________a11" localSheetId="0">{#N/A,#N/A,FALSE,"т02бд"}</definedName>
    <definedName name="__________a11" localSheetId="7">{#N/A,#N/A,FALSE,"т02бд"}</definedName>
    <definedName name="__________a11" localSheetId="8">{#N/A,#N/A,FALSE,"т02бд"}</definedName>
    <definedName name="__________a11" localSheetId="4">{#N/A,#N/A,FALSE,"т02бд"}</definedName>
    <definedName name="__________a11" localSheetId="1">{#N/A,#N/A,FALSE,"т02бд"}</definedName>
    <definedName name="__________a11" localSheetId="5">{#N/A,#N/A,FALSE,"т02бд"}</definedName>
    <definedName name="__________a11" localSheetId="2">{#N/A,#N/A,FALSE,"т02бд"}</definedName>
    <definedName name="__________a11">{#N/A,#N/A,FALSE,"т02бд"}</definedName>
    <definedName name="__________t06" localSheetId="0">{#N/A,#N/A,FALSE,"т04"}</definedName>
    <definedName name="__________t06" localSheetId="7">{#N/A,#N/A,FALSE,"т04"}</definedName>
    <definedName name="__________t06" localSheetId="8">{#N/A,#N/A,FALSE,"т04"}</definedName>
    <definedName name="__________t06" localSheetId="4">{#N/A,#N/A,FALSE,"т04"}</definedName>
    <definedName name="__________t06" localSheetId="1">{#N/A,#N/A,FALSE,"т04"}</definedName>
    <definedName name="__________t06" localSheetId="5">{#N/A,#N/A,FALSE,"т04"}</definedName>
    <definedName name="__________t06" localSheetId="2">{#N/A,#N/A,FALSE,"т04"}</definedName>
    <definedName name="__________t06">{#N/A,#N/A,FALSE,"т04"}</definedName>
    <definedName name="________a11" localSheetId="0">{#N/A,#N/A,FALSE,"т02бд"}</definedName>
    <definedName name="________a11" localSheetId="7">{#N/A,#N/A,FALSE,"т02бд"}</definedName>
    <definedName name="________a11" localSheetId="8">{#N/A,#N/A,FALSE,"т02бд"}</definedName>
    <definedName name="________a11" localSheetId="4">{#N/A,#N/A,FALSE,"т02бд"}</definedName>
    <definedName name="________a11" localSheetId="1">{#N/A,#N/A,FALSE,"т02бд"}</definedName>
    <definedName name="________a11" localSheetId="5">{#N/A,#N/A,FALSE,"т02бд"}</definedName>
    <definedName name="________a11" localSheetId="2">{#N/A,#N/A,FALSE,"т02бд"}</definedName>
    <definedName name="________a11">{#N/A,#N/A,FALSE,"т02бд"}</definedName>
    <definedName name="________t06" localSheetId="0">{#N/A,#N/A,FALSE,"т04"}</definedName>
    <definedName name="________t06" localSheetId="7">{#N/A,#N/A,FALSE,"т04"}</definedName>
    <definedName name="________t06" localSheetId="8">{#N/A,#N/A,FALSE,"т04"}</definedName>
    <definedName name="________t06" localSheetId="4">{#N/A,#N/A,FALSE,"т04"}</definedName>
    <definedName name="________t06" localSheetId="1">{#N/A,#N/A,FALSE,"т04"}</definedName>
    <definedName name="________t06" localSheetId="5">{#N/A,#N/A,FALSE,"т04"}</definedName>
    <definedName name="________t06" localSheetId="2">{#N/A,#N/A,FALSE,"т04"}</definedName>
    <definedName name="________t06">{#N/A,#N/A,FALSE,"т04"}</definedName>
    <definedName name="_______a11" localSheetId="7">{#N/A,#N/A,FALSE,"т02бд"}</definedName>
    <definedName name="_______a11" localSheetId="8">{#N/A,#N/A,FALSE,"т02бд"}</definedName>
    <definedName name="_______a11" localSheetId="4">{#N/A,#N/A,FALSE,"т02бд"}</definedName>
    <definedName name="_______a11" localSheetId="1">{#N/A,#N/A,FALSE,"т02бд"}</definedName>
    <definedName name="_______a11" localSheetId="2">{#N/A,#N/A,FALSE,"т02бд"}</definedName>
    <definedName name="_______a11">{#N/A,#N/A,FALSE,"т02бд"}</definedName>
    <definedName name="_______t06" localSheetId="7">{#N/A,#N/A,FALSE,"т04"}</definedName>
    <definedName name="_______t06" localSheetId="8">{#N/A,#N/A,FALSE,"т04"}</definedName>
    <definedName name="_______t06" localSheetId="4">{#N/A,#N/A,FALSE,"т04"}</definedName>
    <definedName name="_______t06" localSheetId="1">{#N/A,#N/A,FALSE,"т04"}</definedName>
    <definedName name="_______t06" localSheetId="2">{#N/A,#N/A,FALSE,"т04"}</definedName>
    <definedName name="_______t06">{#N/A,#N/A,FALSE,"т04"}</definedName>
    <definedName name="______a11" localSheetId="0">{#N/A,#N/A,FALSE,"т02бд"}</definedName>
    <definedName name="______a11" localSheetId="7">{#N/A,#N/A,FALSE,"т02бд"}</definedName>
    <definedName name="______a11" localSheetId="8">{#N/A,#N/A,FALSE,"т02бд"}</definedName>
    <definedName name="______a11" localSheetId="4">{#N/A,#N/A,FALSE,"т02бд"}</definedName>
    <definedName name="______a11" localSheetId="1">{#N/A,#N/A,FALSE,"т02бд"}</definedName>
    <definedName name="______a11" localSheetId="5">{#N/A,#N/A,FALSE,"т02бд"}</definedName>
    <definedName name="______a11" localSheetId="2">{#N/A,#N/A,FALSE,"т02бд"}</definedName>
    <definedName name="______a11">{#N/A,#N/A,FALSE,"т02бд"}</definedName>
    <definedName name="______t06" localSheetId="0">{#N/A,#N/A,FALSE,"т04"}</definedName>
    <definedName name="______t06" localSheetId="7">{#N/A,#N/A,FALSE,"т04"}</definedName>
    <definedName name="______t06" localSheetId="8">{#N/A,#N/A,FALSE,"т04"}</definedName>
    <definedName name="______t06" localSheetId="4">{#N/A,#N/A,FALSE,"т04"}</definedName>
    <definedName name="______t06" localSheetId="1">{#N/A,#N/A,FALSE,"т04"}</definedName>
    <definedName name="______t06" localSheetId="5">{#N/A,#N/A,FALSE,"т04"}</definedName>
    <definedName name="______t06" localSheetId="2">{#N/A,#N/A,FALSE,"т04"}</definedName>
    <definedName name="______t06">{#N/A,#N/A,FALSE,"т04"}</definedName>
    <definedName name="_____a11" localSheetId="0">{#N/A,#N/A,FALSE,"т02бд"}</definedName>
    <definedName name="_____t06" localSheetId="0">{#N/A,#N/A,FALSE,"т04"}</definedName>
    <definedName name="____a11" localSheetId="0">{#N/A,#N/A,FALSE,"т02бд"}</definedName>
    <definedName name="____a11" localSheetId="7">{#N/A,#N/A,FALSE,"т02бд"}</definedName>
    <definedName name="____a11" localSheetId="8">{#N/A,#N/A,FALSE,"т02бд"}</definedName>
    <definedName name="____a11" localSheetId="4">{#N/A,#N/A,FALSE,"т02бд"}</definedName>
    <definedName name="____a11" localSheetId="1">{#N/A,#N/A,FALSE,"т02бд"}</definedName>
    <definedName name="____a11" localSheetId="5">{#N/A,#N/A,FALSE,"т02бд"}</definedName>
    <definedName name="____a11" localSheetId="2">{#N/A,#N/A,FALSE,"т02бд"}</definedName>
    <definedName name="____a11">{#N/A,#N/A,FALSE,"т02бд"}</definedName>
    <definedName name="____t06" localSheetId="0">{#N/A,#N/A,FALSE,"т04"}</definedName>
    <definedName name="____t06" localSheetId="7">{#N/A,#N/A,FALSE,"т04"}</definedName>
    <definedName name="____t06" localSheetId="8">{#N/A,#N/A,FALSE,"т04"}</definedName>
    <definedName name="____t06" localSheetId="4">{#N/A,#N/A,FALSE,"т04"}</definedName>
    <definedName name="____t06" localSheetId="1">{#N/A,#N/A,FALSE,"т04"}</definedName>
    <definedName name="____t06" localSheetId="5">{#N/A,#N/A,FALSE,"т04"}</definedName>
    <definedName name="____t06" localSheetId="2">{#N/A,#N/A,FALSE,"т04"}</definedName>
    <definedName name="____t06">{#N/A,#N/A,FALSE,"т04"}</definedName>
    <definedName name="___a11" localSheetId="7">{#N/A,#N/A,FALSE,"т02бд"}</definedName>
    <definedName name="___a11" localSheetId="8">{#N/A,#N/A,FALSE,"т02бд"}</definedName>
    <definedName name="___a11" localSheetId="4">{#N/A,#N/A,FALSE,"т02бд"}</definedName>
    <definedName name="___a11" localSheetId="1">{#N/A,#N/A,FALSE,"т02бд"}</definedName>
    <definedName name="___a11" localSheetId="2">{#N/A,#N/A,FALSE,"т02бд"}</definedName>
    <definedName name="___a11">{#N/A,#N/A,FALSE,"т02бд"}</definedName>
    <definedName name="___t06" localSheetId="7">{#N/A,#N/A,FALSE,"т04"}</definedName>
    <definedName name="___t06" localSheetId="8">{#N/A,#N/A,FALSE,"т04"}</definedName>
    <definedName name="___t06" localSheetId="4">{#N/A,#N/A,FALSE,"т04"}</definedName>
    <definedName name="___t06" localSheetId="1">{#N/A,#N/A,FALSE,"т04"}</definedName>
    <definedName name="___t06" localSheetId="2">{#N/A,#N/A,FALSE,"т04"}</definedName>
    <definedName name="___t06">{#N/A,#N/A,FALSE,"т04"}</definedName>
    <definedName name="__a11" localSheetId="0">{#N/A,#N/A,FALSE,"т02бд"}</definedName>
    <definedName name="__a11" localSheetId="7">{#N/A,#N/A,FALSE,"т02бд"}</definedName>
    <definedName name="__a11" localSheetId="8">{#N/A,#N/A,FALSE,"т02бд"}</definedName>
    <definedName name="__a11" localSheetId="4">{#N/A,#N/A,FALSE,"т02бд"}</definedName>
    <definedName name="__a11" localSheetId="1">{#N/A,#N/A,FALSE,"т02бд"}</definedName>
    <definedName name="__a11" localSheetId="5">{#N/A,#N/A,FALSE,"т02бд"}</definedName>
    <definedName name="__a11" localSheetId="2">{#N/A,#N/A,FALSE,"т02бд"}</definedName>
    <definedName name="__a11">{#N/A,#N/A,FALSE,"т02бд"}</definedName>
    <definedName name="__t06" localSheetId="0">{#N/A,#N/A,FALSE,"т04"}</definedName>
    <definedName name="__t06" localSheetId="7">{#N/A,#N/A,FALSE,"т04"}</definedName>
    <definedName name="__t06" localSheetId="8">{#N/A,#N/A,FALSE,"т04"}</definedName>
    <definedName name="__t06" localSheetId="4">{#N/A,#N/A,FALSE,"т04"}</definedName>
    <definedName name="__t06" localSheetId="1">{#N/A,#N/A,FALSE,"т04"}</definedName>
    <definedName name="__t06" localSheetId="5">{#N/A,#N/A,FALSE,"т04"}</definedName>
    <definedName name="__t06" localSheetId="2">{#N/A,#N/A,FALSE,"т04"}</definedName>
    <definedName name="__t06">{#N/A,#N/A,FALSE,"т04"}</definedName>
    <definedName name="_18_Лют_09" localSheetId="0">#REF!</definedName>
    <definedName name="_18_Лют_09" localSheetId="7">#REF!</definedName>
    <definedName name="_18_Лют_09" localSheetId="8">#REF!</definedName>
    <definedName name="_18_Лют_09" localSheetId="4">#REF!</definedName>
    <definedName name="_18_Лют_09" localSheetId="1">#REF!</definedName>
    <definedName name="_18_Лют_09" localSheetId="2">#REF!</definedName>
    <definedName name="_18_Лют_09">#REF!</definedName>
    <definedName name="_19_Лют_09" localSheetId="0">#REF!</definedName>
    <definedName name="_19_Лют_09" localSheetId="7">#REF!</definedName>
    <definedName name="_19_Лют_09" localSheetId="8">#REF!</definedName>
    <definedName name="_19_Лют_09" localSheetId="4">#REF!</definedName>
    <definedName name="_19_Лют_09" localSheetId="1">#REF!</definedName>
    <definedName name="_19_Лют_09" localSheetId="2">#REF!</definedName>
    <definedName name="_19_Лют_09">#REF!</definedName>
    <definedName name="_19_Лют_09_ВЧА" localSheetId="0">#REF!</definedName>
    <definedName name="_19_Лют_09_ВЧА" localSheetId="7">#REF!</definedName>
    <definedName name="_19_Лют_09_ВЧА" localSheetId="8">#REF!</definedName>
    <definedName name="_19_Лют_09_ВЧА" localSheetId="4">#REF!</definedName>
    <definedName name="_19_Лют_09_ВЧА" localSheetId="1">#REF!</definedName>
    <definedName name="_19_Лют_09_ВЧА" localSheetId="2">#REF!</definedName>
    <definedName name="_19_Лют_09_ВЧА">#REF!</definedName>
    <definedName name="_a11" localSheetId="7">{#N/A,#N/A,FALSE,"т02бд"}</definedName>
    <definedName name="_a11" localSheetId="8">{#N/A,#N/A,FALSE,"т02бд"}</definedName>
    <definedName name="_a11" localSheetId="3">{#N/A,#N/A,FALSE,"т02бд"}</definedName>
    <definedName name="_a11" localSheetId="4">{#N/A,#N/A,FALSE,"т02бд"}</definedName>
    <definedName name="_a11" localSheetId="1">{#N/A,#N/A,FALSE,"т02бд"}</definedName>
    <definedName name="_a11" localSheetId="5">{#N/A,#N/A,FALSE,"т02бд"}</definedName>
    <definedName name="_a11" localSheetId="9">{#N/A,#N/A,FALSE,"т02бд"}</definedName>
    <definedName name="_a11" localSheetId="2">{#N/A,#N/A,FALSE,"т02бд"}</definedName>
    <definedName name="_a11">{#N/A,#N/A,FALSE,"т02бд"}</definedName>
    <definedName name="_t06" localSheetId="7">{#N/A,#N/A,FALSE,"т04"}</definedName>
    <definedName name="_t06" localSheetId="8">{#N/A,#N/A,FALSE,"т04"}</definedName>
    <definedName name="_t06" localSheetId="3">{#N/A,#N/A,FALSE,"т04"}</definedName>
    <definedName name="_t06" localSheetId="4">{#N/A,#N/A,FALSE,"т04"}</definedName>
    <definedName name="_t06" localSheetId="1">{#N/A,#N/A,FALSE,"т04"}</definedName>
    <definedName name="_t06" localSheetId="5">{#N/A,#N/A,FALSE,"т04"}</definedName>
    <definedName name="_t06" localSheetId="9">{#N/A,#N/A,FALSE,"т04"}</definedName>
    <definedName name="_t06" localSheetId="2">{#N/A,#N/A,FALSE,"т04"}</definedName>
    <definedName name="_t06">{#N/A,#N/A,FALSE,"т04"}</definedName>
    <definedName name="_xlnm._FilterDatabase" localSheetId="2">'[1]регіональний розподіл'!#REF!</definedName>
    <definedName name="BAZA">'[2]Мульт-ор М2, швидкість'!$E$1:$E$65536</definedName>
    <definedName name="cevv" localSheetId="0">[3]табл1!#REF!</definedName>
    <definedName name="cevv" localSheetId="7">[3]табл1!#REF!</definedName>
    <definedName name="cevv" localSheetId="8">[3]табл1!#REF!</definedName>
    <definedName name="cevv" localSheetId="4">[3]табл1!#REF!</definedName>
    <definedName name="cevv" localSheetId="1">[3]табл1!#REF!</definedName>
    <definedName name="cevv" localSheetId="2">[3]табл1!#REF!</definedName>
    <definedName name="cevv">[3]табл1!#REF!</definedName>
    <definedName name="d" localSheetId="0">{#N/A,#N/A,FALSE,"т02бд"}</definedName>
    <definedName name="d" localSheetId="7">{#N/A,#N/A,FALSE,"т02бд"}</definedName>
    <definedName name="d" localSheetId="8">{#N/A,#N/A,FALSE,"т02бд"}</definedName>
    <definedName name="d" localSheetId="4">{#N/A,#N/A,FALSE,"т02бд"}</definedName>
    <definedName name="d" localSheetId="1">{#N/A,#N/A,FALSE,"т02бд"}</definedName>
    <definedName name="d" localSheetId="5">{#N/A,#N/A,FALSE,"т02бд"}</definedName>
    <definedName name="d" localSheetId="2">{#N/A,#N/A,FALSE,"т02бд"}</definedName>
    <definedName name="d">{#N/A,#N/A,FALSE,"т02бд"}</definedName>
    <definedName name="ic" localSheetId="0">{#N/A,#N/A,FALSE,"т02бд"}</definedName>
    <definedName name="ic" localSheetId="7">{#N/A,#N/A,FALSE,"т02бд"}</definedName>
    <definedName name="ic" localSheetId="8">{#N/A,#N/A,FALSE,"т02бд"}</definedName>
    <definedName name="ic" localSheetId="3">{#N/A,#N/A,FALSE,"т02бд"}</definedName>
    <definedName name="ic" localSheetId="4">{#N/A,#N/A,FALSE,"т02бд"}</definedName>
    <definedName name="ic" localSheetId="1">{#N/A,#N/A,FALSE,"т02бд"}</definedName>
    <definedName name="ic" localSheetId="5">{#N/A,#N/A,FALSE,"т02бд"}</definedName>
    <definedName name="ic" localSheetId="9">{#N/A,#N/A,FALSE,"т02бд"}</definedName>
    <definedName name="ic" localSheetId="2">{#N/A,#N/A,FALSE,"т02бд"}</definedName>
    <definedName name="ic">{#N/A,#N/A,FALSE,"т02бд"}</definedName>
    <definedName name="ICC_2008" localSheetId="0">{#N/A,#N/A,FALSE,"т02бд"}</definedName>
    <definedName name="ICC_2008" localSheetId="7">{#N/A,#N/A,FALSE,"т02бд"}</definedName>
    <definedName name="ICC_2008" localSheetId="8">{#N/A,#N/A,FALSE,"т02бд"}</definedName>
    <definedName name="ICC_2008" localSheetId="3">{#N/A,#N/A,FALSE,"т02бд"}</definedName>
    <definedName name="ICC_2008" localSheetId="4">{#N/A,#N/A,FALSE,"т02бд"}</definedName>
    <definedName name="ICC_2008" localSheetId="1">{#N/A,#N/A,FALSE,"т02бд"}</definedName>
    <definedName name="ICC_2008" localSheetId="5">{#N/A,#N/A,FALSE,"т02бд"}</definedName>
    <definedName name="ICC_2008" localSheetId="9">{#N/A,#N/A,FALSE,"т02бд"}</definedName>
    <definedName name="ICC_2008" localSheetId="2">{#N/A,#N/A,FALSE,"т02бд"}</definedName>
    <definedName name="ICC_2008">{#N/A,#N/A,FALSE,"т02бд"}</definedName>
    <definedName name="q" localSheetId="0">{#N/A,#N/A,FALSE,"т02бд"}</definedName>
    <definedName name="q" localSheetId="7">{#N/A,#N/A,FALSE,"т02бд"}</definedName>
    <definedName name="q" localSheetId="8">{#N/A,#N/A,FALSE,"т02бд"}</definedName>
    <definedName name="q" localSheetId="3">{#N/A,#N/A,FALSE,"т02бд"}</definedName>
    <definedName name="q" localSheetId="4">{#N/A,#N/A,FALSE,"т02бд"}</definedName>
    <definedName name="q" localSheetId="1">{#N/A,#N/A,FALSE,"т02бд"}</definedName>
    <definedName name="q" localSheetId="5">{#N/A,#N/A,FALSE,"т02бд"}</definedName>
    <definedName name="q" localSheetId="9">{#N/A,#N/A,FALSE,"т02бд"}</definedName>
    <definedName name="q" localSheetId="2">{#N/A,#N/A,FALSE,"т02бд"}</definedName>
    <definedName name="q">{#N/A,#N/A,FALSE,"т02бд"}</definedName>
    <definedName name="tt" localSheetId="0">{#N/A,#N/A,FALSE,"т02бд"}</definedName>
    <definedName name="tt" localSheetId="7">{#N/A,#N/A,FALSE,"т02бд"}</definedName>
    <definedName name="tt" localSheetId="8">{#N/A,#N/A,FALSE,"т02бд"}</definedName>
    <definedName name="tt" localSheetId="3">{#N/A,#N/A,FALSE,"т02бд"}</definedName>
    <definedName name="tt" localSheetId="4">{#N/A,#N/A,FALSE,"т02бд"}</definedName>
    <definedName name="tt" localSheetId="1">{#N/A,#N/A,FALSE,"т02бд"}</definedName>
    <definedName name="tt" localSheetId="5">{#N/A,#N/A,FALSE,"т02бд"}</definedName>
    <definedName name="tt" localSheetId="9">{#N/A,#N/A,FALSE,"т02бд"}</definedName>
    <definedName name="tt" localSheetId="2">{#N/A,#N/A,FALSE,"т02бд"}</definedName>
    <definedName name="tt">{#N/A,#N/A,FALSE,"т02бд"}</definedName>
    <definedName name="V">'[4]146024'!$A$1:#REF!</definedName>
    <definedName name="ven_vcha" localSheetId="0">{#N/A,#N/A,FALSE,"т02бд"}</definedName>
    <definedName name="ven_vcha" localSheetId="7">{#N/A,#N/A,FALSE,"т02бд"}</definedName>
    <definedName name="ven_vcha" localSheetId="8">{#N/A,#N/A,FALSE,"т02бд"}</definedName>
    <definedName name="ven_vcha" localSheetId="4">{#N/A,#N/A,FALSE,"т02бд"}</definedName>
    <definedName name="ven_vcha" localSheetId="1">{#N/A,#N/A,FALSE,"т02бд"}</definedName>
    <definedName name="ven_vcha" localSheetId="5">{#N/A,#N/A,FALSE,"т02бд"}</definedName>
    <definedName name="ven_vcha" localSheetId="2">{#N/A,#N/A,FALSE,"т02бд"}</definedName>
    <definedName name="ven_vcha">{#N/A,#N/A,FALSE,"т02бд"}</definedName>
    <definedName name="wrn.04." localSheetId="0">{#N/A,#N/A,FALSE,"т02бд"}</definedName>
    <definedName name="wrn.04." localSheetId="7">{#N/A,#N/A,FALSE,"т02бд"}</definedName>
    <definedName name="wrn.04." localSheetId="8">{#N/A,#N/A,FALSE,"т02бд"}</definedName>
    <definedName name="wrn.04." localSheetId="3">{#N/A,#N/A,FALSE,"т02бд"}</definedName>
    <definedName name="wrn.04." localSheetId="4">{#N/A,#N/A,FALSE,"т02бд"}</definedName>
    <definedName name="wrn.04." localSheetId="1">{#N/A,#N/A,FALSE,"т02бд"}</definedName>
    <definedName name="wrn.04." localSheetId="5">{#N/A,#N/A,FALSE,"т02бд"}</definedName>
    <definedName name="wrn.04." localSheetId="9">{#N/A,#N/A,FALSE,"т02бд"}</definedName>
    <definedName name="wrn.04." localSheetId="2">{#N/A,#N/A,FALSE,"т02бд"}</definedName>
    <definedName name="wrn.04.">{#N/A,#N/A,FALSE,"т02бд"}</definedName>
    <definedName name="wrn.д02." localSheetId="0">{#N/A,#N/A,FALSE,"т02бд"}</definedName>
    <definedName name="wrn.д02." localSheetId="7">{#N/A,#N/A,FALSE,"т02бд"}</definedName>
    <definedName name="wrn.д02." localSheetId="8">{#N/A,#N/A,FALSE,"т02бд"}</definedName>
    <definedName name="wrn.д02." localSheetId="3">{#N/A,#N/A,FALSE,"т02бд"}</definedName>
    <definedName name="wrn.д02." localSheetId="4">{#N/A,#N/A,FALSE,"т02бд"}</definedName>
    <definedName name="wrn.д02." localSheetId="1">{#N/A,#N/A,FALSE,"т02бд"}</definedName>
    <definedName name="wrn.д02." localSheetId="5">{#N/A,#N/A,FALSE,"т02бд"}</definedName>
    <definedName name="wrn.д02." localSheetId="9">{#N/A,#N/A,FALSE,"т02бд"}</definedName>
    <definedName name="wrn.д02." localSheetId="2">{#N/A,#N/A,FALSE,"т02бд"}</definedName>
    <definedName name="wrn.д02.">{#N/A,#N/A,FALSE,"т02бд"}</definedName>
    <definedName name="wrn.т171банки." localSheetId="0">{#N/A,#N/A,FALSE,"т17-1банки (2)"}</definedName>
    <definedName name="wrn.т171банки." localSheetId="7">{#N/A,#N/A,FALSE,"т17-1банки (2)"}</definedName>
    <definedName name="wrn.т171банки." localSheetId="8">{#N/A,#N/A,FALSE,"т17-1банки (2)"}</definedName>
    <definedName name="wrn.т171банки." localSheetId="3">{#N/A,#N/A,FALSE,"т17-1банки (2)"}</definedName>
    <definedName name="wrn.т171банки." localSheetId="4">{#N/A,#N/A,FALSE,"т17-1банки (2)"}</definedName>
    <definedName name="wrn.т171банки." localSheetId="1">{#N/A,#N/A,FALSE,"т17-1банки (2)"}</definedName>
    <definedName name="wrn.т171банки." localSheetId="5">{#N/A,#N/A,FALSE,"т17-1банки (2)"}</definedName>
    <definedName name="wrn.т171банки." localSheetId="9">{#N/A,#N/A,FALSE,"т17-1банки (2)"}</definedName>
    <definedName name="wrn.т171банки." localSheetId="2">{#N/A,#N/A,FALSE,"т17-1банки (2)"}</definedName>
    <definedName name="wrn.т171банки.">{#N/A,#N/A,FALSE,"т17-1банки (2)"}</definedName>
    <definedName name="_xlnm.Database" localSheetId="0">#REF!</definedName>
    <definedName name="_xlnm.Database" localSheetId="7">#REF!</definedName>
    <definedName name="_xlnm.Database" localSheetId="8">#REF!</definedName>
    <definedName name="_xlnm.Database" localSheetId="4">#REF!</definedName>
    <definedName name="_xlnm.Database" localSheetId="1">#REF!</definedName>
    <definedName name="_xlnm.Database" localSheetId="2">#REF!</definedName>
    <definedName name="_xlnm.Database">#REF!</definedName>
    <definedName name="ГЦ" localSheetId="0">{#N/A,#N/A,FALSE,"т02бд"}</definedName>
    <definedName name="ГЦ" localSheetId="7">{#N/A,#N/A,FALSE,"т02бд"}</definedName>
    <definedName name="ГЦ" localSheetId="8">{#N/A,#N/A,FALSE,"т02бд"}</definedName>
    <definedName name="ГЦ" localSheetId="3">{#N/A,#N/A,FALSE,"т02бд"}</definedName>
    <definedName name="ГЦ" localSheetId="4">{#N/A,#N/A,FALSE,"т02бд"}</definedName>
    <definedName name="ГЦ" localSheetId="1">{#N/A,#N/A,FALSE,"т02бд"}</definedName>
    <definedName name="ГЦ" localSheetId="5">{#N/A,#N/A,FALSE,"т02бд"}</definedName>
    <definedName name="ГЦ" localSheetId="9">{#N/A,#N/A,FALSE,"т02бд"}</definedName>
    <definedName name="ГЦ" localSheetId="2">{#N/A,#N/A,FALSE,"т02бд"}</definedName>
    <definedName name="ГЦ">{#N/A,#N/A,FALSE,"т02бд"}</definedName>
    <definedName name="д17.1">'[4]д17-1'!$A$1:$H$1</definedName>
    <definedName name="ее" localSheetId="0">{#N/A,#N/A,FALSE,"т02бд"}</definedName>
    <definedName name="ее" localSheetId="7">{#N/A,#N/A,FALSE,"т02бд"}</definedName>
    <definedName name="ее" localSheetId="8">{#N/A,#N/A,FALSE,"т02бд"}</definedName>
    <definedName name="ее" localSheetId="3">{#N/A,#N/A,FALSE,"т02бд"}</definedName>
    <definedName name="ее" localSheetId="4">{#N/A,#N/A,FALSE,"т02бд"}</definedName>
    <definedName name="ее" localSheetId="1">{#N/A,#N/A,FALSE,"т02бд"}</definedName>
    <definedName name="ее" localSheetId="5">{#N/A,#N/A,FALSE,"т02бд"}</definedName>
    <definedName name="ее" localSheetId="9">{#N/A,#N/A,FALSE,"т02бд"}</definedName>
    <definedName name="ее" localSheetId="2">{#N/A,#N/A,FALSE,"т02бд"}</definedName>
    <definedName name="ее">{#N/A,#N/A,FALSE,"т02бд"}</definedName>
    <definedName name="збз1998" localSheetId="0">#REF!</definedName>
    <definedName name="збз1998" localSheetId="7">#REF!</definedName>
    <definedName name="збз1998" localSheetId="8">#REF!</definedName>
    <definedName name="збз1998" localSheetId="4">#REF!</definedName>
    <definedName name="збз1998" localSheetId="1">#REF!</definedName>
    <definedName name="збз1998" localSheetId="2">#REF!</definedName>
    <definedName name="збз1998">#REF!</definedName>
    <definedName name="ии" localSheetId="0">{#N/A,#N/A,FALSE,"т02бд"}</definedName>
    <definedName name="ии" localSheetId="7">{#N/A,#N/A,FALSE,"т02бд"}</definedName>
    <definedName name="ии" localSheetId="8">{#N/A,#N/A,FALSE,"т02бд"}</definedName>
    <definedName name="ии" localSheetId="3">{#N/A,#N/A,FALSE,"т02бд"}</definedName>
    <definedName name="ии" localSheetId="4">{#N/A,#N/A,FALSE,"т02бд"}</definedName>
    <definedName name="ии" localSheetId="1">{#N/A,#N/A,FALSE,"т02бд"}</definedName>
    <definedName name="ии" localSheetId="5">{#N/A,#N/A,FALSE,"т02бд"}</definedName>
    <definedName name="ии" localSheetId="9">{#N/A,#N/A,FALSE,"т02бд"}</definedName>
    <definedName name="ии" localSheetId="2">{#N/A,#N/A,FALSE,"т02бд"}</definedName>
    <definedName name="ии">{#N/A,#N/A,FALSE,"т02бд"}</definedName>
    <definedName name="іі" localSheetId="0">{#N/A,#N/A,FALSE,"т02бд"}</definedName>
    <definedName name="іі" localSheetId="7">{#N/A,#N/A,FALSE,"т02бд"}</definedName>
    <definedName name="іі" localSheetId="8">{#N/A,#N/A,FALSE,"т02бд"}</definedName>
    <definedName name="іі" localSheetId="3">{#N/A,#N/A,FALSE,"т02бд"}</definedName>
    <definedName name="іі" localSheetId="4">{#N/A,#N/A,FALSE,"т02бд"}</definedName>
    <definedName name="іі" localSheetId="1">{#N/A,#N/A,FALSE,"т02бд"}</definedName>
    <definedName name="іі" localSheetId="5">{#N/A,#N/A,FALSE,"т02бд"}</definedName>
    <definedName name="іі" localSheetId="9">{#N/A,#N/A,FALSE,"т02бд"}</definedName>
    <definedName name="іі" localSheetId="2">{#N/A,#N/A,FALSE,"т02бд"}</definedName>
    <definedName name="іі">{#N/A,#N/A,FALSE,"т02бд"}</definedName>
    <definedName name="квітень" localSheetId="0">{#N/A,#N/A,FALSE,"т17-1банки (2)"}</definedName>
    <definedName name="квітень" localSheetId="7">{#N/A,#N/A,FALSE,"т17-1банки (2)"}</definedName>
    <definedName name="квітень" localSheetId="8">{#N/A,#N/A,FALSE,"т17-1банки (2)"}</definedName>
    <definedName name="квітень" localSheetId="3">{#N/A,#N/A,FALSE,"т17-1банки (2)"}</definedName>
    <definedName name="квітень" localSheetId="4">{#N/A,#N/A,FALSE,"т17-1банки (2)"}</definedName>
    <definedName name="квітень" localSheetId="1">{#N/A,#N/A,FALSE,"т17-1банки (2)"}</definedName>
    <definedName name="квітень" localSheetId="5">{#N/A,#N/A,FALSE,"т17-1банки (2)"}</definedName>
    <definedName name="квітень" localSheetId="9">{#N/A,#N/A,FALSE,"т17-1банки (2)"}</definedName>
    <definedName name="квітень" localSheetId="2">{#N/A,#N/A,FALSE,"т17-1банки (2)"}</definedName>
    <definedName name="квітень">{#N/A,#N/A,FALSE,"т17-1банки (2)"}</definedName>
    <definedName name="ке" localSheetId="0">{#N/A,#N/A,FALSE,"т17-1банки (2)"}</definedName>
    <definedName name="ке" localSheetId="7">{#N/A,#N/A,FALSE,"т17-1банки (2)"}</definedName>
    <definedName name="ке" localSheetId="8">{#N/A,#N/A,FALSE,"т17-1банки (2)"}</definedName>
    <definedName name="ке" localSheetId="3">{#N/A,#N/A,FALSE,"т17-1банки (2)"}</definedName>
    <definedName name="ке" localSheetId="4">{#N/A,#N/A,FALSE,"т17-1банки (2)"}</definedName>
    <definedName name="ке" localSheetId="1">{#N/A,#N/A,FALSE,"т17-1банки (2)"}</definedName>
    <definedName name="ке" localSheetId="5">{#N/A,#N/A,FALSE,"т17-1банки (2)"}</definedName>
    <definedName name="ке" localSheetId="9">{#N/A,#N/A,FALSE,"т17-1банки (2)"}</definedName>
    <definedName name="ке" localSheetId="2">{#N/A,#N/A,FALSE,"т17-1банки (2)"}</definedName>
    <definedName name="ке">{#N/A,#N/A,FALSE,"т17-1банки (2)"}</definedName>
    <definedName name="М2">'[2]Мульт-ор М2, швидкість'!$C$1:$C$65536</definedName>
    <definedName name="нн" localSheetId="0">{#N/A,#N/A,FALSE,"т02бд"}</definedName>
    <definedName name="нн" localSheetId="7">{#N/A,#N/A,FALSE,"т02бд"}</definedName>
    <definedName name="нн" localSheetId="8">{#N/A,#N/A,FALSE,"т02бд"}</definedName>
    <definedName name="нн" localSheetId="3">{#N/A,#N/A,FALSE,"т02бд"}</definedName>
    <definedName name="нн" localSheetId="4">{#N/A,#N/A,FALSE,"т02бд"}</definedName>
    <definedName name="нн" localSheetId="1">{#N/A,#N/A,FALSE,"т02бд"}</definedName>
    <definedName name="нн" localSheetId="5">{#N/A,#N/A,FALSE,"т02бд"}</definedName>
    <definedName name="нн" localSheetId="9">{#N/A,#N/A,FALSE,"т02бд"}</definedName>
    <definedName name="нн" localSheetId="2">{#N/A,#N/A,FALSE,"т02бд"}</definedName>
    <definedName name="нн">{#N/A,#N/A,FALSE,"т02бд"}</definedName>
    <definedName name="Список">'[4]146024'!$A$8:#REF!</definedName>
    <definedName name="стельм." localSheetId="0">{#N/A,#N/A,FALSE,"т17-1банки (2)"}</definedName>
    <definedName name="стельм." localSheetId="7">{#N/A,#N/A,FALSE,"т17-1банки (2)"}</definedName>
    <definedName name="стельм." localSheetId="8">{#N/A,#N/A,FALSE,"т17-1банки (2)"}</definedName>
    <definedName name="стельм." localSheetId="3">{#N/A,#N/A,FALSE,"т17-1банки (2)"}</definedName>
    <definedName name="стельм." localSheetId="4">{#N/A,#N/A,FALSE,"т17-1банки (2)"}</definedName>
    <definedName name="стельм." localSheetId="1">{#N/A,#N/A,FALSE,"т17-1банки (2)"}</definedName>
    <definedName name="стельм." localSheetId="5">{#N/A,#N/A,FALSE,"т17-1банки (2)"}</definedName>
    <definedName name="стельм." localSheetId="9">{#N/A,#N/A,FALSE,"т17-1банки (2)"}</definedName>
    <definedName name="стельм." localSheetId="2">{#N/A,#N/A,FALSE,"т17-1банки (2)"}</definedName>
    <definedName name="стельм.">{#N/A,#N/A,FALSE,"т17-1банки (2)"}</definedName>
    <definedName name="т01" localSheetId="0">#REF!</definedName>
    <definedName name="т01" localSheetId="7">#REF!</definedName>
    <definedName name="т01" localSheetId="8">#REF!</definedName>
    <definedName name="т01" localSheetId="4">#REF!</definedName>
    <definedName name="т01" localSheetId="1">#REF!</definedName>
    <definedName name="т01" localSheetId="2">#REF!</definedName>
    <definedName name="т01">#REF!</definedName>
    <definedName name="т05" localSheetId="0">{#N/A,#N/A,FALSE,"т04"}</definedName>
    <definedName name="т05" localSheetId="7">{#N/A,#N/A,FALSE,"т04"}</definedName>
    <definedName name="т05" localSheetId="8">{#N/A,#N/A,FALSE,"т04"}</definedName>
    <definedName name="т05" localSheetId="3">{#N/A,#N/A,FALSE,"т04"}</definedName>
    <definedName name="т05" localSheetId="4">{#N/A,#N/A,FALSE,"т04"}</definedName>
    <definedName name="т05" localSheetId="1">{#N/A,#N/A,FALSE,"т04"}</definedName>
    <definedName name="т05" localSheetId="5">{#N/A,#N/A,FALSE,"т04"}</definedName>
    <definedName name="т05" localSheetId="9">{#N/A,#N/A,FALSE,"т04"}</definedName>
    <definedName name="т05" localSheetId="2">{#N/A,#N/A,FALSE,"т04"}</definedName>
    <definedName name="т05">{#N/A,#N/A,FALSE,"т04"}</definedName>
    <definedName name="т06" localSheetId="0">#REF!</definedName>
    <definedName name="т06" localSheetId="7">#REF!</definedName>
    <definedName name="т06" localSheetId="8">#REF!</definedName>
    <definedName name="т06" localSheetId="4">#REF!</definedName>
    <definedName name="т06" localSheetId="1">#REF!</definedName>
    <definedName name="т06" localSheetId="2">#REF!</definedName>
    <definedName name="т06">#REF!</definedName>
    <definedName name="т07КБ98">'[5]т07(98)'!$A$1</definedName>
    <definedName name="т09СЕ98">'[6]т09(98) по сек-рам ек-ки'!$A$1</definedName>
    <definedName name="т15">[7]т15!$A$1</definedName>
    <definedName name="т17.1">'[8]т17-1(шаблон)'!$A$1:$H$1</definedName>
    <definedName name="т17.1.2001">'[8]т17-1(шаблон)'!$A$1:$H$1</definedName>
    <definedName name="т17.1обл2001">'[8]т17-1(шаблон)'!$A$1:$H$1</definedName>
    <definedName name="т17.2" localSheetId="0">#REF!</definedName>
    <definedName name="т17.2" localSheetId="7">#REF!</definedName>
    <definedName name="т17.2" localSheetId="8">#REF!</definedName>
    <definedName name="т17.2" localSheetId="4">#REF!</definedName>
    <definedName name="т17.2" localSheetId="1">#REF!</definedName>
    <definedName name="т17.2" localSheetId="2">#REF!</definedName>
    <definedName name="т17.2">#REF!</definedName>
    <definedName name="т17.4" localSheetId="0">#REF!</definedName>
    <definedName name="т17.4" localSheetId="7">#REF!</definedName>
    <definedName name="т17.4" localSheetId="8">#REF!</definedName>
    <definedName name="т17.4" localSheetId="4">#REF!</definedName>
    <definedName name="т17.4" localSheetId="1">#REF!</definedName>
    <definedName name="т17.4" localSheetId="2">#REF!</definedName>
    <definedName name="т17.4">#REF!</definedName>
    <definedName name="т17.4.1999" localSheetId="0">#REF!</definedName>
    <definedName name="т17.4.1999" localSheetId="7">#REF!</definedName>
    <definedName name="т17.4.1999" localSheetId="8">#REF!</definedName>
    <definedName name="т17.4.1999" localSheetId="4">#REF!</definedName>
    <definedName name="т17.4.1999" localSheetId="1">#REF!</definedName>
    <definedName name="т17.4.1999" localSheetId="2">#REF!</definedName>
    <definedName name="т17.4.1999">#REF!</definedName>
    <definedName name="т17.4.2001" localSheetId="0">#REF!</definedName>
    <definedName name="т17.4.2001" localSheetId="7">#REF!</definedName>
    <definedName name="т17.4.2001" localSheetId="8">#REF!</definedName>
    <definedName name="т17.4.2001" localSheetId="4">#REF!</definedName>
    <definedName name="т17.4.2001" localSheetId="1">#REF!</definedName>
    <definedName name="т17.4.2001" localSheetId="2">#REF!</definedName>
    <definedName name="т17.4.2001">#REF!</definedName>
    <definedName name="т17.5" localSheetId="0">#REF!</definedName>
    <definedName name="т17.5" localSheetId="7">#REF!</definedName>
    <definedName name="т17.5" localSheetId="8">#REF!</definedName>
    <definedName name="т17.5" localSheetId="4">#REF!</definedName>
    <definedName name="т17.5" localSheetId="1">#REF!</definedName>
    <definedName name="т17.5" localSheetId="2">#REF!</definedName>
    <definedName name="т17.5">#REF!</definedName>
    <definedName name="т17.5.2001" localSheetId="0">#REF!</definedName>
    <definedName name="т17.5.2001" localSheetId="7">#REF!</definedName>
    <definedName name="т17.5.2001" localSheetId="8">#REF!</definedName>
    <definedName name="т17.5.2001" localSheetId="4">#REF!</definedName>
    <definedName name="т17.5.2001" localSheetId="1">#REF!</definedName>
    <definedName name="т17.5.2001" localSheetId="2">#REF!</definedName>
    <definedName name="т17.5.2001">#REF!</definedName>
    <definedName name="т17.7" localSheetId="0">#REF!</definedName>
    <definedName name="т17.7" localSheetId="7">#REF!</definedName>
    <definedName name="т17.7" localSheetId="8">#REF!</definedName>
    <definedName name="т17.7" localSheetId="4">#REF!</definedName>
    <definedName name="т17.7" localSheetId="1">#REF!</definedName>
    <definedName name="т17.7" localSheetId="2">#REF!</definedName>
    <definedName name="т17.7">#REF!</definedName>
    <definedName name="Усі_банки">'[4]146024'!$A$8:#REF!</definedName>
    <definedName name="ц" localSheetId="0">{#N/A,#N/A,FALSE,"т02бд"}</definedName>
    <definedName name="ц" localSheetId="7">{#N/A,#N/A,FALSE,"т02бд"}</definedName>
    <definedName name="ц" localSheetId="8">{#N/A,#N/A,FALSE,"т02бд"}</definedName>
    <definedName name="ц" localSheetId="3">{#N/A,#N/A,FALSE,"т02бд"}</definedName>
    <definedName name="ц" localSheetId="4">{#N/A,#N/A,FALSE,"т02бд"}</definedName>
    <definedName name="ц" localSheetId="1">{#N/A,#N/A,FALSE,"т02бд"}</definedName>
    <definedName name="ц" localSheetId="5">{#N/A,#N/A,FALSE,"т02бд"}</definedName>
    <definedName name="ц" localSheetId="9">{#N/A,#N/A,FALSE,"т02бд"}</definedName>
    <definedName name="ц" localSheetId="2">{#N/A,#N/A,FALSE,"т02бд"}</definedName>
    <definedName name="ц">{#N/A,#N/A,FALSE,"т02бд"}</definedName>
    <definedName name="цеу" localSheetId="0">{#N/A,#N/A,FALSE,"т02бд"}</definedName>
    <definedName name="цеу" localSheetId="7">{#N/A,#N/A,FALSE,"т02бд"}</definedName>
    <definedName name="цеу" localSheetId="8">{#N/A,#N/A,FALSE,"т02бд"}</definedName>
    <definedName name="цеу" localSheetId="3">{#N/A,#N/A,FALSE,"т02бд"}</definedName>
    <definedName name="цеу" localSheetId="4">{#N/A,#N/A,FALSE,"т02бд"}</definedName>
    <definedName name="цеу" localSheetId="1">{#N/A,#N/A,FALSE,"т02бд"}</definedName>
    <definedName name="цеу" localSheetId="5">{#N/A,#N/A,FALSE,"т02бд"}</definedName>
    <definedName name="цеу" localSheetId="9">{#N/A,#N/A,FALSE,"т02бд"}</definedName>
    <definedName name="цеу" localSheetId="2">{#N/A,#N/A,FALSE,"т02бд"}</definedName>
    <definedName name="цеу">{#N/A,#N/A,FALSE,"т02бд"}</definedName>
    <definedName name="черв" localSheetId="0">{#N/A,#N/A,FALSE,"т02бд"}</definedName>
    <definedName name="черв" localSheetId="7">{#N/A,#N/A,FALSE,"т02бд"}</definedName>
    <definedName name="черв" localSheetId="8">{#N/A,#N/A,FALSE,"т02бд"}</definedName>
    <definedName name="черв" localSheetId="3">{#N/A,#N/A,FALSE,"т02бд"}</definedName>
    <definedName name="черв" localSheetId="4">{#N/A,#N/A,FALSE,"т02бд"}</definedName>
    <definedName name="черв" localSheetId="1">{#N/A,#N/A,FALSE,"т02бд"}</definedName>
    <definedName name="черв" localSheetId="5">{#N/A,#N/A,FALSE,"т02бд"}</definedName>
    <definedName name="черв" localSheetId="9">{#N/A,#N/A,FALSE,"т02бд"}</definedName>
    <definedName name="черв" localSheetId="2">{#N/A,#N/A,FALSE,"т02бд"}</definedName>
    <definedName name="черв">{#N/A,#N/A,FALSE,"т02бд"}</definedName>
  </definedNames>
  <calcPr calcId="152511"/>
  <extLst>
    <ext xmlns:loext="http://schemas.libreoffice.org/" uri="{7626C862-2A13-11E5-B345-FEFF819CDC9F}">
      <loext:extCalcPr stringRefSyntax="ExcelA1"/>
    </ext>
  </extLst>
</workbook>
</file>

<file path=xl/calcChain.xml><?xml version="1.0" encoding="utf-8"?>
<calcChain xmlns="http://schemas.openxmlformats.org/spreadsheetml/2006/main">
  <c r="K14" i="8" l="1"/>
  <c r="B74" i="8" l="1"/>
  <c r="Q14" i="8"/>
  <c r="N14" i="8"/>
  <c r="H14" i="8"/>
  <c r="E14" i="8"/>
  <c r="B14" i="8"/>
  <c r="J101" i="6"/>
  <c r="J100" i="6"/>
  <c r="J99" i="6"/>
  <c r="J98" i="6"/>
  <c r="J97" i="6"/>
  <c r="J96" i="6"/>
  <c r="J95" i="6"/>
  <c r="J94" i="6"/>
  <c r="J74" i="6"/>
  <c r="J73" i="6"/>
  <c r="J72" i="6"/>
  <c r="J71" i="6"/>
  <c r="J70" i="6"/>
  <c r="J69" i="6"/>
  <c r="J68" i="6"/>
  <c r="J67" i="6"/>
  <c r="K11" i="6"/>
  <c r="J11" i="6"/>
  <c r="J10" i="6"/>
  <c r="K10" i="6" s="1"/>
  <c r="K9" i="6"/>
  <c r="J9" i="6"/>
  <c r="J8" i="6"/>
  <c r="K8" i="6" s="1"/>
  <c r="K7" i="6"/>
  <c r="J7" i="6"/>
  <c r="J6" i="6"/>
  <c r="K6" i="6" s="1"/>
  <c r="K5" i="6"/>
  <c r="J5" i="6"/>
  <c r="J4" i="6"/>
  <c r="K4" i="6" s="1"/>
  <c r="B27" i="5"/>
  <c r="C26" i="5"/>
  <c r="B26" i="5"/>
  <c r="C18" i="5"/>
  <c r="B18" i="5"/>
  <c r="O76" i="3"/>
  <c r="L76" i="3"/>
  <c r="I76" i="3"/>
  <c r="F76" i="3"/>
  <c r="C76" i="3"/>
  <c r="O60" i="3"/>
  <c r="L60" i="3"/>
  <c r="I60" i="3"/>
  <c r="F60" i="3"/>
  <c r="C60" i="3"/>
  <c r="O44" i="3"/>
  <c r="L44" i="3"/>
  <c r="I44" i="3"/>
  <c r="F44" i="3"/>
  <c r="C44" i="3"/>
  <c r="O28" i="3"/>
  <c r="L28" i="3"/>
  <c r="I28" i="3"/>
  <c r="F28" i="3"/>
  <c r="C28" i="3"/>
  <c r="F45" i="2"/>
  <c r="E45" i="2"/>
  <c r="D45" i="2"/>
  <c r="C45" i="2"/>
  <c r="B45" i="2"/>
  <c r="F44" i="2"/>
  <c r="E44" i="2"/>
  <c r="D44" i="2"/>
  <c r="C44" i="2"/>
  <c r="B44" i="2"/>
  <c r="F43" i="2"/>
  <c r="B43" i="2"/>
  <c r="F42" i="2"/>
  <c r="E42" i="2"/>
  <c r="E43" i="2" s="1"/>
  <c r="D42" i="2"/>
  <c r="D43" i="2" s="1"/>
  <c r="C42" i="2"/>
  <c r="C43" i="2" s="1"/>
  <c r="B42" i="2"/>
  <c r="F41" i="2"/>
  <c r="E41" i="2"/>
  <c r="D41" i="2"/>
  <c r="C41" i="2"/>
  <c r="B41" i="2"/>
  <c r="F40" i="2"/>
  <c r="E40" i="2"/>
  <c r="D40" i="2"/>
  <c r="C40" i="2"/>
  <c r="B40" i="2"/>
  <c r="M30" i="2"/>
  <c r="K30" i="2"/>
  <c r="J30" i="2"/>
  <c r="I30" i="2"/>
  <c r="H30" i="2"/>
  <c r="G30" i="2"/>
  <c r="F30" i="2"/>
  <c r="E30" i="2"/>
  <c r="D30" i="2"/>
  <c r="C30" i="2"/>
  <c r="B30" i="2"/>
  <c r="V29" i="2"/>
  <c r="U29" i="2"/>
  <c r="T29" i="2"/>
  <c r="S29" i="2"/>
  <c r="R29" i="2"/>
  <c r="Q29" i="2"/>
  <c r="N29" i="2" s="1"/>
  <c r="P29" i="2"/>
  <c r="O29" i="2"/>
  <c r="M29" i="2"/>
  <c r="L29" i="2"/>
  <c r="K29" i="2"/>
  <c r="J29" i="2"/>
  <c r="I29" i="2"/>
  <c r="H29" i="2"/>
  <c r="G29" i="2"/>
  <c r="F29" i="2"/>
  <c r="E29" i="2"/>
  <c r="D29" i="2"/>
  <c r="C29" i="2"/>
  <c r="B29" i="2"/>
  <c r="M27" i="2"/>
  <c r="M28" i="2" s="1"/>
  <c r="L27" i="2"/>
  <c r="L28" i="2" s="1"/>
  <c r="K27" i="2"/>
  <c r="K28" i="2" s="1"/>
  <c r="J27" i="2"/>
  <c r="J28" i="2" s="1"/>
  <c r="I27" i="2"/>
  <c r="I28" i="2" s="1"/>
  <c r="H27" i="2"/>
  <c r="H28" i="2" s="1"/>
  <c r="G27" i="2"/>
  <c r="G28" i="2" s="1"/>
  <c r="F27" i="2"/>
  <c r="F28" i="2" s="1"/>
  <c r="E27" i="2"/>
  <c r="E28" i="2" s="1"/>
  <c r="D27" i="2"/>
  <c r="D28" i="2" s="1"/>
  <c r="C27" i="2"/>
  <c r="C28" i="2" s="1"/>
  <c r="B27" i="2"/>
  <c r="B28" i="2" s="1"/>
  <c r="M26" i="2"/>
  <c r="L26" i="2"/>
  <c r="K26" i="2"/>
  <c r="J26" i="2"/>
  <c r="I26" i="2"/>
  <c r="H26" i="2"/>
  <c r="G26" i="2"/>
  <c r="F26" i="2"/>
  <c r="E26" i="2"/>
  <c r="D26" i="2"/>
  <c r="C26" i="2"/>
  <c r="B26" i="2"/>
  <c r="M25" i="2"/>
  <c r="L25" i="2"/>
  <c r="K25" i="2"/>
  <c r="J25" i="2"/>
  <c r="I25" i="2"/>
  <c r="H25" i="2"/>
  <c r="G25" i="2"/>
  <c r="F25" i="2"/>
  <c r="E25" i="2"/>
  <c r="D25" i="2"/>
  <c r="C25" i="2"/>
  <c r="B25" i="2"/>
  <c r="T14" i="2"/>
  <c r="S14" i="2"/>
  <c r="R14" i="2"/>
  <c r="Q14" i="2"/>
  <c r="U14" i="2" s="1"/>
  <c r="P14" i="2"/>
</calcChain>
</file>

<file path=xl/sharedStrings.xml><?xml version="1.0" encoding="utf-8"?>
<sst xmlns="http://schemas.openxmlformats.org/spreadsheetml/2006/main" count="838" uniqueCount="231">
  <si>
    <t>Number of AMC and CII</t>
  </si>
  <si>
    <t>Date</t>
  </si>
  <si>
    <t>Number of AMCs without CII under management</t>
  </si>
  <si>
    <t>Number of formed CIIs (those that have reached the standard for minimum asset  value)</t>
  </si>
  <si>
    <t>30.06.2011</t>
  </si>
  <si>
    <t>30.06.2012</t>
  </si>
  <si>
    <t>30.06.2013</t>
  </si>
  <si>
    <t>30.06.2014</t>
  </si>
  <si>
    <t>30.06.2015</t>
  </si>
  <si>
    <t>30.06.2016</t>
  </si>
  <si>
    <t>30.06.2017</t>
  </si>
  <si>
    <t>30.06.2018</t>
  </si>
  <si>
    <t>30.06.2019</t>
  </si>
  <si>
    <t>30.06.2020</t>
  </si>
  <si>
    <t>30.09.2020</t>
  </si>
  <si>
    <t>31.12.2020</t>
  </si>
  <si>
    <t>31.03.2021</t>
  </si>
  <si>
    <t>30.06.2021</t>
  </si>
  <si>
    <t>* AMC - asset management company; CII – collective investment institution; NPF - non-state pension fund.</t>
  </si>
  <si>
    <t>For more details on performance of AMC management of CII, NPF and IC assets see:</t>
  </si>
  <si>
    <t>AMC Ranking</t>
  </si>
  <si>
    <t>https://www.uaib.com.ua/analituaib/rankings/kua</t>
  </si>
  <si>
    <t>CII Ranking</t>
  </si>
  <si>
    <t>https://www.uaib.com.ua/analituaib/rankings/ici</t>
  </si>
  <si>
    <t>Number of CII that Have Reached Compliance with the Standards, by Fund Types and Legal Forms</t>
  </si>
  <si>
    <t>Date/Period</t>
  </si>
  <si>
    <t>Total</t>
  </si>
  <si>
    <t>UIF*</t>
  </si>
  <si>
    <t>CIF*</t>
  </si>
  <si>
    <t>O*</t>
  </si>
  <si>
    <t>Os*</t>
  </si>
  <si>
    <t>I*</t>
  </si>
  <si>
    <t>Is*</t>
  </si>
  <si>
    <t>CD*</t>
  </si>
  <si>
    <t>CNN*</t>
  </si>
  <si>
    <t>Cs*</t>
  </si>
  <si>
    <t>Cq*</t>
  </si>
  <si>
    <t>CV*</t>
  </si>
  <si>
    <t>Q2 2021 change</t>
  </si>
  <si>
    <t xml:space="preserve">  YTD</t>
  </si>
  <si>
    <t>Annual</t>
  </si>
  <si>
    <t>Open-ended</t>
  </si>
  <si>
    <t>Interval</t>
  </si>
  <si>
    <t>Closed-end (ex. venture)</t>
  </si>
  <si>
    <t>Venture</t>
  </si>
  <si>
    <t>* O – open-ended diversified, Os – open-ended specialized, І – interval diversified, Is - interval specialized, CD – closed–end diversified, CNN - closed-end non-diversified non-venture, Cs - closed-end specialized,  Cq – closed-end qualified, CV - closed-end non-diversified venture CII.</t>
  </si>
  <si>
    <t xml:space="preserve">CII with Public Issue </t>
  </si>
  <si>
    <t>CII Type</t>
  </si>
  <si>
    <t>Closed-end</t>
  </si>
  <si>
    <t>D*</t>
  </si>
  <si>
    <t>S*</t>
  </si>
  <si>
    <t>N*</t>
  </si>
  <si>
    <t>Q*</t>
  </si>
  <si>
    <t>open-ended diversified</t>
  </si>
  <si>
    <t>open-ended specialized</t>
  </si>
  <si>
    <t>interval diversified</t>
  </si>
  <si>
    <t>interval specialized</t>
  </si>
  <si>
    <t>closed–end diversified</t>
  </si>
  <si>
    <t>closed-end non-diversified</t>
  </si>
  <si>
    <t>closed-end specialized</t>
  </si>
  <si>
    <t>closed-end qualified</t>
  </si>
  <si>
    <t>-</t>
  </si>
  <si>
    <t>* D - diversified, S - specialized, N - non-diversified, Q- qualified.</t>
  </si>
  <si>
    <t>Diversified CII with Public Issue, by Fund Type (Class)</t>
  </si>
  <si>
    <t>Equity funds</t>
  </si>
  <si>
    <t>Bond funds</t>
  </si>
  <si>
    <t>Mixed funds*</t>
  </si>
  <si>
    <t>Other funds</t>
  </si>
  <si>
    <t xml:space="preserve">* Funds that have equities, and bonds, and cash in their portfolios. </t>
  </si>
  <si>
    <t xml:space="preserve">For more details about fund classes please, see: </t>
  </si>
  <si>
    <t>https://www.uaib.com.ua/analituaib/rankings/ici/by-class</t>
  </si>
  <si>
    <t>http://www.uaib.com.ua/rankings_/byclass.html</t>
  </si>
  <si>
    <t>Regional Breakdown</t>
  </si>
  <si>
    <t>Region</t>
  </si>
  <si>
    <t xml:space="preserve">Share by  AMC number </t>
  </si>
  <si>
    <t>Share by AuM</t>
  </si>
  <si>
    <t>Share by  number of CII (all)</t>
  </si>
  <si>
    <t>Share by number of venture CII</t>
  </si>
  <si>
    <t>Share by number of non-venture CII</t>
  </si>
  <si>
    <t>Kyiv</t>
  </si>
  <si>
    <t>Dnipropetrovsk (Dnipro)</t>
  </si>
  <si>
    <t xml:space="preserve">Kharkiv </t>
  </si>
  <si>
    <t xml:space="preserve">Lviv </t>
  </si>
  <si>
    <t>Kherson</t>
  </si>
  <si>
    <t xml:space="preserve">Odesa </t>
  </si>
  <si>
    <t xml:space="preserve">Zaporizhzhia </t>
  </si>
  <si>
    <t>Ivano-Frankivsk</t>
  </si>
  <si>
    <t>Other Regions*</t>
  </si>
  <si>
    <t>Other Regions</t>
  </si>
  <si>
    <t xml:space="preserve">Donetsk </t>
  </si>
  <si>
    <t xml:space="preserve">Poltava </t>
  </si>
  <si>
    <t>Kirovograd</t>
  </si>
  <si>
    <t>* Taking into account the ARC and Sevastopol</t>
  </si>
  <si>
    <t>Cherkasy</t>
  </si>
  <si>
    <t>CII Assets Value*</t>
  </si>
  <si>
    <t>UAH M</t>
  </si>
  <si>
    <t>Funds</t>
  </si>
  <si>
    <t>YTD</t>
  </si>
  <si>
    <t>Annual change</t>
  </si>
  <si>
    <t>Closed-end (ex.venture)</t>
  </si>
  <si>
    <t>with public issue</t>
  </si>
  <si>
    <t>with private issue</t>
  </si>
  <si>
    <t>All funds (ex. venture)</t>
  </si>
  <si>
    <t>Venture funds</t>
  </si>
  <si>
    <t>All funds</t>
  </si>
  <si>
    <t>Breakdown of CII Assets (non-venture)</t>
  </si>
  <si>
    <t>Breakdown of CII Assets  (incl. venture)</t>
  </si>
  <si>
    <t>CII NAV*</t>
  </si>
  <si>
    <t>Breakdown of CII NAV (ex.venture)</t>
  </si>
  <si>
    <t>Breakdown of CII NAV (incl. venture)</t>
  </si>
  <si>
    <t>Net flow of capital of open-ended CII for year (according to daily data)</t>
  </si>
  <si>
    <t>Period</t>
  </si>
  <si>
    <t>Number of funds for which data are available for the period **</t>
  </si>
  <si>
    <t>April '20</t>
  </si>
  <si>
    <t>May  '20</t>
  </si>
  <si>
    <t>June '20</t>
  </si>
  <si>
    <t>July '20</t>
  </si>
  <si>
    <t>August '20</t>
  </si>
  <si>
    <t>September '20</t>
  </si>
  <si>
    <t>October '20</t>
  </si>
  <si>
    <t>November '20</t>
  </si>
  <si>
    <t>December '20</t>
  </si>
  <si>
    <t>January '21</t>
  </si>
  <si>
    <t>February  '21</t>
  </si>
  <si>
    <t>March '21</t>
  </si>
  <si>
    <t>April '21</t>
  </si>
  <si>
    <t>May  '21</t>
  </si>
  <si>
    <t>June '21</t>
  </si>
  <si>
    <t>12 month</t>
  </si>
  <si>
    <t>Net Flow of Capital in 2020-21, UAH k</t>
  </si>
  <si>
    <t>Q2'20</t>
  </si>
  <si>
    <t>Q3'20</t>
  </si>
  <si>
    <t>Q4'20</t>
  </si>
  <si>
    <t>Q1'21</t>
  </si>
  <si>
    <t>Q2'21</t>
  </si>
  <si>
    <t>Year</t>
  </si>
  <si>
    <t>... in the previous quarter</t>
  </si>
  <si>
    <t>* For quarterly data - the average value according to monthly data.</t>
  </si>
  <si>
    <t>** For 12 months - the average.</t>
  </si>
  <si>
    <t>CII Investors by Categories as at 30.06.2021, Number and Share of the Total Number</t>
  </si>
  <si>
    <t>Legal Entities</t>
  </si>
  <si>
    <t>Natural Persons</t>
  </si>
  <si>
    <t>TOTAL</t>
  </si>
  <si>
    <t>Q2 2021</t>
  </si>
  <si>
    <t>residents</t>
  </si>
  <si>
    <t>non-residents</t>
  </si>
  <si>
    <t>CII NAV distribution by investor category as at 30.06.2021, share in NAV*</t>
  </si>
  <si>
    <t>* Excluding CII bearer securities.</t>
  </si>
  <si>
    <t>as at 31.03.2021</t>
  </si>
  <si>
    <t>CII Investors by Categories, Number and Share of the Total Number</t>
  </si>
  <si>
    <t>CII NAV Distribution by Categories of Investors, Share of NAV*</t>
  </si>
  <si>
    <t>as at 31.12.2020</t>
  </si>
  <si>
    <t>as at 30.06.2020</t>
  </si>
  <si>
    <t xml:space="preserve">CII Asset Structure changes by Fund Types </t>
  </si>
  <si>
    <t>Asset Type / CII Type / Quaterly Change</t>
  </si>
  <si>
    <t>Closed-end- with public issue</t>
  </si>
  <si>
    <t>Closed-end- with private issue</t>
  </si>
  <si>
    <t>All (ex. venture)</t>
  </si>
  <si>
    <t>p.p.</t>
  </si>
  <si>
    <t>%</t>
  </si>
  <si>
    <t>Other assets (Incl. R and CR)</t>
  </si>
  <si>
    <t>Real estate</t>
  </si>
  <si>
    <t>Cash and bank deposits</t>
  </si>
  <si>
    <t>Bank metals</t>
  </si>
  <si>
    <t>State bonds (OVDP)</t>
  </si>
  <si>
    <t>Municipal bonds</t>
  </si>
  <si>
    <t>Equities</t>
  </si>
  <si>
    <t>Corporate bonds</t>
  </si>
  <si>
    <t>Savings certificates</t>
  </si>
  <si>
    <t>Promissory notes</t>
  </si>
  <si>
    <t>Mortgage Notes</t>
  </si>
  <si>
    <t>Other securities</t>
  </si>
  <si>
    <t xml:space="preserve">CII Assets Structure Changes by Fund Types </t>
  </si>
  <si>
    <t>As at 30.06.2021</t>
  </si>
  <si>
    <t xml:space="preserve">Other </t>
  </si>
  <si>
    <t xml:space="preserve">Other  </t>
  </si>
  <si>
    <t>Securities</t>
  </si>
  <si>
    <t>Venture CII</t>
  </si>
  <si>
    <t>Other assets (incl. R and CR*)</t>
  </si>
  <si>
    <t>* R and CR - receivables (including loans) and corporate rights (shares in capital other than equities).</t>
  </si>
  <si>
    <t xml:space="preserve">Aggregate CII Securities Portfolio in Q2 2021, Breakdown by Types of Instruments  </t>
  </si>
  <si>
    <t>Security Type</t>
  </si>
  <si>
    <t>Aggregate value of securities &amp; derivatives in CII portfolio, UAH M</t>
  </si>
  <si>
    <t>Share in the consolidated portfolio of securities of CII</t>
  </si>
  <si>
    <t>Q2 2021 change, UAH M</t>
  </si>
  <si>
    <t>Change, %</t>
  </si>
  <si>
    <t>All CII</t>
  </si>
  <si>
    <t>Municipal bond</t>
  </si>
  <si>
    <t>Derivatives</t>
  </si>
  <si>
    <t>CII (ex. Venture)</t>
  </si>
  <si>
    <t>Diversified CII</t>
  </si>
  <si>
    <t>Rates of Return: CII and Other Investment Options</t>
  </si>
  <si>
    <t>Rates of return*</t>
  </si>
  <si>
    <t>Closed-end (non-venture) CII with public issue</t>
  </si>
  <si>
    <t>EURO deposits</t>
  </si>
  <si>
    <t>Closed-end (non-venture) CII with private issue</t>
  </si>
  <si>
    <t>UX Index</t>
  </si>
  <si>
    <t>Interval CII</t>
  </si>
  <si>
    <t>Real estate in Kyiv, UAH</t>
  </si>
  <si>
    <t>USD deposits</t>
  </si>
  <si>
    <t>"Gold" deposit (at official rate of gold)</t>
  </si>
  <si>
    <t xml:space="preserve">Other (diversified and specialized) public funds   </t>
  </si>
  <si>
    <t>PFTS Index</t>
  </si>
  <si>
    <t>Mixed funds</t>
  </si>
  <si>
    <t xml:space="preserve">Inflation (CPI) </t>
  </si>
  <si>
    <t xml:space="preserve">Open-ended CII  </t>
  </si>
  <si>
    <t>UAH deposits</t>
  </si>
  <si>
    <t>* CII rates of return  are calculated based on the reported quarterly data ( for the 4-th quarter – based on  the reported annual data); Ranking is based on the figure for Q2 2021.</t>
  </si>
  <si>
    <t>Note: To adequately compare the profitability of different areas of investment (types of assets) it is necessary to take into account the liquidity of CII, in particular, open-ended, which allows you to exit the investment on any business day without loss of profitability,
in contrast to time bank deposits, which mainly involve the recalculation of interest income in the early return of funds at the rate of deposits in current accounts (close to zero).
At the same time, the calculated return of CII does not take into account possible commissions and other costs when entering / exiting funds. Taxation of investment income when leaving the fund and taxation of interest on deposits are also not taken into account.</t>
  </si>
  <si>
    <t xml:space="preserve">Number of all AMCs </t>
  </si>
  <si>
    <t>Number of CIIs under management</t>
  </si>
  <si>
    <t>Number of CIIs under management per one AMC with CII under management</t>
  </si>
  <si>
    <t>Number of AMCs with CII under management</t>
  </si>
  <si>
    <t xml:space="preserve">Share by AMC number </t>
  </si>
  <si>
    <t>Net flow of capital, UAH k (lhs)</t>
  </si>
  <si>
    <t>Open-ended CIIs</t>
  </si>
  <si>
    <t>Interval CIIs</t>
  </si>
  <si>
    <t>Closed-end CIIs with public issue</t>
  </si>
  <si>
    <t>Closed-end CIIs with private issue (ex. venture)</t>
  </si>
  <si>
    <t>Closed-ended CIIs (ex. venture) - total</t>
  </si>
  <si>
    <t>All CIIs (ex. Venture)</t>
  </si>
  <si>
    <t>* R &amp; CR - receivables nd corporate rights (shares in capital other than equities).</t>
  </si>
  <si>
    <t>Other assets (incl. R &amp; CR*)</t>
  </si>
  <si>
    <t>Ranking by the quarterly number.</t>
  </si>
  <si>
    <t>Real estate in Kyiv**, UAH</t>
  </si>
  <si>
    <t xml:space="preserve">** According to: https://index.minfin.com.ua/ua/economy/index/houseprice/ </t>
  </si>
  <si>
    <t>EURO bank yearly deposits</t>
  </si>
  <si>
    <t>USD bank yearly deposits</t>
  </si>
  <si>
    <t>"Golden" bank yearly deposits (at official rate of gold)</t>
  </si>
  <si>
    <t xml:space="preserve">Other (diversified and specialized) funds w/public issue  </t>
  </si>
  <si>
    <t>* Acting CIIs that have reached the norms for minimal asset value, are managed by AMC and provided reports for the relevant period (as at  the reporting date).</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</si>
</sst>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64" formatCode="#,##0;[Red]\-#,##0"/>
    <numFmt numFmtId="165" formatCode="\$#,##0_);[Red]&quot;($&quot;#,##0\)"/>
    <numFmt numFmtId="166" formatCode="#,##0.00;[Red]\-#,##0.00"/>
    <numFmt numFmtId="167" formatCode="_(* #,##0.00_);_(* \(#,##0.00\);_(* \-??_);_(@_)"/>
    <numFmt numFmtId="168" formatCode="_-* #,##0.00_₴_-;\-* #,##0.00_₴_-;_-* \-??_₴_-;_-@_-"/>
    <numFmt numFmtId="169" formatCode="mm/dd/yyyy"/>
    <numFmt numFmtId="170" formatCode="0.0%"/>
    <numFmt numFmtId="171" formatCode="0.000"/>
    <numFmt numFmtId="172" formatCode="#,##0.0"/>
    <numFmt numFmtId="173" formatCode="0.0000"/>
    <numFmt numFmtId="174" formatCode="#,##0.000"/>
  </numFmts>
  <fonts count="88">
    <font>
      <sz val="10"/>
      <name val="Arial"/>
      <charset val="1"/>
    </font>
    <font>
      <b/>
      <sz val="10"/>
      <name val="UkrainianBaltica"/>
      <family val="1"/>
      <charset val="204"/>
    </font>
    <font>
      <sz val="11"/>
      <color rgb="FF000000"/>
      <name val="Calibri"/>
      <family val="2"/>
      <charset val="204"/>
    </font>
    <font>
      <sz val="11"/>
      <color rgb="FF000000"/>
      <name val="Times New Roman"/>
      <family val="2"/>
      <charset val="204"/>
    </font>
    <font>
      <sz val="11"/>
      <color rgb="FFFFFFFF"/>
      <name val="Calibri"/>
      <family val="2"/>
      <charset val="204"/>
    </font>
    <font>
      <sz val="11"/>
      <color rgb="FFFFFFFF"/>
      <name val="Times New Roman"/>
      <family val="2"/>
      <charset val="204"/>
    </font>
    <font>
      <u/>
      <sz val="10"/>
      <color rgb="FF0000FF"/>
      <name val="Arial"/>
      <family val="2"/>
      <charset val="204"/>
    </font>
    <font>
      <sz val="10"/>
      <name val="Times New Roman"/>
      <family val="1"/>
      <charset val="1"/>
    </font>
    <font>
      <sz val="10"/>
      <name val="Arial"/>
      <family val="2"/>
      <charset val="204"/>
    </font>
    <font>
      <sz val="10"/>
      <name val="Arial"/>
      <family val="2"/>
      <charset val="238"/>
    </font>
    <font>
      <sz val="11"/>
      <color rgb="FF333399"/>
      <name val="Calibri"/>
      <family val="2"/>
      <charset val="204"/>
    </font>
    <font>
      <sz val="11"/>
      <color rgb="FF3F3F76"/>
      <name val="Times New Roman"/>
      <family val="2"/>
      <charset val="204"/>
    </font>
    <font>
      <b/>
      <sz val="11"/>
      <color rgb="FF333333"/>
      <name val="Calibri"/>
      <family val="2"/>
      <charset val="204"/>
    </font>
    <font>
      <b/>
      <sz val="11"/>
      <color rgb="FF3F3F3F"/>
      <name val="Times New Roman"/>
      <family val="2"/>
      <charset val="204"/>
    </font>
    <font>
      <b/>
      <sz val="11"/>
      <color rgb="FFFF9900"/>
      <name val="Calibri"/>
      <family val="2"/>
      <charset val="204"/>
    </font>
    <font>
      <b/>
      <sz val="11"/>
      <color rgb="FFFA7D00"/>
      <name val="Times New Roman"/>
      <family val="2"/>
      <charset val="204"/>
    </font>
    <font>
      <u/>
      <sz val="10"/>
      <color rgb="FF0000FF"/>
      <name val="Arial Cyr"/>
      <charset val="204"/>
    </font>
    <font>
      <b/>
      <sz val="15"/>
      <color rgb="FF003366"/>
      <name val="Calibri"/>
      <family val="2"/>
      <charset val="204"/>
    </font>
    <font>
      <b/>
      <sz val="15"/>
      <color rgb="FF1F497D"/>
      <name val="Times New Roman"/>
      <family val="2"/>
      <charset val="204"/>
    </font>
    <font>
      <b/>
      <sz val="13"/>
      <color rgb="FF003366"/>
      <name val="Calibri"/>
      <family val="2"/>
      <charset val="204"/>
    </font>
    <font>
      <b/>
      <sz val="13"/>
      <color rgb="FF1F497D"/>
      <name val="Times New Roman"/>
      <family val="2"/>
      <charset val="204"/>
    </font>
    <font>
      <b/>
      <sz val="11"/>
      <color rgb="FF003366"/>
      <name val="Calibri"/>
      <family val="2"/>
      <charset val="204"/>
    </font>
    <font>
      <b/>
      <sz val="11"/>
      <color rgb="FF1F497D"/>
      <name val="Times New Roman"/>
      <family val="2"/>
      <charset val="204"/>
    </font>
    <font>
      <b/>
      <sz val="11"/>
      <color rgb="FF000000"/>
      <name val="Calibri"/>
      <family val="2"/>
      <charset val="204"/>
    </font>
    <font>
      <b/>
      <sz val="11"/>
      <color rgb="FF000000"/>
      <name val="Times New Roman"/>
      <family val="2"/>
      <charset val="204"/>
    </font>
    <font>
      <b/>
      <sz val="11"/>
      <color rgb="FFFFFFFF"/>
      <name val="Calibri"/>
      <family val="2"/>
      <charset val="204"/>
    </font>
    <font>
      <b/>
      <sz val="11"/>
      <color rgb="FFFFFFFF"/>
      <name val="Times New Roman"/>
      <family val="2"/>
      <charset val="204"/>
    </font>
    <font>
      <b/>
      <sz val="18"/>
      <color rgb="FF003366"/>
      <name val="Cambria"/>
      <family val="2"/>
      <charset val="204"/>
    </font>
    <font>
      <sz val="11"/>
      <color rgb="FF993300"/>
      <name val="Calibri"/>
      <family val="2"/>
      <charset val="204"/>
    </font>
    <font>
      <sz val="11"/>
      <color rgb="FF9C6500"/>
      <name val="Times New Roman"/>
      <family val="2"/>
      <charset val="204"/>
    </font>
    <font>
      <sz val="10"/>
      <color rgb="FF000000"/>
      <name val="Arial"/>
      <family val="2"/>
      <charset val="204"/>
    </font>
    <font>
      <sz val="10"/>
      <name val="Arial Cyr"/>
      <charset val="204"/>
    </font>
    <font>
      <sz val="10"/>
      <name val="Times New Roman"/>
      <family val="1"/>
      <charset val="204"/>
    </font>
    <font>
      <sz val="10"/>
      <color rgb="FF000000"/>
      <name val="MS Sans Serif"/>
      <family val="2"/>
      <charset val="204"/>
    </font>
    <font>
      <sz val="11"/>
      <color rgb="FF800080"/>
      <name val="Calibri"/>
      <family val="2"/>
      <charset val="204"/>
    </font>
    <font>
      <sz val="11"/>
      <color rgb="FF9C0006"/>
      <name val="Times New Roman"/>
      <family val="2"/>
      <charset val="204"/>
    </font>
    <font>
      <i/>
      <sz val="11"/>
      <color rgb="FF808080"/>
      <name val="Calibri"/>
      <family val="2"/>
      <charset val="204"/>
    </font>
    <font>
      <i/>
      <sz val="11"/>
      <color rgb="FF7F7F7F"/>
      <name val="Times New Roman"/>
      <family val="2"/>
      <charset val="204"/>
    </font>
    <font>
      <sz val="11"/>
      <color rgb="FFFF9900"/>
      <name val="Calibri"/>
      <family val="2"/>
      <charset val="204"/>
    </font>
    <font>
      <sz val="11"/>
      <color rgb="FFFA7D00"/>
      <name val="Times New Roman"/>
      <family val="2"/>
      <charset val="204"/>
    </font>
    <font>
      <sz val="11"/>
      <color rgb="FFFF0000"/>
      <name val="Calibri"/>
      <family val="2"/>
      <charset val="204"/>
    </font>
    <font>
      <sz val="11"/>
      <color rgb="FFFF0000"/>
      <name val="Times New Roman"/>
      <family val="2"/>
      <charset val="204"/>
    </font>
    <font>
      <sz val="11"/>
      <color rgb="FF008000"/>
      <name val="Calibri"/>
      <family val="2"/>
      <charset val="204"/>
    </font>
    <font>
      <sz val="11"/>
      <color rgb="FF006100"/>
      <name val="Times New Roman"/>
      <family val="2"/>
      <charset val="204"/>
    </font>
    <font>
      <b/>
      <sz val="16"/>
      <color rgb="FF000000"/>
      <name val="Arial"/>
      <family val="2"/>
      <charset val="204"/>
    </font>
    <font>
      <b/>
      <sz val="10"/>
      <color rgb="FF000000"/>
      <name val="Arial"/>
      <family val="2"/>
      <charset val="204"/>
    </font>
    <font>
      <b/>
      <sz val="10"/>
      <name val="Arial"/>
      <family val="2"/>
      <charset val="204"/>
    </font>
    <font>
      <i/>
      <sz val="10"/>
      <color rgb="FF000000"/>
      <name val="Arial"/>
      <family val="2"/>
      <charset val="204"/>
    </font>
    <font>
      <i/>
      <sz val="10"/>
      <name val="Arial"/>
      <family val="2"/>
      <charset val="204"/>
    </font>
    <font>
      <b/>
      <i/>
      <sz val="10"/>
      <color rgb="FF000000"/>
      <name val="Arial"/>
      <family val="2"/>
      <charset val="204"/>
    </font>
    <font>
      <i/>
      <sz val="9"/>
      <color rgb="FF000000"/>
      <name val="Arial"/>
      <family val="2"/>
      <charset val="204"/>
    </font>
    <font>
      <sz val="9"/>
      <color rgb="FF000000"/>
      <name val="Arial"/>
      <family val="2"/>
      <charset val="204"/>
    </font>
    <font>
      <u/>
      <sz val="9"/>
      <color rgb="FF0000FF"/>
      <name val="Arial"/>
      <family val="2"/>
      <charset val="204"/>
    </font>
    <font>
      <b/>
      <i/>
      <sz val="10"/>
      <name val="Arial"/>
      <family val="2"/>
      <charset val="204"/>
    </font>
    <font>
      <b/>
      <sz val="10"/>
      <name val="Arial Cyr"/>
      <charset val="204"/>
    </font>
    <font>
      <i/>
      <sz val="9"/>
      <name val="Arial"/>
      <family val="2"/>
      <charset val="204"/>
    </font>
    <font>
      <i/>
      <sz val="8"/>
      <color rgb="FF000000"/>
      <name val="Arial"/>
      <family val="2"/>
      <charset val="204"/>
    </font>
    <font>
      <b/>
      <sz val="14"/>
      <color rgb="FF000000"/>
      <name val="Arial"/>
      <family val="2"/>
      <charset val="204"/>
    </font>
    <font>
      <i/>
      <sz val="9"/>
      <name val="Arial Cyr"/>
      <charset val="204"/>
    </font>
    <font>
      <sz val="10"/>
      <color rgb="FFFF0000"/>
      <name val="Arial Cyr"/>
      <charset val="204"/>
    </font>
    <font>
      <sz val="9"/>
      <name val="Arial Cyr"/>
      <charset val="204"/>
    </font>
    <font>
      <i/>
      <sz val="8"/>
      <name val="Arial"/>
      <family val="2"/>
      <charset val="204"/>
    </font>
    <font>
      <sz val="10"/>
      <color rgb="FFFF0000"/>
      <name val="Arial"/>
      <family val="2"/>
      <charset val="204"/>
    </font>
    <font>
      <b/>
      <i/>
      <sz val="10"/>
      <color rgb="FFFF0000"/>
      <name val="Arial"/>
      <family val="2"/>
      <charset val="204"/>
    </font>
    <font>
      <b/>
      <sz val="16"/>
      <name val="Arial"/>
      <family val="2"/>
      <charset val="204"/>
    </font>
    <font>
      <b/>
      <sz val="11"/>
      <name val="Arial"/>
      <family val="2"/>
      <charset val="204"/>
    </font>
    <font>
      <b/>
      <sz val="11"/>
      <color rgb="FF000000"/>
      <name val="Arial"/>
      <family val="2"/>
      <charset val="204"/>
    </font>
    <font>
      <sz val="11"/>
      <color rgb="FF000000"/>
      <name val="Arial"/>
      <family val="2"/>
      <charset val="204"/>
    </font>
    <font>
      <sz val="11"/>
      <name val="Arial"/>
      <family val="2"/>
      <charset val="204"/>
    </font>
    <font>
      <i/>
      <sz val="11"/>
      <name val="Arial"/>
      <family val="2"/>
      <charset val="204"/>
    </font>
    <font>
      <b/>
      <i/>
      <sz val="11"/>
      <color rgb="FF000000"/>
      <name val="Arial"/>
      <family val="2"/>
      <charset val="204"/>
    </font>
    <font>
      <b/>
      <sz val="20"/>
      <color rgb="FF000000"/>
      <name val="Arial"/>
      <family val="2"/>
      <charset val="204"/>
    </font>
    <font>
      <b/>
      <i/>
      <sz val="11"/>
      <name val="Arial"/>
      <family val="2"/>
      <charset val="204"/>
    </font>
    <font>
      <i/>
      <sz val="10"/>
      <color rgb="FFFF0000"/>
      <name val="Arial"/>
      <family val="2"/>
      <charset val="204"/>
    </font>
    <font>
      <b/>
      <sz val="10"/>
      <color rgb="FF808080"/>
      <name val="Arial"/>
      <family val="2"/>
      <charset val="204"/>
    </font>
    <font>
      <b/>
      <sz val="12"/>
      <name val="Arial"/>
      <family val="2"/>
      <charset val="204"/>
    </font>
    <font>
      <b/>
      <sz val="12"/>
      <color rgb="FF000000"/>
      <name val="Arial"/>
      <family val="2"/>
      <charset val="204"/>
    </font>
    <font>
      <i/>
      <sz val="10"/>
      <color rgb="FF00B050"/>
      <name val="Arial"/>
      <family val="2"/>
      <charset val="204"/>
    </font>
    <font>
      <b/>
      <i/>
      <sz val="10"/>
      <color rgb="FF00B050"/>
      <name val="Arial"/>
      <family val="2"/>
      <charset val="204"/>
    </font>
    <font>
      <sz val="10"/>
      <color rgb="FF00B050"/>
      <name val="Arial"/>
      <family val="2"/>
      <charset val="204"/>
    </font>
    <font>
      <b/>
      <sz val="10"/>
      <color rgb="FF00B050"/>
      <name val="Arial"/>
      <family val="2"/>
      <charset val="204"/>
    </font>
    <font>
      <i/>
      <sz val="11"/>
      <color rgb="FF000000"/>
      <name val="Arial"/>
      <family val="2"/>
      <charset val="204"/>
    </font>
    <font>
      <sz val="10"/>
      <name val="Arial"/>
      <family val="2"/>
      <charset val="1"/>
    </font>
    <font>
      <sz val="10"/>
      <color rgb="FF000000"/>
      <name val="Arial"/>
      <family val="2"/>
      <charset val="1"/>
    </font>
    <font>
      <b/>
      <sz val="10"/>
      <color rgb="FF000000"/>
      <name val="Arial"/>
      <family val="2"/>
      <charset val="1"/>
    </font>
    <font>
      <sz val="10"/>
      <name val="Arial"/>
      <family val="2"/>
      <charset val="204"/>
    </font>
    <font>
      <sz val="11"/>
      <color rgb="FFFF0000"/>
      <name val="Arial"/>
      <family val="2"/>
      <charset val="204"/>
    </font>
    <font>
      <b/>
      <sz val="11"/>
      <color rgb="FFFF0000"/>
      <name val="Arial"/>
      <family val="2"/>
      <charset val="204"/>
    </font>
  </fonts>
  <fills count="64">
    <fill>
      <patternFill patternType="none"/>
    </fill>
    <fill>
      <patternFill patternType="gray125"/>
    </fill>
    <fill>
      <patternFill patternType="solid">
        <fgColor rgb="FFC7D0F1"/>
        <bgColor rgb="FFC6C3D9"/>
      </patternFill>
    </fill>
    <fill>
      <patternFill patternType="darkGray">
        <fgColor rgb="FFE0EDF4"/>
        <bgColor rgb="FFEFE3EA"/>
      </patternFill>
    </fill>
    <fill>
      <patternFill patternType="solid">
        <fgColor rgb="FFFF99CC"/>
        <bgColor rgb="FFD99694"/>
      </patternFill>
    </fill>
    <fill>
      <patternFill patternType="solid">
        <fgColor rgb="FFEFE3EA"/>
        <bgColor rgb="FFFDEADA"/>
      </patternFill>
    </fill>
    <fill>
      <patternFill patternType="solid">
        <fgColor rgb="FFCBFDCD"/>
        <bgColor rgb="FFCCFFFF"/>
      </patternFill>
    </fill>
    <fill>
      <patternFill patternType="solid">
        <fgColor rgb="FFEBF1DE"/>
        <bgColor rgb="FFF2F2F2"/>
      </patternFill>
    </fill>
    <fill>
      <patternFill patternType="solid">
        <fgColor rgb="FFCC99FF"/>
        <bgColor rgb="FF9BA9F4"/>
      </patternFill>
    </fill>
    <fill>
      <patternFill patternType="darkGray">
        <fgColor rgb="FFEFE3EA"/>
        <bgColor rgb="FFE0EDF4"/>
      </patternFill>
    </fill>
    <fill>
      <patternFill patternType="solid">
        <fgColor rgb="FFCCFFFF"/>
        <bgColor rgb="FFCBFDCD"/>
      </patternFill>
    </fill>
    <fill>
      <patternFill patternType="solid">
        <fgColor rgb="FFE0EDF4"/>
        <bgColor rgb="FFEBF1DE"/>
      </patternFill>
    </fill>
    <fill>
      <patternFill patternType="solid">
        <fgColor rgb="FFFEC999"/>
        <bgColor rgb="FFFFD1BD"/>
      </patternFill>
    </fill>
    <fill>
      <patternFill patternType="solid">
        <fgColor rgb="FFFDEADA"/>
        <bgColor rgb="FFEFE3EA"/>
      </patternFill>
    </fill>
    <fill>
      <patternFill patternType="solid">
        <fgColor rgb="FF99CCFF"/>
        <bgColor rgb="FF93CDDD"/>
      </patternFill>
    </fill>
    <fill>
      <patternFill patternType="darkGray">
        <fgColor rgb="FFC7D0F1"/>
        <bgColor rgb="FFBEDDF0"/>
      </patternFill>
    </fill>
    <fill>
      <patternFill patternType="solid">
        <fgColor rgb="FFFF8080"/>
        <bgColor rgb="FFF79646"/>
      </patternFill>
    </fill>
    <fill>
      <patternFill patternType="solid">
        <fgColor rgb="FFE6B9B8"/>
        <bgColor rgb="FFFEC999"/>
      </patternFill>
    </fill>
    <fill>
      <patternFill patternType="solid">
        <fgColor rgb="FF00FF00"/>
        <bgColor rgb="FF00B332"/>
      </patternFill>
    </fill>
    <fill>
      <patternFill patternType="solid">
        <fgColor rgb="FFD5EABA"/>
        <bgColor rgb="FFEBF1DE"/>
      </patternFill>
    </fill>
    <fill>
      <patternFill patternType="solid">
        <fgColor rgb="FFC6C3D9"/>
        <bgColor rgb="FFC1C0BE"/>
      </patternFill>
    </fill>
    <fill>
      <patternFill patternType="solid">
        <fgColor rgb="FFB8DCE8"/>
        <bgColor rgb="FFBEDDF0"/>
      </patternFill>
    </fill>
    <fill>
      <patternFill patternType="solid">
        <fgColor rgb="FFFFC800"/>
        <bgColor rgb="FFFF9900"/>
      </patternFill>
    </fill>
    <fill>
      <patternFill patternType="darkGray">
        <fgColor rgb="FFFFD1BD"/>
        <bgColor rgb="FFFEC999"/>
      </patternFill>
    </fill>
    <fill>
      <patternFill patternType="solid">
        <fgColor rgb="FF006EC3"/>
        <bgColor rgb="FF008080"/>
      </patternFill>
    </fill>
    <fill>
      <patternFill patternType="darkGray">
        <fgColor rgb="FF9BA9F4"/>
        <bgColor rgb="FFABA4B7"/>
      </patternFill>
    </fill>
    <fill>
      <patternFill patternType="solid">
        <fgColor rgb="FFD99694"/>
        <bgColor rgb="FFFF8080"/>
      </patternFill>
    </fill>
    <fill>
      <patternFill patternType="mediumGray">
        <fgColor rgb="FFD5EABA"/>
        <bgColor rgb="FFC1C0BE"/>
      </patternFill>
    </fill>
    <fill>
      <patternFill patternType="darkGray">
        <fgColor rgb="FF770445"/>
        <bgColor rgb="FF363636"/>
      </patternFill>
    </fill>
    <fill>
      <patternFill patternType="solid">
        <fgColor rgb="FFABA4B7"/>
        <bgColor rgb="FF9BA9F4"/>
      </patternFill>
    </fill>
    <fill>
      <patternFill patternType="darkGray">
        <fgColor rgb="FF30CAD0"/>
        <bgColor rgb="FF33CCCC"/>
      </patternFill>
    </fill>
    <fill>
      <patternFill patternType="solid">
        <fgColor rgb="FF93CDDD"/>
        <bgColor rgb="FF99CCFF"/>
      </patternFill>
    </fill>
    <fill>
      <patternFill patternType="solid">
        <fgColor rgb="FFFF9900"/>
        <bgColor rgb="FFF79646"/>
      </patternFill>
    </fill>
    <fill>
      <patternFill patternType="solid">
        <fgColor rgb="FFFEC999"/>
        <bgColor rgb="FFFFD1BD"/>
      </patternFill>
    </fill>
    <fill>
      <patternFill patternType="solid">
        <fgColor rgb="FF2B378E"/>
        <bgColor rgb="FF363636"/>
      </patternFill>
    </fill>
    <fill>
      <patternFill patternType="darkGray">
        <fgColor rgb="FF4282AC"/>
        <bgColor rgb="FF808080"/>
      </patternFill>
    </fill>
    <fill>
      <patternFill patternType="solid">
        <fgColor rgb="FFFF0000"/>
        <bgColor rgb="FFAF4909"/>
      </patternFill>
    </fill>
    <fill>
      <patternFill patternType="darkGray">
        <fgColor rgb="FFAF4909"/>
        <bgColor rgb="FFFF7300"/>
      </patternFill>
    </fill>
    <fill>
      <patternFill patternType="solid">
        <fgColor rgb="FF31966D"/>
        <bgColor rgb="FF4282AC"/>
      </patternFill>
    </fill>
    <fill>
      <patternFill patternType="darkGray">
        <fgColor rgb="FF89C048"/>
        <bgColor rgb="FF969696"/>
      </patternFill>
    </fill>
    <fill>
      <patternFill patternType="solid">
        <fgColor rgb="FF6E6095"/>
        <bgColor rgb="FF808080"/>
      </patternFill>
    </fill>
    <fill>
      <patternFill patternType="solid">
        <fgColor rgb="FF36C4CC"/>
        <bgColor rgb="FF30CAD0"/>
      </patternFill>
    </fill>
    <fill>
      <patternFill patternType="solid">
        <fgColor rgb="FFFF7300"/>
        <bgColor rgb="FFFF9900"/>
      </patternFill>
    </fill>
    <fill>
      <patternFill patternType="solid">
        <fgColor rgb="FFF79646"/>
        <bgColor rgb="FFFF9900"/>
      </patternFill>
    </fill>
    <fill>
      <patternFill patternType="solid">
        <fgColor rgb="FFC1C0BE"/>
        <bgColor rgb="FFC6C3D9"/>
      </patternFill>
    </fill>
    <fill>
      <patternFill patternType="solid">
        <fgColor rgb="FFF2F2F2"/>
        <bgColor rgb="FFEBF1DE"/>
      </patternFill>
    </fill>
    <fill>
      <patternFill patternType="solid">
        <fgColor rgb="FF969696"/>
        <bgColor rgb="FFABA4B7"/>
      </patternFill>
    </fill>
    <fill>
      <patternFill patternType="darkGray">
        <fgColor rgb="FFABA4B7"/>
        <bgColor rgb="FF969696"/>
      </patternFill>
    </fill>
    <fill>
      <patternFill patternType="solid">
        <fgColor rgb="FFFFFCA0"/>
        <bgColor rgb="FFFFFFCC"/>
      </patternFill>
    </fill>
    <fill>
      <patternFill patternType="darkGray">
        <fgColor rgb="FFFFFCA0"/>
        <bgColor rgb="FFFFFFCC"/>
      </patternFill>
    </fill>
    <fill>
      <patternFill patternType="solid">
        <fgColor rgb="FFFFD1BD"/>
        <bgColor rgb="FFFEC999"/>
      </patternFill>
    </fill>
    <fill>
      <patternFill patternType="solid">
        <fgColor rgb="FFFFFFCC"/>
        <bgColor rgb="FFFFFCA0"/>
      </patternFill>
    </fill>
    <fill>
      <patternFill patternType="darkGray">
        <fgColor rgb="FFD5EABA"/>
        <bgColor rgb="FFCBFDCD"/>
      </patternFill>
    </fill>
    <fill>
      <patternFill patternType="solid">
        <fgColor rgb="FF30CAD0"/>
        <bgColor rgb="FF33CCCC"/>
      </patternFill>
    </fill>
    <fill>
      <patternFill patternType="solid">
        <fgColor rgb="FFFFFF00"/>
        <bgColor rgb="FFFFC800"/>
      </patternFill>
    </fill>
    <fill>
      <patternFill patternType="solid">
        <fgColor rgb="FFBEDDF0"/>
        <bgColor rgb="FFB8DCE8"/>
      </patternFill>
    </fill>
    <fill>
      <patternFill patternType="solid">
        <fgColor rgb="FFC1C0BE"/>
        <bgColor rgb="FFC6C3D9"/>
      </patternFill>
    </fill>
    <fill>
      <patternFill patternType="darkGray">
        <fgColor rgb="FFFFC800"/>
        <bgColor rgb="FFFF9900"/>
      </patternFill>
    </fill>
    <fill>
      <patternFill patternType="solid">
        <fgColor rgb="FF89C048"/>
        <bgColor rgb="FF969696"/>
      </patternFill>
    </fill>
    <fill>
      <patternFill patternType="solid">
        <fgColor rgb="FFFFFFFF"/>
        <bgColor rgb="FFF2F2F2"/>
      </patternFill>
    </fill>
    <fill>
      <patternFill patternType="darkGray">
        <fgColor rgb="FF9BA9F4"/>
        <bgColor rgb="FF99CCFF"/>
      </patternFill>
    </fill>
    <fill>
      <patternFill patternType="darkGray">
        <fgColor rgb="FFBEDDF0"/>
        <bgColor rgb="FFB8DCE8"/>
      </patternFill>
    </fill>
    <fill>
      <patternFill patternType="darkGray">
        <fgColor rgb="FF36C4CC"/>
        <bgColor rgb="FF30CAD0"/>
      </patternFill>
    </fill>
    <fill>
      <patternFill patternType="solid">
        <fgColor rgb="FFFFFF00"/>
        <bgColor indexed="64"/>
      </patternFill>
    </fill>
  </fills>
  <borders count="95">
    <border>
      <left/>
      <right/>
      <top/>
      <bottom/>
      <diagonal/>
    </border>
    <border>
      <left style="thin">
        <color rgb="FF808080"/>
      </left>
      <right style="thin">
        <color rgb="FF808080"/>
      </right>
      <top style="thin">
        <color rgb="FF808080"/>
      </top>
      <bottom style="thin">
        <color rgb="FF808080"/>
      </bottom>
      <diagonal/>
    </border>
    <border>
      <left style="thin">
        <color rgb="FF363636"/>
      </left>
      <right style="thin">
        <color rgb="FF363636"/>
      </right>
      <top style="thin">
        <color rgb="FF363636"/>
      </top>
      <bottom style="thin">
        <color rgb="FF363636"/>
      </bottom>
      <diagonal/>
    </border>
    <border>
      <left/>
      <right/>
      <top/>
      <bottom style="thin">
        <color auto="1"/>
      </bottom>
      <diagonal/>
    </border>
    <border>
      <left/>
      <right/>
      <top/>
      <bottom style="thick">
        <color rgb="FF2B378E"/>
      </bottom>
      <diagonal/>
    </border>
    <border>
      <left/>
      <right/>
      <top/>
      <bottom style="thick">
        <color rgb="FF4282AC"/>
      </bottom>
      <diagonal/>
    </border>
    <border>
      <left/>
      <right/>
      <top/>
      <bottom style="thick">
        <color rgb="FFC1C0BE"/>
      </bottom>
      <diagonal/>
    </border>
    <border>
      <left/>
      <right/>
      <top/>
      <bottom style="thick">
        <color rgb="FF9BA9F4"/>
      </bottom>
      <diagonal/>
    </border>
    <border>
      <left/>
      <right/>
      <top/>
      <bottom style="medium">
        <color rgb="FF006EC3"/>
      </bottom>
      <diagonal/>
    </border>
    <border>
      <left/>
      <right/>
      <top/>
      <bottom style="medium">
        <color rgb="FF9BA9F4"/>
      </bottom>
      <diagonal/>
    </border>
    <border>
      <left/>
      <right/>
      <top style="thin">
        <color rgb="FF2B378E"/>
      </top>
      <bottom style="double">
        <color rgb="FF2B378E"/>
      </bottom>
      <diagonal/>
    </border>
    <border>
      <left/>
      <right/>
      <top style="thin">
        <color rgb="FF4282AC"/>
      </top>
      <bottom style="double">
        <color rgb="FF4282AC"/>
      </bottom>
      <diagonal/>
    </border>
    <border>
      <left style="double">
        <color rgb="FF363636"/>
      </left>
      <right style="double">
        <color rgb="FF363636"/>
      </right>
      <top style="double">
        <color rgb="FF363636"/>
      </top>
      <bottom style="double">
        <color rgb="FF363636"/>
      </bottom>
      <diagonal/>
    </border>
    <border>
      <left style="thin">
        <color rgb="FFC1C0BE"/>
      </left>
      <right style="thin">
        <color rgb="FFC1C0BE"/>
      </right>
      <top style="thin">
        <color rgb="FFC1C0BE"/>
      </top>
      <bottom style="thin">
        <color rgb="FFC1C0BE"/>
      </bottom>
      <diagonal/>
    </border>
    <border>
      <left style="thin">
        <color rgb="FFABA4B7"/>
      </left>
      <right style="thin">
        <color rgb="FFABA4B7"/>
      </right>
      <top style="thin">
        <color rgb="FFABA4B7"/>
      </top>
      <bottom style="thin">
        <color rgb="FFABA4B7"/>
      </bottom>
      <diagonal/>
    </border>
    <border>
      <left/>
      <right/>
      <top/>
      <bottom style="double">
        <color rgb="FFFF9900"/>
      </bottom>
      <diagonal/>
    </border>
    <border>
      <left/>
      <right/>
      <top/>
      <bottom style="double">
        <color rgb="FFFF7300"/>
      </bottom>
      <diagonal/>
    </border>
    <border>
      <left style="thin">
        <color auto="1"/>
      </left>
      <right style="thin">
        <color auto="1"/>
      </right>
      <top style="thin">
        <color auto="1"/>
      </top>
      <bottom style="thin">
        <color auto="1"/>
      </bottom>
      <diagonal/>
    </border>
    <border>
      <left/>
      <right/>
      <top/>
      <bottom style="medium">
        <color rgb="FF008080"/>
      </bottom>
      <diagonal/>
    </border>
    <border>
      <left/>
      <right style="dotted">
        <color rgb="FF808080"/>
      </right>
      <top style="medium">
        <color rgb="FF007702"/>
      </top>
      <bottom style="medium">
        <color rgb="FF007702"/>
      </bottom>
      <diagonal/>
    </border>
    <border>
      <left style="dotted">
        <color rgb="FF808080"/>
      </left>
      <right/>
      <top style="medium">
        <color rgb="FF007702"/>
      </top>
      <bottom style="medium">
        <color rgb="FF007702"/>
      </bottom>
      <diagonal/>
    </border>
    <border>
      <left/>
      <right style="dotted">
        <color rgb="FF808080"/>
      </right>
      <top style="dotted">
        <color rgb="FF808080"/>
      </top>
      <bottom style="dotted">
        <color rgb="FF808080"/>
      </bottom>
      <diagonal/>
    </border>
    <border>
      <left style="dotted">
        <color rgb="FF808080"/>
      </left>
      <right style="dotted">
        <color rgb="FF808080"/>
      </right>
      <top style="dotted">
        <color rgb="FF808080"/>
      </top>
      <bottom style="dotted">
        <color rgb="FF808080"/>
      </bottom>
      <diagonal/>
    </border>
    <border>
      <left style="dotted">
        <color rgb="FF808080"/>
      </left>
      <right/>
      <top style="dotted">
        <color rgb="FF808080"/>
      </top>
      <bottom style="dotted">
        <color rgb="FF808080"/>
      </bottom>
      <diagonal/>
    </border>
    <border>
      <left style="dotted">
        <color rgb="FF808080"/>
      </left>
      <right style="dotted">
        <color rgb="FF808080"/>
      </right>
      <top style="dotted">
        <color rgb="FF808080"/>
      </top>
      <bottom/>
      <diagonal/>
    </border>
    <border>
      <left style="dotted">
        <color rgb="FF808080"/>
      </left>
      <right/>
      <top style="dotted">
        <color rgb="FF808080"/>
      </top>
      <bottom/>
      <diagonal/>
    </border>
    <border>
      <left/>
      <right style="hair">
        <color rgb="FF808080"/>
      </right>
      <top style="hair">
        <color rgb="FF808080"/>
      </top>
      <bottom style="medium">
        <color rgb="FF008080"/>
      </bottom>
      <diagonal/>
    </border>
    <border>
      <left style="dotted">
        <color rgb="FF808080"/>
      </left>
      <right style="dotted">
        <color rgb="FF808080"/>
      </right>
      <top style="dotted">
        <color rgb="FF808080"/>
      </top>
      <bottom style="medium">
        <color rgb="FF008080"/>
      </bottom>
      <diagonal/>
    </border>
    <border>
      <left style="dotted">
        <color rgb="FF808080"/>
      </left>
      <right/>
      <top style="dotted">
        <color rgb="FF808080"/>
      </top>
      <bottom style="medium">
        <color rgb="FF008080"/>
      </bottom>
      <diagonal/>
    </border>
    <border>
      <left/>
      <right/>
      <top style="medium">
        <color rgb="FF007702"/>
      </top>
      <bottom/>
      <diagonal/>
    </border>
    <border>
      <left style="dotted">
        <color rgb="FF808080"/>
      </left>
      <right style="dotted">
        <color rgb="FF808080"/>
      </right>
      <top style="medium">
        <color rgb="FF007702"/>
      </top>
      <bottom style="medium">
        <color rgb="FF007702"/>
      </bottom>
      <diagonal/>
    </border>
    <border>
      <left style="dotted">
        <color rgb="FF808080"/>
      </left>
      <right style="dotted">
        <color rgb="FF808080"/>
      </right>
      <top style="medium">
        <color rgb="FF008080"/>
      </top>
      <bottom style="dotted">
        <color rgb="FF808080"/>
      </bottom>
      <diagonal/>
    </border>
    <border>
      <left style="dotted">
        <color rgb="FF808080"/>
      </left>
      <right/>
      <top style="medium">
        <color rgb="FF008080"/>
      </top>
      <bottom style="dotted">
        <color rgb="FF808080"/>
      </bottom>
      <diagonal/>
    </border>
    <border>
      <left/>
      <right style="dotted">
        <color rgb="FF808080"/>
      </right>
      <top style="medium">
        <color rgb="FF008080"/>
      </top>
      <bottom style="thin">
        <color rgb="FF008080"/>
      </bottom>
      <diagonal/>
    </border>
    <border>
      <left style="dotted">
        <color rgb="FF808080"/>
      </left>
      <right/>
      <top style="dotted">
        <color rgb="FF808080"/>
      </top>
      <bottom style="thin">
        <color rgb="FF008080"/>
      </bottom>
      <diagonal/>
    </border>
    <border>
      <left style="dotted">
        <color rgb="FF808080"/>
      </left>
      <right style="dotted">
        <color rgb="FF808080"/>
      </right>
      <top style="dotted">
        <color rgb="FF808080"/>
      </top>
      <bottom style="thin">
        <color rgb="FF008080"/>
      </bottom>
      <diagonal/>
    </border>
    <border>
      <left/>
      <right style="dotted">
        <color rgb="FF808080"/>
      </right>
      <top style="thin">
        <color rgb="FF007702"/>
      </top>
      <bottom style="thin">
        <color rgb="FF007702"/>
      </bottom>
      <diagonal/>
    </border>
    <border>
      <left style="dotted">
        <color rgb="FF808080"/>
      </left>
      <right style="dotted">
        <color rgb="FF808080"/>
      </right>
      <top style="thin">
        <color rgb="FF008080"/>
      </top>
      <bottom style="dotted">
        <color rgb="FF808080"/>
      </bottom>
      <diagonal/>
    </border>
    <border>
      <left style="dotted">
        <color rgb="FF808080"/>
      </left>
      <right/>
      <top style="thin">
        <color rgb="FF008080"/>
      </top>
      <bottom style="dotted">
        <color rgb="FF808080"/>
      </bottom>
      <diagonal/>
    </border>
    <border>
      <left style="dotted">
        <color rgb="FF808080"/>
      </left>
      <right/>
      <top/>
      <bottom/>
      <diagonal/>
    </border>
    <border>
      <left style="dotted">
        <color rgb="FF808080"/>
      </left>
      <right style="dotted">
        <color rgb="FF808080"/>
      </right>
      <top/>
      <bottom/>
      <diagonal/>
    </border>
    <border>
      <left/>
      <right style="dotted">
        <color rgb="FF808080"/>
      </right>
      <top style="thin">
        <color rgb="FF008080"/>
      </top>
      <bottom style="medium">
        <color rgb="FF008080"/>
      </bottom>
      <diagonal/>
    </border>
    <border>
      <left/>
      <right style="dotted">
        <color rgb="FF808080"/>
      </right>
      <top style="medium">
        <color rgb="FF31966D"/>
      </top>
      <bottom style="medium">
        <color rgb="FF31966D"/>
      </bottom>
      <diagonal/>
    </border>
    <border>
      <left style="dotted">
        <color rgb="FF808080"/>
      </left>
      <right style="dotted">
        <color rgb="FF808080"/>
      </right>
      <top style="medium">
        <color rgb="FF31966D"/>
      </top>
      <bottom style="medium">
        <color rgb="FF31966D"/>
      </bottom>
      <diagonal/>
    </border>
    <border>
      <left style="dotted">
        <color rgb="FF808080"/>
      </left>
      <right style="dotted">
        <color rgb="FF808080"/>
      </right>
      <top style="medium">
        <color rgb="FF31966D"/>
      </top>
      <bottom style="dotted">
        <color rgb="FF808080"/>
      </bottom>
      <diagonal/>
    </border>
    <border>
      <left style="dotted">
        <color rgb="FF808080"/>
      </left>
      <right/>
      <top style="medium">
        <color rgb="FF007702"/>
      </top>
      <bottom style="dotted">
        <color rgb="FF808080"/>
      </bottom>
      <diagonal/>
    </border>
    <border>
      <left style="dotted">
        <color rgb="FF808080"/>
      </left>
      <right style="dotted">
        <color rgb="FF808080"/>
      </right>
      <top style="dotted">
        <color rgb="FF808080"/>
      </top>
      <bottom style="medium">
        <color rgb="FF31966D"/>
      </bottom>
      <diagonal/>
    </border>
    <border>
      <left style="dotted">
        <color rgb="FF808080"/>
      </left>
      <right/>
      <top style="dotted">
        <color rgb="FF808080"/>
      </top>
      <bottom style="medium">
        <color rgb="FF31966D"/>
      </bottom>
      <diagonal/>
    </border>
    <border>
      <left style="dotted">
        <color rgb="FF808080"/>
      </left>
      <right/>
      <top style="medium">
        <color rgb="FF4282AC"/>
      </top>
      <bottom style="dotted">
        <color rgb="FF808080"/>
      </bottom>
      <diagonal/>
    </border>
    <border>
      <left style="dotted">
        <color rgb="FF808080"/>
      </left>
      <right style="dotted">
        <color rgb="FF808080"/>
      </right>
      <top style="medium">
        <color rgb="FF4282AC"/>
      </top>
      <bottom style="dotted">
        <color rgb="FF808080"/>
      </bottom>
      <diagonal/>
    </border>
    <border>
      <left style="dotted">
        <color rgb="FF808080"/>
      </left>
      <right style="dotted">
        <color rgb="FF808080"/>
      </right>
      <top style="dotted">
        <color rgb="FF808080"/>
      </top>
      <bottom style="medium">
        <color rgb="FF4282AC"/>
      </bottom>
      <diagonal/>
    </border>
    <border>
      <left/>
      <right/>
      <top style="medium">
        <color rgb="FF007702"/>
      </top>
      <bottom style="medium">
        <color rgb="FF007702"/>
      </bottom>
      <diagonal/>
    </border>
    <border>
      <left style="dotted">
        <color rgb="FF808080"/>
      </left>
      <right style="dotted">
        <color rgb="FF808080"/>
      </right>
      <top/>
      <bottom style="dotted">
        <color rgb="FF808080"/>
      </bottom>
      <diagonal/>
    </border>
    <border>
      <left style="dotted">
        <color rgb="FF808080"/>
      </left>
      <right/>
      <top/>
      <bottom style="dotted">
        <color rgb="FF808080"/>
      </bottom>
      <diagonal/>
    </border>
    <border>
      <left/>
      <right style="dotted">
        <color rgb="FF808080"/>
      </right>
      <top style="medium">
        <color rgb="FF008080"/>
      </top>
      <bottom style="medium">
        <color rgb="FF008080"/>
      </bottom>
      <diagonal/>
    </border>
    <border>
      <left style="dotted">
        <color rgb="FF808080"/>
      </left>
      <right/>
      <top style="medium">
        <color rgb="FF008080"/>
      </top>
      <bottom style="medium">
        <color rgb="FF008080"/>
      </bottom>
      <diagonal/>
    </border>
    <border>
      <left/>
      <right style="dotted">
        <color rgb="FF808080"/>
      </right>
      <top style="medium">
        <color rgb="FF008080"/>
      </top>
      <bottom style="dotted">
        <color rgb="FF808080"/>
      </bottom>
      <diagonal/>
    </border>
    <border>
      <left/>
      <right style="dotted">
        <color rgb="FF808080"/>
      </right>
      <top style="dotted">
        <color rgb="FF808080"/>
      </top>
      <bottom style="medium">
        <color rgb="FF008080"/>
      </bottom>
      <diagonal/>
    </border>
    <border>
      <left/>
      <right/>
      <top/>
      <bottom style="medium">
        <color rgb="FF008068"/>
      </bottom>
      <diagonal/>
    </border>
    <border>
      <left/>
      <right style="dotted">
        <color rgb="FF808080"/>
      </right>
      <top style="medium">
        <color rgb="FF008068"/>
      </top>
      <bottom style="medium">
        <color rgb="FF008068"/>
      </bottom>
      <diagonal/>
    </border>
    <border>
      <left style="dotted">
        <color rgb="FF808080"/>
      </left>
      <right/>
      <top style="medium">
        <color rgb="FF008068"/>
      </top>
      <bottom style="medium">
        <color rgb="FF008068"/>
      </bottom>
      <diagonal/>
    </border>
    <border>
      <left/>
      <right style="dotted">
        <color rgb="FF808080"/>
      </right>
      <top style="medium">
        <color rgb="FF008068"/>
      </top>
      <bottom style="dotted">
        <color rgb="FF808080"/>
      </bottom>
      <diagonal/>
    </border>
    <border>
      <left/>
      <right style="dotted">
        <color rgb="FF808080"/>
      </right>
      <top style="dotted">
        <color rgb="FF808080"/>
      </top>
      <bottom style="medium">
        <color rgb="FF008068"/>
      </bottom>
      <diagonal/>
    </border>
    <border>
      <left style="dotted">
        <color rgb="FF808080"/>
      </left>
      <right style="dotted">
        <color rgb="FF808080"/>
      </right>
      <top/>
      <bottom style="medium">
        <color rgb="FF008080"/>
      </bottom>
      <diagonal/>
    </border>
    <border>
      <left style="dotted">
        <color rgb="FF808080"/>
      </left>
      <right/>
      <top/>
      <bottom style="medium">
        <color rgb="FF008080"/>
      </bottom>
      <diagonal/>
    </border>
    <border>
      <left/>
      <right/>
      <top style="medium">
        <color rgb="FF008080"/>
      </top>
      <bottom/>
      <diagonal/>
    </border>
    <border>
      <left/>
      <right style="dotted">
        <color rgb="FF808080"/>
      </right>
      <top/>
      <bottom style="dotted">
        <color rgb="FF808080"/>
      </bottom>
      <diagonal/>
    </border>
    <border>
      <left/>
      <right style="dotted">
        <color rgb="FF808080"/>
      </right>
      <top style="dotted">
        <color rgb="FF808080"/>
      </top>
      <bottom/>
      <diagonal/>
    </border>
    <border>
      <left/>
      <right/>
      <top style="thin">
        <color rgb="FF008080"/>
      </top>
      <bottom style="medium">
        <color rgb="FF008080"/>
      </bottom>
      <diagonal/>
    </border>
    <border>
      <left style="dotted">
        <color rgb="FF808080"/>
      </left>
      <right style="dotted">
        <color rgb="FF808080"/>
      </right>
      <top style="medium">
        <color rgb="FF008068"/>
      </top>
      <bottom style="dotted">
        <color rgb="FF808080"/>
      </bottom>
      <diagonal/>
    </border>
    <border>
      <left style="dotted">
        <color rgb="FF808080"/>
      </left>
      <right/>
      <top style="medium">
        <color rgb="FF008068"/>
      </top>
      <bottom style="dotted">
        <color rgb="FF808080"/>
      </bottom>
      <diagonal/>
    </border>
    <border>
      <left/>
      <right/>
      <top style="medium">
        <color rgb="FF008068"/>
      </top>
      <bottom style="medium">
        <color rgb="FF008068"/>
      </bottom>
      <diagonal/>
    </border>
    <border>
      <left/>
      <right/>
      <top style="medium">
        <color rgb="FF008080"/>
      </top>
      <bottom style="medium">
        <color rgb="FF008080"/>
      </bottom>
      <diagonal/>
    </border>
    <border>
      <left style="dotted">
        <color rgb="FF808080"/>
      </left>
      <right style="dotted">
        <color rgb="FF808080"/>
      </right>
      <top style="dotted">
        <color rgb="FF808080"/>
      </top>
      <bottom style="medium">
        <color rgb="FF008068"/>
      </bottom>
      <diagonal/>
    </border>
    <border>
      <left style="dotted">
        <color rgb="FF808080"/>
      </left>
      <right/>
      <top style="dotted">
        <color rgb="FF808080"/>
      </top>
      <bottom style="medium">
        <color rgb="FF008068"/>
      </bottom>
      <diagonal/>
    </border>
    <border>
      <left style="thin">
        <color rgb="FF008068"/>
      </left>
      <right style="thin">
        <color rgb="FF008068"/>
      </right>
      <top style="medium">
        <color rgb="FF008068"/>
      </top>
      <bottom style="dotted">
        <color rgb="FF808080"/>
      </bottom>
      <diagonal/>
    </border>
    <border>
      <left style="thin">
        <color rgb="FF008068"/>
      </left>
      <right/>
      <top style="medium">
        <color rgb="FF008068"/>
      </top>
      <bottom style="dotted">
        <color rgb="FF808080"/>
      </bottom>
      <diagonal/>
    </border>
    <border>
      <left style="thin">
        <color rgb="FF008068"/>
      </left>
      <right style="dotted">
        <color rgb="FF808080"/>
      </right>
      <top style="dotted">
        <color rgb="FF808080"/>
      </top>
      <bottom style="medium">
        <color rgb="FF008068"/>
      </bottom>
      <diagonal/>
    </border>
    <border>
      <left style="dotted">
        <color rgb="FF808080"/>
      </left>
      <right style="thin">
        <color rgb="FF008068"/>
      </right>
      <top style="dotted">
        <color rgb="FF808080"/>
      </top>
      <bottom style="medium">
        <color rgb="FF008068"/>
      </bottom>
      <diagonal/>
    </border>
    <border>
      <left/>
      <right/>
      <top style="medium">
        <color rgb="FF008068"/>
      </top>
      <bottom style="dotted">
        <color rgb="FF808080"/>
      </bottom>
      <diagonal/>
    </border>
    <border>
      <left style="thin">
        <color rgb="FF008080"/>
      </left>
      <right style="dotted">
        <color rgb="FF808080"/>
      </right>
      <top style="medium">
        <color rgb="FF008080"/>
      </top>
      <bottom style="dotted">
        <color rgb="FF808080"/>
      </bottom>
      <diagonal/>
    </border>
    <border>
      <left style="dotted">
        <color rgb="FF808080"/>
      </left>
      <right style="thin">
        <color rgb="FF008080"/>
      </right>
      <top style="medium">
        <color rgb="FF008080"/>
      </top>
      <bottom style="dotted">
        <color rgb="FF808080"/>
      </bottom>
      <diagonal/>
    </border>
    <border>
      <left/>
      <right/>
      <top style="dotted">
        <color rgb="FF808080"/>
      </top>
      <bottom style="dotted">
        <color rgb="FF808080"/>
      </bottom>
      <diagonal/>
    </border>
    <border>
      <left style="thin">
        <color rgb="FF008080"/>
      </left>
      <right style="dotted">
        <color rgb="FF808080"/>
      </right>
      <top style="dotted">
        <color rgb="FF808080"/>
      </top>
      <bottom style="dotted">
        <color rgb="FF808080"/>
      </bottom>
      <diagonal/>
    </border>
    <border>
      <left style="dotted">
        <color rgb="FF808080"/>
      </left>
      <right style="thin">
        <color rgb="FF008080"/>
      </right>
      <top style="dotted">
        <color rgb="FF808080"/>
      </top>
      <bottom style="dotted">
        <color rgb="FF808080"/>
      </bottom>
      <diagonal/>
    </border>
    <border>
      <left/>
      <right/>
      <top style="dotted">
        <color rgb="FF808080"/>
      </top>
      <bottom style="thin">
        <color rgb="FF008068"/>
      </bottom>
      <diagonal/>
    </border>
    <border>
      <left style="thin">
        <color rgb="FF008080"/>
      </left>
      <right style="dotted">
        <color rgb="FF808080"/>
      </right>
      <top style="dotted">
        <color rgb="FF808080"/>
      </top>
      <bottom style="thin">
        <color rgb="FF008080"/>
      </bottom>
      <diagonal/>
    </border>
    <border>
      <left style="thin">
        <color rgb="FF008080"/>
      </left>
      <right style="dotted">
        <color rgb="FF808080"/>
      </right>
      <top style="thin">
        <color rgb="FF008080"/>
      </top>
      <bottom style="medium">
        <color rgb="FF008080"/>
      </bottom>
      <diagonal/>
    </border>
    <border>
      <left style="dotted">
        <color rgb="FF808080"/>
      </left>
      <right style="thin">
        <color rgb="FF008080"/>
      </right>
      <top style="thin">
        <color rgb="FF008080"/>
      </top>
      <bottom style="medium">
        <color rgb="FF008080"/>
      </bottom>
      <diagonal/>
    </border>
    <border>
      <left style="dotted">
        <color rgb="FF808080"/>
      </left>
      <right/>
      <top style="thin">
        <color rgb="FF008080"/>
      </top>
      <bottom style="medium">
        <color rgb="FF008080"/>
      </bottom>
      <diagonal/>
    </border>
    <border>
      <left style="dotted">
        <color rgb="FF808080"/>
      </left>
      <right style="dotted">
        <color rgb="FF808080"/>
      </right>
      <top style="medium">
        <color rgb="FF008080"/>
      </top>
      <bottom style="medium">
        <color rgb="FF008080"/>
      </bottom>
      <diagonal/>
    </border>
    <border>
      <left/>
      <right style="dotted">
        <color rgb="FF808080"/>
      </right>
      <top style="dotted">
        <color rgb="FF808080"/>
      </top>
      <bottom style="thin">
        <color rgb="FF808080"/>
      </bottom>
      <diagonal/>
    </border>
    <border>
      <left style="dotted">
        <color rgb="FF808080"/>
      </left>
      <right style="dotted">
        <color rgb="FF808080"/>
      </right>
      <top style="dotted">
        <color rgb="FF808080"/>
      </top>
      <bottom style="thin">
        <color rgb="FF808080"/>
      </bottom>
      <diagonal/>
    </border>
    <border>
      <left style="dotted">
        <color rgb="FF808080"/>
      </left>
      <right/>
      <top style="dotted">
        <color rgb="FF808080"/>
      </top>
      <bottom style="thin">
        <color rgb="FF808080"/>
      </bottom>
      <diagonal/>
    </border>
    <border>
      <left/>
      <right/>
      <top style="thin">
        <color rgb="FF008068"/>
      </top>
      <bottom style="medium">
        <color rgb="FF008068"/>
      </bottom>
      <diagonal/>
    </border>
  </borders>
  <cellStyleXfs count="233">
    <xf numFmtId="0" fontId="0" fillId="0" borderId="0"/>
    <xf numFmtId="168" fontId="85" fillId="0" borderId="0" applyBorder="0" applyProtection="0"/>
    <xf numFmtId="9" fontId="85" fillId="0" borderId="0" applyBorder="0" applyProtection="0"/>
    <xf numFmtId="0" fontId="6" fillId="0" borderId="0" applyBorder="0" applyProtection="0"/>
    <xf numFmtId="49" fontId="1" fillId="0" borderId="0">
      <alignment horizontal="center" vertical="top" wrapText="1"/>
    </xf>
    <xf numFmtId="0" fontId="2" fillId="2" borderId="0" applyBorder="0" applyProtection="0"/>
    <xf numFmtId="0" fontId="3" fillId="3" borderId="0" applyBorder="0" applyProtection="0"/>
    <xf numFmtId="0" fontId="2" fillId="2" borderId="0" applyBorder="0" applyProtection="0"/>
    <xf numFmtId="0" fontId="3" fillId="3" borderId="0" applyBorder="0" applyProtection="0"/>
    <xf numFmtId="0" fontId="2" fillId="4" borderId="0" applyBorder="0" applyProtection="0"/>
    <xf numFmtId="0" fontId="3" fillId="5" borderId="0" applyBorder="0" applyProtection="0"/>
    <xf numFmtId="0" fontId="2" fillId="4" borderId="0" applyBorder="0" applyProtection="0"/>
    <xf numFmtId="0" fontId="3" fillId="5" borderId="0" applyBorder="0" applyProtection="0"/>
    <xf numFmtId="0" fontId="2" fillId="6" borderId="0" applyBorder="0" applyProtection="0"/>
    <xf numFmtId="0" fontId="3" fillId="7" borderId="0" applyBorder="0" applyProtection="0"/>
    <xf numFmtId="0" fontId="2" fillId="6" borderId="0" applyBorder="0" applyProtection="0"/>
    <xf numFmtId="0" fontId="3" fillId="7" borderId="0" applyBorder="0" applyProtection="0"/>
    <xf numFmtId="0" fontId="2" fillId="8" borderId="0" applyBorder="0" applyProtection="0"/>
    <xf numFmtId="0" fontId="3" fillId="9" borderId="0" applyBorder="0" applyProtection="0"/>
    <xf numFmtId="0" fontId="2" fillId="8" borderId="0" applyBorder="0" applyProtection="0"/>
    <xf numFmtId="0" fontId="3" fillId="9" borderId="0" applyBorder="0" applyProtection="0"/>
    <xf numFmtId="0" fontId="2" fillId="10" borderId="0" applyBorder="0" applyProtection="0"/>
    <xf numFmtId="0" fontId="3" fillId="11" borderId="0" applyBorder="0" applyProtection="0"/>
    <xf numFmtId="0" fontId="2" fillId="10" borderId="0" applyBorder="0" applyProtection="0"/>
    <xf numFmtId="0" fontId="3" fillId="11" borderId="0" applyBorder="0" applyProtection="0"/>
    <xf numFmtId="0" fontId="2" fillId="12" borderId="0" applyBorder="0" applyProtection="0"/>
    <xf numFmtId="0" fontId="3" fillId="13" borderId="0" applyBorder="0" applyProtection="0"/>
    <xf numFmtId="0" fontId="2" fillId="12" borderId="0" applyBorder="0" applyProtection="0"/>
    <xf numFmtId="0" fontId="3" fillId="13" borderId="0" applyBorder="0" applyProtection="0"/>
    <xf numFmtId="0" fontId="2" fillId="14" borderId="0" applyBorder="0" applyProtection="0"/>
    <xf numFmtId="0" fontId="3" fillId="15" borderId="0" applyBorder="0" applyProtection="0"/>
    <xf numFmtId="0" fontId="2" fillId="14" borderId="0" applyBorder="0" applyProtection="0"/>
    <xf numFmtId="0" fontId="3" fillId="15" borderId="0" applyBorder="0" applyProtection="0"/>
    <xf numFmtId="0" fontId="2" fillId="16" borderId="0" applyBorder="0" applyProtection="0"/>
    <xf numFmtId="0" fontId="3" fillId="17" borderId="0" applyBorder="0" applyProtection="0"/>
    <xf numFmtId="0" fontId="2" fillId="16" borderId="0" applyBorder="0" applyProtection="0"/>
    <xf numFmtId="0" fontId="3" fillId="17" borderId="0" applyBorder="0" applyProtection="0"/>
    <xf numFmtId="0" fontId="2" fillId="18" borderId="0" applyBorder="0" applyProtection="0"/>
    <xf numFmtId="0" fontId="3" fillId="19" borderId="0" applyBorder="0" applyProtection="0"/>
    <xf numFmtId="0" fontId="2" fillId="18" borderId="0" applyBorder="0" applyProtection="0"/>
    <xf numFmtId="0" fontId="3" fillId="19" borderId="0" applyBorder="0" applyProtection="0"/>
    <xf numFmtId="0" fontId="2" fillId="8" borderId="0" applyBorder="0" applyProtection="0"/>
    <xf numFmtId="0" fontId="3" fillId="20" borderId="0" applyBorder="0" applyProtection="0"/>
    <xf numFmtId="0" fontId="2" fillId="8" borderId="0" applyBorder="0" applyProtection="0"/>
    <xf numFmtId="0" fontId="3" fillId="20" borderId="0" applyBorder="0" applyProtection="0"/>
    <xf numFmtId="0" fontId="2" fillId="14" borderId="0" applyBorder="0" applyProtection="0"/>
    <xf numFmtId="0" fontId="3" fillId="21" borderId="0" applyBorder="0" applyProtection="0"/>
    <xf numFmtId="0" fontId="2" fillId="14" borderId="0" applyBorder="0" applyProtection="0"/>
    <xf numFmtId="0" fontId="3" fillId="21" borderId="0" applyBorder="0" applyProtection="0"/>
    <xf numFmtId="0" fontId="2" fillId="22" borderId="0" applyBorder="0" applyProtection="0"/>
    <xf numFmtId="0" fontId="3" fillId="23" borderId="0" applyBorder="0" applyProtection="0"/>
    <xf numFmtId="0" fontId="2" fillId="22" borderId="0" applyBorder="0" applyProtection="0"/>
    <xf numFmtId="0" fontId="3" fillId="23" borderId="0" applyBorder="0" applyProtection="0"/>
    <xf numFmtId="0" fontId="4" fillId="24" borderId="0" applyBorder="0" applyProtection="0"/>
    <xf numFmtId="0" fontId="5" fillId="25" borderId="0" applyBorder="0" applyProtection="0"/>
    <xf numFmtId="0" fontId="4" fillId="24" borderId="0" applyBorder="0" applyProtection="0"/>
    <xf numFmtId="0" fontId="5" fillId="25" borderId="0" applyBorder="0" applyProtection="0"/>
    <xf numFmtId="0" fontId="4" fillId="16" borderId="0" applyBorder="0" applyProtection="0"/>
    <xf numFmtId="0" fontId="5" fillId="26" borderId="0" applyBorder="0" applyProtection="0"/>
    <xf numFmtId="0" fontId="4" fillId="16" borderId="0" applyBorder="0" applyProtection="0"/>
    <xf numFmtId="0" fontId="5" fillId="26" borderId="0" applyBorder="0" applyProtection="0"/>
    <xf numFmtId="0" fontId="4" fillId="18" borderId="0" applyBorder="0" applyProtection="0"/>
    <xf numFmtId="0" fontId="5" fillId="27" borderId="0" applyBorder="0" applyProtection="0"/>
    <xf numFmtId="0" fontId="4" fillId="18" borderId="0" applyBorder="0" applyProtection="0"/>
    <xf numFmtId="0" fontId="5" fillId="27" borderId="0" applyBorder="0" applyProtection="0"/>
    <xf numFmtId="0" fontId="4" fillId="28" borderId="0" applyBorder="0" applyProtection="0"/>
    <xf numFmtId="0" fontId="5" fillId="29" borderId="0" applyBorder="0" applyProtection="0"/>
    <xf numFmtId="0" fontId="4" fillId="28" borderId="0" applyBorder="0" applyProtection="0"/>
    <xf numFmtId="0" fontId="5" fillId="29" borderId="0" applyBorder="0" applyProtection="0"/>
    <xf numFmtId="0" fontId="4" fillId="30" borderId="0" applyBorder="0" applyProtection="0"/>
    <xf numFmtId="0" fontId="5" fillId="31" borderId="0" applyBorder="0" applyProtection="0"/>
    <xf numFmtId="0" fontId="4" fillId="30" borderId="0" applyBorder="0" applyProtection="0"/>
    <xf numFmtId="0" fontId="5" fillId="31" borderId="0" applyBorder="0" applyProtection="0"/>
    <xf numFmtId="0" fontId="4" fillId="32" borderId="0" applyBorder="0" applyProtection="0"/>
    <xf numFmtId="0" fontId="5" fillId="33" borderId="0" applyBorder="0" applyProtection="0"/>
    <xf numFmtId="0" fontId="4" fillId="32" borderId="0" applyBorder="0" applyProtection="0"/>
    <xf numFmtId="0" fontId="5" fillId="33" borderId="0" applyBorder="0" applyProtection="0"/>
    <xf numFmtId="164" fontId="85" fillId="0" borderId="0" applyBorder="0" applyProtection="0"/>
    <xf numFmtId="164" fontId="85" fillId="0" borderId="0" applyBorder="0" applyProtection="0"/>
    <xf numFmtId="165" fontId="85" fillId="0" borderId="0" applyBorder="0" applyProtection="0"/>
    <xf numFmtId="165" fontId="85" fillId="0" borderId="0" applyBorder="0" applyProtection="0"/>
    <xf numFmtId="0" fontId="6" fillId="0" borderId="0" applyBorder="0" applyProtection="0"/>
    <xf numFmtId="0" fontId="7" fillId="0" borderId="0">
      <alignment vertical="top"/>
    </xf>
    <xf numFmtId="0" fontId="8" fillId="0" borderId="0"/>
    <xf numFmtId="0" fontId="9" fillId="0" borderId="0"/>
    <xf numFmtId="9" fontId="85" fillId="0" borderId="0" applyBorder="0" applyProtection="0"/>
    <xf numFmtId="0" fontId="4" fillId="34" borderId="0" applyBorder="0" applyProtection="0"/>
    <xf numFmtId="0" fontId="5" fillId="35" borderId="0" applyBorder="0" applyProtection="0"/>
    <xf numFmtId="0" fontId="4" fillId="34" borderId="0" applyBorder="0" applyProtection="0"/>
    <xf numFmtId="0" fontId="5" fillId="35" borderId="0" applyBorder="0" applyProtection="0"/>
    <xf numFmtId="0" fontId="4" fillId="36" borderId="0" applyBorder="0" applyProtection="0"/>
    <xf numFmtId="0" fontId="5" fillId="37" borderId="0" applyBorder="0" applyProtection="0"/>
    <xf numFmtId="0" fontId="4" fillId="36" borderId="0" applyBorder="0" applyProtection="0"/>
    <xf numFmtId="0" fontId="5" fillId="37" borderId="0" applyBorder="0" applyProtection="0"/>
    <xf numFmtId="0" fontId="4" fillId="38" borderId="0" applyBorder="0" applyProtection="0"/>
    <xf numFmtId="0" fontId="5" fillId="39" borderId="0" applyBorder="0" applyProtection="0"/>
    <xf numFmtId="0" fontId="4" fillId="38" borderId="0" applyBorder="0" applyProtection="0"/>
    <xf numFmtId="0" fontId="5" fillId="39" borderId="0" applyBorder="0" applyProtection="0"/>
    <xf numFmtId="0" fontId="4" fillId="28" borderId="0" applyBorder="0" applyProtection="0"/>
    <xf numFmtId="0" fontId="5" fillId="40" borderId="0" applyBorder="0" applyProtection="0"/>
    <xf numFmtId="0" fontId="4" fillId="28" borderId="0" applyBorder="0" applyProtection="0"/>
    <xf numFmtId="0" fontId="5" fillId="40" borderId="0" applyBorder="0" applyProtection="0"/>
    <xf numFmtId="0" fontId="4" fillId="30" borderId="0" applyBorder="0" applyProtection="0"/>
    <xf numFmtId="0" fontId="5" fillId="41" borderId="0" applyBorder="0" applyProtection="0"/>
    <xf numFmtId="0" fontId="4" fillId="30" borderId="0" applyBorder="0" applyProtection="0"/>
    <xf numFmtId="0" fontId="5" fillId="41" borderId="0" applyBorder="0" applyProtection="0"/>
    <xf numFmtId="0" fontId="4" fillId="42" borderId="0" applyBorder="0" applyProtection="0"/>
    <xf numFmtId="0" fontId="5" fillId="43" borderId="0" applyBorder="0" applyProtection="0"/>
    <xf numFmtId="0" fontId="4" fillId="42" borderId="0" applyBorder="0" applyProtection="0"/>
    <xf numFmtId="0" fontId="5" fillId="43" borderId="0" applyBorder="0" applyProtection="0"/>
    <xf numFmtId="0" fontId="10" fillId="12" borderId="1" applyProtection="0"/>
    <xf numFmtId="0" fontId="11" fillId="12" borderId="1" applyProtection="0"/>
    <xf numFmtId="0" fontId="10" fillId="12" borderId="1" applyProtection="0"/>
    <xf numFmtId="0" fontId="11" fillId="12" borderId="1" applyProtection="0"/>
    <xf numFmtId="0" fontId="12" fillId="44" borderId="2" applyProtection="0"/>
    <xf numFmtId="0" fontId="13" fillId="45" borderId="2" applyProtection="0"/>
    <xf numFmtId="0" fontId="12" fillId="44" borderId="2" applyProtection="0"/>
    <xf numFmtId="0" fontId="13" fillId="45" borderId="2" applyProtection="0"/>
    <xf numFmtId="0" fontId="14" fillId="44" borderId="1" applyProtection="0"/>
    <xf numFmtId="0" fontId="15" fillId="45" borderId="1" applyProtection="0"/>
    <xf numFmtId="0" fontId="14" fillId="44" borderId="1" applyProtection="0"/>
    <xf numFmtId="0" fontId="15" fillId="45" borderId="1" applyProtection="0"/>
    <xf numFmtId="0" fontId="16" fillId="0" borderId="0" applyBorder="0" applyProtection="0"/>
    <xf numFmtId="0" fontId="6" fillId="0" borderId="0" applyBorder="0" applyProtection="0"/>
    <xf numFmtId="0" fontId="6" fillId="0" borderId="0" applyBorder="0" applyProtection="0"/>
    <xf numFmtId="0" fontId="1" fillId="0" borderId="3">
      <alignment horizontal="center" vertical="top" wrapText="1"/>
    </xf>
    <xf numFmtId="0" fontId="17" fillId="0" borderId="4" applyProtection="0"/>
    <xf numFmtId="0" fontId="18" fillId="0" borderId="5" applyProtection="0"/>
    <xf numFmtId="0" fontId="17" fillId="0" borderId="4" applyProtection="0"/>
    <xf numFmtId="0" fontId="18" fillId="0" borderId="5" applyProtection="0"/>
    <xf numFmtId="0" fontId="19" fillId="0" borderId="6" applyProtection="0"/>
    <xf numFmtId="0" fontId="20" fillId="0" borderId="7" applyProtection="0"/>
    <xf numFmtId="0" fontId="19" fillId="0" borderId="6" applyProtection="0"/>
    <xf numFmtId="0" fontId="20" fillId="0" borderId="7" applyProtection="0"/>
    <xf numFmtId="0" fontId="21" fillId="0" borderId="8" applyProtection="0"/>
    <xf numFmtId="0" fontId="22" fillId="0" borderId="9" applyProtection="0"/>
    <xf numFmtId="0" fontId="21" fillId="0" borderId="8" applyProtection="0"/>
    <xf numFmtId="0" fontId="22" fillId="0" borderId="9" applyProtection="0"/>
    <xf numFmtId="0" fontId="21" fillId="0" borderId="0" applyBorder="0" applyProtection="0"/>
    <xf numFmtId="0" fontId="22" fillId="0" borderId="0" applyBorder="0" applyProtection="0"/>
    <xf numFmtId="0" fontId="21" fillId="0" borderId="0" applyBorder="0" applyProtection="0"/>
    <xf numFmtId="0" fontId="22" fillId="0" borderId="0" applyBorder="0" applyProtection="0"/>
    <xf numFmtId="0" fontId="23" fillId="0" borderId="10" applyProtection="0"/>
    <xf numFmtId="0" fontId="24" fillId="0" borderId="11" applyProtection="0"/>
    <xf numFmtId="0" fontId="23" fillId="0" borderId="10" applyProtection="0"/>
    <xf numFmtId="0" fontId="24" fillId="0" borderId="11" applyProtection="0"/>
    <xf numFmtId="0" fontId="25" fillId="46" borderId="12" applyProtection="0"/>
    <xf numFmtId="0" fontId="26" fillId="47" borderId="12" applyProtection="0"/>
    <xf numFmtId="0" fontId="25" fillId="46" borderId="12" applyProtection="0"/>
    <xf numFmtId="0" fontId="26" fillId="47" borderId="12" applyProtection="0"/>
    <xf numFmtId="0" fontId="27" fillId="0" borderId="0" applyBorder="0" applyProtection="0"/>
    <xf numFmtId="0" fontId="28" fillId="48" borderId="0" applyBorder="0" applyProtection="0"/>
    <xf numFmtId="0" fontId="29" fillId="49" borderId="0" applyBorder="0" applyProtection="0"/>
    <xf numFmtId="0" fontId="28" fillId="48" borderId="0" applyBorder="0" applyProtection="0"/>
    <xf numFmtId="0" fontId="29" fillId="49" borderId="0" applyBorder="0" applyProtection="0"/>
    <xf numFmtId="0" fontId="30" fillId="0" borderId="0"/>
    <xf numFmtId="0" fontId="30" fillId="0" borderId="0"/>
    <xf numFmtId="0" fontId="30" fillId="0" borderId="0"/>
    <xf numFmtId="0" fontId="31" fillId="0" borderId="0"/>
    <xf numFmtId="0" fontId="2" fillId="0" borderId="0"/>
    <xf numFmtId="0" fontId="2" fillId="0" borderId="0"/>
    <xf numFmtId="0" fontId="2" fillId="0" borderId="0"/>
    <xf numFmtId="0" fontId="2" fillId="0" borderId="0"/>
    <xf numFmtId="0" fontId="2" fillId="0" borderId="0"/>
    <xf numFmtId="0" fontId="2" fillId="0" borderId="0"/>
    <xf numFmtId="0" fontId="32" fillId="0" borderId="0"/>
    <xf numFmtId="0" fontId="30" fillId="0" borderId="0"/>
    <xf numFmtId="0" fontId="8" fillId="0" borderId="0"/>
    <xf numFmtId="0" fontId="30" fillId="0" borderId="0"/>
    <xf numFmtId="0" fontId="31" fillId="0" borderId="0"/>
    <xf numFmtId="0" fontId="32" fillId="0" borderId="0"/>
    <xf numFmtId="0" fontId="31" fillId="0" borderId="0"/>
    <xf numFmtId="0" fontId="30" fillId="0" borderId="0"/>
    <xf numFmtId="0" fontId="8" fillId="0" borderId="0"/>
    <xf numFmtId="0" fontId="8" fillId="0" borderId="0"/>
    <xf numFmtId="0" fontId="8" fillId="0" borderId="0"/>
    <xf numFmtId="0" fontId="8" fillId="0" borderId="0"/>
    <xf numFmtId="0" fontId="3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8" fillId="0" borderId="0"/>
    <xf numFmtId="0" fontId="30" fillId="0" borderId="0"/>
    <xf numFmtId="0" fontId="30" fillId="0" borderId="0"/>
    <xf numFmtId="0" fontId="8" fillId="0" borderId="0"/>
    <xf numFmtId="0" fontId="30" fillId="0" borderId="0"/>
    <xf numFmtId="0" fontId="30" fillId="0" borderId="0"/>
    <xf numFmtId="0" fontId="30" fillId="0" borderId="0"/>
    <xf numFmtId="0" fontId="30" fillId="0" borderId="0"/>
    <xf numFmtId="0" fontId="31" fillId="0" borderId="0"/>
    <xf numFmtId="0" fontId="30" fillId="0" borderId="0"/>
    <xf numFmtId="0" fontId="34" fillId="4" borderId="0" applyBorder="0" applyProtection="0"/>
    <xf numFmtId="0" fontId="35" fillId="50" borderId="0" applyBorder="0" applyProtection="0"/>
    <xf numFmtId="0" fontId="34" fillId="4" borderId="0" applyBorder="0" applyProtection="0"/>
    <xf numFmtId="0" fontId="35" fillId="50" borderId="0" applyBorder="0" applyProtection="0"/>
    <xf numFmtId="0" fontId="36" fillId="0" borderId="0" applyBorder="0" applyProtection="0"/>
    <xf numFmtId="0" fontId="37" fillId="0" borderId="0" applyBorder="0" applyProtection="0"/>
    <xf numFmtId="0" fontId="36" fillId="0" borderId="0" applyBorder="0" applyProtection="0"/>
    <xf numFmtId="0" fontId="37" fillId="0" borderId="0" applyBorder="0" applyProtection="0"/>
    <xf numFmtId="0" fontId="85" fillId="51" borderId="13" applyProtection="0"/>
    <xf numFmtId="0" fontId="85" fillId="51" borderId="14" applyProtection="0"/>
    <xf numFmtId="0" fontId="85" fillId="51" borderId="13" applyProtection="0"/>
    <xf numFmtId="0" fontId="85" fillId="51" borderId="14" applyProtection="0"/>
    <xf numFmtId="9" fontId="85" fillId="0" borderId="0" applyBorder="0" applyProtection="0"/>
    <xf numFmtId="9" fontId="85" fillId="0" borderId="0" applyBorder="0" applyProtection="0"/>
    <xf numFmtId="9" fontId="85" fillId="0" borderId="0" applyBorder="0" applyProtection="0"/>
    <xf numFmtId="9" fontId="85" fillId="0" borderId="0" applyBorder="0" applyProtection="0"/>
    <xf numFmtId="9" fontId="85" fillId="0" borderId="0" applyBorder="0" applyProtection="0"/>
    <xf numFmtId="9" fontId="85" fillId="0" borderId="0" applyBorder="0" applyProtection="0"/>
    <xf numFmtId="0" fontId="38" fillId="0" borderId="15" applyProtection="0"/>
    <xf numFmtId="0" fontId="39" fillId="0" borderId="16" applyProtection="0"/>
    <xf numFmtId="0" fontId="38" fillId="0" borderId="15" applyProtection="0"/>
    <xf numFmtId="0" fontId="39" fillId="0" borderId="16" applyProtection="0"/>
    <xf numFmtId="0" fontId="40" fillId="0" borderId="0" applyBorder="0" applyProtection="0"/>
    <xf numFmtId="0" fontId="41" fillId="0" borderId="0" applyBorder="0" applyProtection="0"/>
    <xf numFmtId="0" fontId="40" fillId="0" borderId="0" applyBorder="0" applyProtection="0"/>
    <xf numFmtId="0" fontId="41" fillId="0" borderId="0" applyBorder="0" applyProtection="0"/>
    <xf numFmtId="164" fontId="85" fillId="0" borderId="0" applyBorder="0" applyProtection="0"/>
    <xf numFmtId="166" fontId="85" fillId="0" borderId="0" applyBorder="0" applyProtection="0"/>
    <xf numFmtId="167" fontId="85" fillId="0" borderId="0" applyBorder="0" applyProtection="0"/>
    <xf numFmtId="168" fontId="85" fillId="0" borderId="0" applyBorder="0" applyProtection="0"/>
    <xf numFmtId="168" fontId="85" fillId="0" borderId="0" applyBorder="0" applyProtection="0"/>
    <xf numFmtId="168" fontId="85" fillId="0" borderId="0" applyBorder="0" applyProtection="0"/>
    <xf numFmtId="0" fontId="42" fillId="6" borderId="0" applyBorder="0" applyProtection="0"/>
    <xf numFmtId="0" fontId="43" fillId="52" borderId="0" applyBorder="0" applyProtection="0"/>
    <xf numFmtId="0" fontId="42" fillId="6" borderId="0" applyBorder="0" applyProtection="0"/>
    <xf numFmtId="0" fontId="43" fillId="52" borderId="0" applyBorder="0" applyProtection="0"/>
    <xf numFmtId="49" fontId="1" fillId="0" borderId="17">
      <alignment horizontal="center" vertical="center" wrapText="1"/>
    </xf>
  </cellStyleXfs>
  <cellXfs count="503">
    <xf numFmtId="0" fontId="0" fillId="0" borderId="0" xfId="0"/>
    <xf numFmtId="0" fontId="30" fillId="0" borderId="0" xfId="190" applyAlignment="1">
      <alignment horizontal="center"/>
    </xf>
    <xf numFmtId="0" fontId="30" fillId="0" borderId="0" xfId="190"/>
    <xf numFmtId="0" fontId="45" fillId="0" borderId="19" xfId="187" applyFont="1" applyBorder="1" applyAlignment="1">
      <alignment horizontal="center" vertical="center" wrapText="1"/>
    </xf>
    <xf numFmtId="0" fontId="46" fillId="0" borderId="20" xfId="187" applyFont="1" applyBorder="1" applyAlignment="1">
      <alignment horizontal="center" vertical="center" wrapText="1"/>
    </xf>
    <xf numFmtId="49" fontId="30" fillId="0" borderId="21" xfId="194" applyNumberFormat="1" applyFont="1" applyBorder="1" applyAlignment="1">
      <alignment horizontal="center" vertical="center" wrapText="1"/>
    </xf>
    <xf numFmtId="0" fontId="30" fillId="0" borderId="22" xfId="194" applyFont="1" applyBorder="1" applyAlignment="1">
      <alignment horizontal="center" vertical="center" wrapText="1"/>
    </xf>
    <xf numFmtId="0" fontId="8" fillId="0" borderId="22" xfId="194" applyFont="1" applyBorder="1" applyAlignment="1">
      <alignment horizontal="center" vertical="center" wrapText="1"/>
    </xf>
    <xf numFmtId="2" fontId="30" fillId="0" borderId="23" xfId="194" applyNumberFormat="1" applyFont="1" applyBorder="1" applyAlignment="1">
      <alignment horizontal="center" vertical="center" wrapText="1"/>
    </xf>
    <xf numFmtId="1" fontId="30" fillId="0" borderId="23" xfId="194" applyNumberFormat="1" applyFont="1" applyBorder="1" applyAlignment="1">
      <alignment horizontal="center" vertical="center" wrapText="1"/>
    </xf>
    <xf numFmtId="0" fontId="30" fillId="0" borderId="24" xfId="194" applyFont="1" applyBorder="1" applyAlignment="1">
      <alignment horizontal="center" vertical="center" wrapText="1"/>
    </xf>
    <xf numFmtId="0" fontId="8" fillId="0" borderId="24" xfId="194" applyFont="1" applyBorder="1" applyAlignment="1">
      <alignment horizontal="center" vertical="center" wrapText="1"/>
    </xf>
    <xf numFmtId="1" fontId="30" fillId="0" borderId="25" xfId="194" applyNumberFormat="1" applyFont="1" applyBorder="1" applyAlignment="1">
      <alignment horizontal="center" vertical="center" wrapText="1"/>
    </xf>
    <xf numFmtId="49" fontId="47" fillId="0" borderId="21" xfId="194" applyNumberFormat="1" applyFont="1" applyBorder="1" applyAlignment="1">
      <alignment horizontal="center" vertical="center" wrapText="1"/>
    </xf>
    <xf numFmtId="0" fontId="47" fillId="0" borderId="24" xfId="194" applyFont="1" applyBorder="1" applyAlignment="1">
      <alignment horizontal="center" vertical="center" wrapText="1"/>
    </xf>
    <xf numFmtId="0" fontId="48" fillId="0" borderId="24" xfId="194" applyFont="1" applyBorder="1" applyAlignment="1">
      <alignment horizontal="center" vertical="center" wrapText="1"/>
    </xf>
    <xf numFmtId="1" fontId="47" fillId="0" borderId="25" xfId="194" applyNumberFormat="1" applyFont="1" applyBorder="1" applyAlignment="1">
      <alignment horizontal="center" vertical="center" wrapText="1"/>
    </xf>
    <xf numFmtId="0" fontId="30" fillId="0" borderId="0" xfId="190" applyFont="1"/>
    <xf numFmtId="0" fontId="0" fillId="0" borderId="0" xfId="0" applyAlignment="1">
      <alignment horizontal="center"/>
    </xf>
    <xf numFmtId="49" fontId="49" fillId="0" borderId="26" xfId="190" applyNumberFormat="1" applyFont="1" applyBorder="1" applyAlignment="1">
      <alignment horizontal="center" vertical="center"/>
    </xf>
    <xf numFmtId="0" fontId="49" fillId="0" borderId="27" xfId="194" applyFont="1" applyBorder="1" applyAlignment="1">
      <alignment horizontal="center" vertical="center" wrapText="1"/>
    </xf>
    <xf numFmtId="2" fontId="49" fillId="0" borderId="27" xfId="194" applyNumberFormat="1" applyFont="1" applyBorder="1" applyAlignment="1">
      <alignment horizontal="center" vertical="center" wrapText="1"/>
    </xf>
    <xf numFmtId="1" fontId="49" fillId="0" borderId="28" xfId="194" applyNumberFormat="1" applyFont="1" applyBorder="1" applyAlignment="1">
      <alignment horizontal="center" vertical="center" wrapText="1"/>
    </xf>
    <xf numFmtId="0" fontId="48" fillId="0" borderId="0" xfId="0" applyFont="1" applyAlignment="1">
      <alignment horizontal="center"/>
    </xf>
    <xf numFmtId="0" fontId="51" fillId="0" borderId="0" xfId="190" applyFont="1"/>
    <xf numFmtId="0" fontId="50" fillId="0" borderId="0" xfId="190" applyFont="1" applyAlignment="1">
      <alignment horizontal="left"/>
    </xf>
    <xf numFmtId="0" fontId="52" fillId="0" borderId="0" xfId="3" applyFont="1" applyBorder="1" applyAlignment="1" applyProtection="1"/>
    <xf numFmtId="0" fontId="31" fillId="0" borderId="0" xfId="194"/>
    <xf numFmtId="0" fontId="46" fillId="0" borderId="19" xfId="194" applyFont="1" applyBorder="1" applyAlignment="1">
      <alignment horizontal="center" vertical="center" wrapText="1"/>
    </xf>
    <xf numFmtId="0" fontId="46" fillId="0" borderId="27" xfId="194" applyFont="1" applyBorder="1" applyAlignment="1">
      <alignment horizontal="center" vertical="center" wrapText="1"/>
    </xf>
    <xf numFmtId="0" fontId="53" fillId="0" borderId="27" xfId="194" applyFont="1" applyBorder="1" applyAlignment="1">
      <alignment horizontal="center" vertical="center" wrapText="1"/>
    </xf>
    <xf numFmtId="0" fontId="46" fillId="0" borderId="22" xfId="194" applyFont="1" applyBorder="1" applyAlignment="1">
      <alignment horizontal="center" vertical="center" wrapText="1"/>
    </xf>
    <xf numFmtId="0" fontId="8" fillId="0" borderId="23" xfId="194" applyFont="1" applyBorder="1" applyAlignment="1">
      <alignment horizontal="center" vertical="center" wrapText="1"/>
    </xf>
    <xf numFmtId="0" fontId="53" fillId="0" borderId="22" xfId="194" applyFont="1" applyBorder="1" applyAlignment="1">
      <alignment horizontal="center" vertical="center" wrapText="1"/>
    </xf>
    <xf numFmtId="0" fontId="48" fillId="0" borderId="22" xfId="194" applyFont="1" applyBorder="1" applyAlignment="1">
      <alignment horizontal="center" vertical="center" wrapText="1"/>
    </xf>
    <xf numFmtId="0" fontId="48" fillId="0" borderId="23" xfId="194" applyFont="1" applyBorder="1" applyAlignment="1">
      <alignment horizontal="center" vertical="center" wrapText="1"/>
    </xf>
    <xf numFmtId="0" fontId="53" fillId="0" borderId="23" xfId="194" applyFont="1" applyBorder="1" applyAlignment="1">
      <alignment horizontal="center" vertical="center" wrapText="1"/>
    </xf>
    <xf numFmtId="0" fontId="46" fillId="0" borderId="25" xfId="194" applyFont="1" applyBorder="1" applyAlignment="1">
      <alignment horizontal="center" vertical="center" wrapText="1"/>
    </xf>
    <xf numFmtId="0" fontId="8" fillId="0" borderId="25" xfId="194" applyFont="1" applyBorder="1" applyAlignment="1">
      <alignment horizontal="center" vertical="center" wrapText="1"/>
    </xf>
    <xf numFmtId="0" fontId="53" fillId="0" borderId="32" xfId="194" applyFont="1" applyBorder="1" applyAlignment="1">
      <alignment horizontal="center" vertical="center" wrapText="1"/>
    </xf>
    <xf numFmtId="0" fontId="48" fillId="0" borderId="31" xfId="194" applyFont="1" applyBorder="1" applyAlignment="1">
      <alignment horizontal="center" vertical="center" wrapText="1"/>
    </xf>
    <xf numFmtId="0" fontId="48" fillId="0" borderId="32" xfId="194" applyFont="1" applyBorder="1" applyAlignment="1">
      <alignment horizontal="center" vertical="center" wrapText="1"/>
    </xf>
    <xf numFmtId="170" fontId="53" fillId="0" borderId="34" xfId="194" applyNumberFormat="1" applyFont="1" applyBorder="1" applyAlignment="1">
      <alignment horizontal="center" vertical="center" wrapText="1"/>
    </xf>
    <xf numFmtId="170" fontId="48" fillId="0" borderId="35" xfId="194" applyNumberFormat="1" applyFont="1" applyBorder="1" applyAlignment="1">
      <alignment horizontal="center" vertical="center" wrapText="1"/>
    </xf>
    <xf numFmtId="170" fontId="48" fillId="0" borderId="34" xfId="194" applyNumberFormat="1" applyFont="1" applyBorder="1" applyAlignment="1">
      <alignment horizontal="center" vertical="center" wrapText="1"/>
    </xf>
    <xf numFmtId="1" fontId="53" fillId="0" borderId="37" xfId="194" applyNumberFormat="1" applyFont="1" applyBorder="1" applyAlignment="1">
      <alignment horizontal="center" vertical="center" wrapText="1"/>
    </xf>
    <xf numFmtId="1" fontId="48" fillId="0" borderId="37" xfId="194" applyNumberFormat="1" applyFont="1" applyBorder="1" applyAlignment="1">
      <alignment horizontal="center" vertical="center" wrapText="1"/>
    </xf>
    <xf numFmtId="1" fontId="48" fillId="0" borderId="38" xfId="194" applyNumberFormat="1" applyFont="1" applyBorder="1" applyAlignment="1">
      <alignment horizontal="center" vertical="center" wrapText="1"/>
    </xf>
    <xf numFmtId="168" fontId="31" fillId="0" borderId="0" xfId="1" applyFont="1" applyBorder="1" applyAlignment="1" applyProtection="1"/>
    <xf numFmtId="170" fontId="53" fillId="0" borderId="39" xfId="194" applyNumberFormat="1" applyFont="1" applyBorder="1" applyAlignment="1">
      <alignment horizontal="center" vertical="center" wrapText="1"/>
    </xf>
    <xf numFmtId="170" fontId="48" fillId="0" borderId="40" xfId="194" applyNumberFormat="1" applyFont="1" applyBorder="1" applyAlignment="1">
      <alignment horizontal="center" vertical="center" wrapText="1"/>
    </xf>
    <xf numFmtId="170" fontId="48" fillId="0" borderId="39" xfId="194" applyNumberFormat="1" applyFont="1" applyBorder="1" applyAlignment="1">
      <alignment horizontal="center" vertical="center" wrapText="1"/>
    </xf>
    <xf numFmtId="169" fontId="30" fillId="0" borderId="0" xfId="194" applyNumberFormat="1" applyFont="1" applyBorder="1" applyAlignment="1">
      <alignment horizontal="center" vertical="center" wrapText="1"/>
    </xf>
    <xf numFmtId="0" fontId="54" fillId="0" borderId="0" xfId="194" applyFont="1" applyAlignment="1">
      <alignment horizontal="center"/>
    </xf>
    <xf numFmtId="170" fontId="53" fillId="0" borderId="27" xfId="194" applyNumberFormat="1" applyFont="1" applyBorder="1" applyAlignment="1">
      <alignment horizontal="center" vertical="center" wrapText="1"/>
    </xf>
    <xf numFmtId="170" fontId="48" fillId="0" borderId="27" xfId="194" applyNumberFormat="1" applyFont="1" applyBorder="1" applyAlignment="1">
      <alignment horizontal="center" vertical="center" wrapText="1"/>
    </xf>
    <xf numFmtId="170" fontId="48" fillId="0" borderId="28" xfId="194" applyNumberFormat="1" applyFont="1" applyBorder="1" applyAlignment="1">
      <alignment horizontal="center" vertical="center" wrapText="1"/>
    </xf>
    <xf numFmtId="0" fontId="56" fillId="0" borderId="0" xfId="175" applyFont="1" applyBorder="1" applyAlignment="1">
      <alignment horizontal="center" vertical="center" wrapText="1"/>
    </xf>
    <xf numFmtId="0" fontId="30" fillId="0" borderId="46" xfId="156" applyFont="1" applyBorder="1" applyAlignment="1">
      <alignment horizontal="center" vertical="center" wrapText="1"/>
    </xf>
    <xf numFmtId="0" fontId="45" fillId="0" borderId="46" xfId="156" applyFont="1" applyBorder="1" applyAlignment="1">
      <alignment horizontal="center" vertical="center" wrapText="1"/>
    </xf>
    <xf numFmtId="0" fontId="45" fillId="0" borderId="47" xfId="156" applyFont="1" applyBorder="1" applyAlignment="1">
      <alignment horizontal="center" vertical="center" wrapText="1"/>
    </xf>
    <xf numFmtId="0" fontId="45" fillId="0" borderId="48" xfId="156" applyFont="1" applyBorder="1" applyAlignment="1">
      <alignment horizontal="center" vertical="center"/>
    </xf>
    <xf numFmtId="0" fontId="30" fillId="0" borderId="49" xfId="156" applyBorder="1" applyAlignment="1">
      <alignment horizontal="center" vertical="center"/>
    </xf>
    <xf numFmtId="0" fontId="30" fillId="0" borderId="49" xfId="156" applyFont="1" applyBorder="1" applyAlignment="1">
      <alignment horizontal="center" vertical="center"/>
    </xf>
    <xf numFmtId="0" fontId="45" fillId="0" borderId="49" xfId="156" applyFont="1" applyBorder="1" applyAlignment="1">
      <alignment horizontal="center" vertical="center"/>
    </xf>
    <xf numFmtId="0" fontId="53" fillId="0" borderId="25" xfId="194" applyFont="1" applyBorder="1" applyAlignment="1">
      <alignment horizontal="center" vertical="center" wrapText="1"/>
    </xf>
    <xf numFmtId="0" fontId="31" fillId="0" borderId="0" xfId="194" applyFont="1"/>
    <xf numFmtId="0" fontId="53" fillId="0" borderId="32" xfId="194" applyFont="1" applyBorder="1" applyAlignment="1">
      <alignment horizontal="center" vertical="center" wrapText="1"/>
    </xf>
    <xf numFmtId="0" fontId="51" fillId="0" borderId="0" xfId="156" applyFont="1" applyBorder="1" applyAlignment="1">
      <alignment horizontal="center" vertical="center" wrapText="1"/>
    </xf>
    <xf numFmtId="0" fontId="45" fillId="0" borderId="0" xfId="156" applyFont="1" applyBorder="1" applyAlignment="1">
      <alignment vertical="center" wrapText="1"/>
    </xf>
    <xf numFmtId="1" fontId="53" fillId="0" borderId="38" xfId="194" applyNumberFormat="1" applyFont="1" applyBorder="1" applyAlignment="1">
      <alignment horizontal="center" vertical="center" wrapText="1"/>
    </xf>
    <xf numFmtId="0" fontId="8" fillId="0" borderId="50" xfId="194" applyFont="1" applyBorder="1" applyAlignment="1">
      <alignment horizontal="center" vertical="center" wrapText="1"/>
    </xf>
    <xf numFmtId="0" fontId="30" fillId="0" borderId="50" xfId="156" applyBorder="1" applyAlignment="1">
      <alignment horizontal="center" vertical="center"/>
    </xf>
    <xf numFmtId="0" fontId="30" fillId="0" borderId="50" xfId="156" applyFont="1" applyBorder="1" applyAlignment="1">
      <alignment horizontal="center" vertical="center"/>
    </xf>
    <xf numFmtId="170" fontId="53" fillId="0" borderId="28" xfId="194" applyNumberFormat="1" applyFont="1" applyBorder="1" applyAlignment="1">
      <alignment horizontal="center" vertical="center" wrapText="1"/>
    </xf>
    <xf numFmtId="0" fontId="45" fillId="0" borderId="30" xfId="194" applyFont="1" applyBorder="1" applyAlignment="1">
      <alignment horizontal="center" vertical="center" wrapText="1"/>
    </xf>
    <xf numFmtId="0" fontId="54" fillId="0" borderId="51" xfId="194" applyFont="1" applyBorder="1" applyAlignment="1">
      <alignment horizontal="center" vertical="center" wrapText="1"/>
    </xf>
    <xf numFmtId="1" fontId="31" fillId="0" borderId="0" xfId="194" applyNumberFormat="1"/>
    <xf numFmtId="0" fontId="31" fillId="0" borderId="0" xfId="194" applyBorder="1"/>
    <xf numFmtId="10" fontId="47" fillId="0" borderId="0" xfId="194" applyNumberFormat="1" applyFont="1" applyBorder="1" applyAlignment="1">
      <alignment horizontal="center" vertical="center" wrapText="1"/>
    </xf>
    <xf numFmtId="10" fontId="31" fillId="0" borderId="0" xfId="194" applyNumberFormat="1" applyBorder="1"/>
    <xf numFmtId="0" fontId="59" fillId="0" borderId="0" xfId="194" applyFont="1"/>
    <xf numFmtId="0" fontId="60" fillId="0" borderId="0" xfId="194" applyFont="1"/>
    <xf numFmtId="0" fontId="45" fillId="0" borderId="31" xfId="194" applyFont="1" applyBorder="1" applyAlignment="1">
      <alignment horizontal="center" vertical="center" wrapText="1"/>
    </xf>
    <xf numFmtId="0" fontId="31" fillId="0" borderId="31" xfId="194" applyBorder="1" applyAlignment="1">
      <alignment horizontal="center" vertical="center"/>
    </xf>
    <xf numFmtId="0" fontId="31" fillId="0" borderId="32" xfId="194" applyBorder="1" applyAlignment="1">
      <alignment horizontal="center" vertical="center"/>
    </xf>
    <xf numFmtId="0" fontId="45" fillId="0" borderId="52" xfId="194" applyFont="1" applyBorder="1" applyAlignment="1">
      <alignment horizontal="center" vertical="center" wrapText="1"/>
    </xf>
    <xf numFmtId="0" fontId="31" fillId="0" borderId="52" xfId="194" applyBorder="1" applyAlignment="1">
      <alignment horizontal="center" vertical="center"/>
    </xf>
    <xf numFmtId="0" fontId="31" fillId="0" borderId="53" xfId="194" applyBorder="1" applyAlignment="1">
      <alignment horizontal="center" vertical="center"/>
    </xf>
    <xf numFmtId="0" fontId="45" fillId="0" borderId="22" xfId="194" applyFont="1" applyBorder="1" applyAlignment="1">
      <alignment horizontal="center" vertical="center" wrapText="1"/>
    </xf>
    <xf numFmtId="0" fontId="31" fillId="0" borderId="22" xfId="194" applyFont="1" applyBorder="1" applyAlignment="1">
      <alignment horizontal="center" vertical="center"/>
    </xf>
    <xf numFmtId="0" fontId="31" fillId="0" borderId="23" xfId="194" applyFont="1" applyBorder="1" applyAlignment="1">
      <alignment horizontal="center" vertical="center"/>
    </xf>
    <xf numFmtId="0" fontId="31" fillId="0" borderId="27" xfId="194" applyFont="1" applyBorder="1" applyAlignment="1">
      <alignment horizontal="center" vertical="center"/>
    </xf>
    <xf numFmtId="171" fontId="31" fillId="0" borderId="0" xfId="194" applyNumberFormat="1"/>
    <xf numFmtId="0" fontId="8" fillId="0" borderId="0" xfId="194" applyFont="1" applyBorder="1" applyAlignment="1">
      <alignment horizontal="center" vertical="center" wrapText="1"/>
    </xf>
    <xf numFmtId="170" fontId="30" fillId="0" borderId="0" xfId="194" applyNumberFormat="1" applyFont="1" applyBorder="1" applyAlignment="1">
      <alignment horizontal="center" vertical="center" wrapText="1"/>
    </xf>
    <xf numFmtId="0" fontId="58" fillId="0" borderId="0" xfId="194" applyFont="1" applyBorder="1" applyAlignment="1"/>
    <xf numFmtId="0" fontId="6" fillId="0" borderId="0" xfId="3" applyFont="1" applyBorder="1" applyAlignment="1" applyProtection="1">
      <alignment horizontal="center"/>
    </xf>
    <xf numFmtId="0" fontId="45" fillId="0" borderId="54" xfId="190" applyFont="1" applyBorder="1" applyAlignment="1">
      <alignment horizontal="center" vertical="center" wrapText="1"/>
    </xf>
    <xf numFmtId="0" fontId="45" fillId="55" borderId="20" xfId="190" applyFont="1" applyFill="1" applyBorder="1" applyAlignment="1">
      <alignment horizontal="center" vertical="center" wrapText="1"/>
    </xf>
    <xf numFmtId="0" fontId="45" fillId="55" borderId="55" xfId="190" applyFont="1" applyFill="1" applyBorder="1" applyAlignment="1">
      <alignment horizontal="center" vertical="center" wrapText="1"/>
    </xf>
    <xf numFmtId="0" fontId="45" fillId="0" borderId="0" xfId="190" applyFont="1" applyAlignment="1">
      <alignment horizontal="center" vertical="center" wrapText="1"/>
    </xf>
    <xf numFmtId="0" fontId="45" fillId="5" borderId="20" xfId="190" applyFont="1" applyFill="1" applyBorder="1" applyAlignment="1">
      <alignment horizontal="center" vertical="center" wrapText="1"/>
    </xf>
    <xf numFmtId="0" fontId="45" fillId="7" borderId="20" xfId="190" applyFont="1" applyFill="1" applyBorder="1" applyAlignment="1">
      <alignment horizontal="center" vertical="center" wrapText="1"/>
    </xf>
    <xf numFmtId="0" fontId="45" fillId="13" borderId="20" xfId="190" applyFont="1" applyFill="1" applyBorder="1" applyAlignment="1">
      <alignment horizontal="center" vertical="center" wrapText="1"/>
    </xf>
    <xf numFmtId="0" fontId="45" fillId="11" borderId="20" xfId="190" applyFont="1" applyFill="1" applyBorder="1" applyAlignment="1">
      <alignment horizontal="center" vertical="center" wrapText="1"/>
    </xf>
    <xf numFmtId="0" fontId="46" fillId="0" borderId="56" xfId="190" applyFont="1" applyBorder="1" applyAlignment="1">
      <alignment vertical="center" wrapText="1"/>
    </xf>
    <xf numFmtId="0" fontId="46" fillId="0" borderId="31" xfId="190" applyFont="1" applyBorder="1" applyAlignment="1">
      <alignment horizontal="right" vertical="center" wrapText="1"/>
    </xf>
    <xf numFmtId="10" fontId="46" fillId="0" borderId="32" xfId="190" applyNumberFormat="1" applyFont="1" applyBorder="1" applyAlignment="1">
      <alignment horizontal="right" vertical="center" wrapText="1"/>
    </xf>
    <xf numFmtId="10" fontId="53" fillId="0" borderId="0" xfId="190" applyNumberFormat="1" applyFont="1" applyBorder="1" applyAlignment="1">
      <alignment horizontal="right" vertical="center" wrapText="1"/>
    </xf>
    <xf numFmtId="10" fontId="46" fillId="0" borderId="0" xfId="190" applyNumberFormat="1" applyFont="1" applyBorder="1" applyAlignment="1">
      <alignment horizontal="right" vertical="center" wrapText="1"/>
    </xf>
    <xf numFmtId="10" fontId="8" fillId="0" borderId="0" xfId="190" applyNumberFormat="1" applyFont="1" applyBorder="1" applyAlignment="1">
      <alignment horizontal="right" vertical="center" wrapText="1"/>
    </xf>
    <xf numFmtId="0" fontId="45" fillId="0" borderId="0" xfId="190" applyFont="1" applyAlignment="1">
      <alignment vertical="center"/>
    </xf>
    <xf numFmtId="0" fontId="8" fillId="56" borderId="21" xfId="190" applyFont="1" applyFill="1" applyBorder="1" applyAlignment="1">
      <alignment vertical="center" wrapText="1"/>
    </xf>
    <xf numFmtId="0" fontId="8" fillId="0" borderId="22" xfId="190" applyFont="1" applyBorder="1" applyAlignment="1">
      <alignment horizontal="right" vertical="center" wrapText="1"/>
    </xf>
    <xf numFmtId="10" fontId="8" fillId="0" borderId="23" xfId="190" applyNumberFormat="1" applyFont="1" applyBorder="1" applyAlignment="1">
      <alignment horizontal="right" vertical="center" wrapText="1"/>
    </xf>
    <xf numFmtId="0" fontId="30" fillId="0" borderId="0" xfId="190" applyFont="1" applyAlignment="1">
      <alignment vertical="center"/>
    </xf>
    <xf numFmtId="0" fontId="8" fillId="19" borderId="21" xfId="190" applyFont="1" applyFill="1" applyBorder="1" applyAlignment="1">
      <alignment vertical="center" wrapText="1"/>
    </xf>
    <xf numFmtId="0" fontId="8" fillId="31" borderId="21" xfId="190" applyFont="1" applyFill="1" applyBorder="1" applyAlignment="1">
      <alignment vertical="center" wrapText="1"/>
    </xf>
    <xf numFmtId="0" fontId="8" fillId="26" borderId="21" xfId="190" applyFont="1" applyFill="1" applyBorder="1" applyAlignment="1">
      <alignment vertical="center" wrapText="1"/>
    </xf>
    <xf numFmtId="0" fontId="8" fillId="57" borderId="21" xfId="190" applyFont="1" applyFill="1" applyBorder="1" applyAlignment="1">
      <alignment vertical="center" wrapText="1"/>
    </xf>
    <xf numFmtId="0" fontId="8" fillId="23" borderId="21" xfId="190" applyFont="1" applyFill="1" applyBorder="1" applyAlignment="1">
      <alignment vertical="center" wrapText="1"/>
    </xf>
    <xf numFmtId="0" fontId="8" fillId="20" borderId="21" xfId="190" applyFont="1" applyFill="1" applyBorder="1" applyAlignment="1">
      <alignment vertical="center" wrapText="1"/>
    </xf>
    <xf numFmtId="0" fontId="53" fillId="0" borderId="57" xfId="190" applyFont="1" applyBorder="1" applyAlignment="1">
      <alignment vertical="center" wrapText="1"/>
    </xf>
    <xf numFmtId="3" fontId="53" fillId="0" borderId="27" xfId="190" applyNumberFormat="1" applyFont="1" applyBorder="1" applyAlignment="1">
      <alignment horizontal="right" vertical="center"/>
    </xf>
    <xf numFmtId="10" fontId="53" fillId="0" borderId="28" xfId="190" applyNumberFormat="1" applyFont="1" applyBorder="1" applyAlignment="1">
      <alignment horizontal="right" vertical="center" wrapText="1"/>
    </xf>
    <xf numFmtId="0" fontId="48" fillId="20" borderId="21" xfId="190" applyFont="1" applyFill="1" applyBorder="1" applyAlignment="1">
      <alignment vertical="center" wrapText="1"/>
    </xf>
    <xf numFmtId="0" fontId="48" fillId="0" borderId="0" xfId="190" applyFont="1" applyBorder="1" applyAlignment="1">
      <alignment horizontal="right" vertical="center" wrapText="1"/>
    </xf>
    <xf numFmtId="10" fontId="48" fillId="0" borderId="0" xfId="190" applyNumberFormat="1" applyFont="1" applyBorder="1" applyAlignment="1">
      <alignment horizontal="right" vertical="center" wrapText="1"/>
    </xf>
    <xf numFmtId="10" fontId="48" fillId="0" borderId="23" xfId="190" applyNumberFormat="1" applyFont="1" applyBorder="1" applyAlignment="1">
      <alignment horizontal="right" vertical="center" wrapText="1"/>
    </xf>
    <xf numFmtId="0" fontId="48" fillId="23" borderId="21" xfId="190" applyFont="1" applyFill="1" applyBorder="1" applyAlignment="1">
      <alignment vertical="center" wrapText="1"/>
    </xf>
    <xf numFmtId="0" fontId="48" fillId="31" borderId="21" xfId="190" applyFont="1" applyFill="1" applyBorder="1" applyAlignment="1">
      <alignment vertical="center" wrapText="1"/>
    </xf>
    <xf numFmtId="0" fontId="47" fillId="0" borderId="0" xfId="190" applyFont="1"/>
    <xf numFmtId="0" fontId="48" fillId="44" borderId="21" xfId="190" applyFont="1" applyFill="1" applyBorder="1" applyAlignment="1">
      <alignment vertical="center" wrapText="1"/>
    </xf>
    <xf numFmtId="0" fontId="48" fillId="0" borderId="22" xfId="190" applyFont="1" applyBorder="1" applyAlignment="1">
      <alignment horizontal="right" vertical="center" wrapText="1"/>
    </xf>
    <xf numFmtId="0" fontId="48" fillId="57" borderId="21" xfId="190" applyFont="1" applyFill="1" applyBorder="1" applyAlignment="1">
      <alignment vertical="center" wrapText="1"/>
    </xf>
    <xf numFmtId="0" fontId="47" fillId="0" borderId="0" xfId="190" applyFont="1" applyAlignment="1">
      <alignment vertical="center"/>
    </xf>
    <xf numFmtId="0" fontId="48" fillId="58" borderId="21" xfId="190" applyFont="1" applyFill="1" applyBorder="1" applyAlignment="1">
      <alignment vertical="center" wrapText="1"/>
    </xf>
    <xf numFmtId="0" fontId="48" fillId="26" borderId="21" xfId="190" applyFont="1" applyFill="1" applyBorder="1" applyAlignment="1">
      <alignment vertical="center" wrapText="1"/>
    </xf>
    <xf numFmtId="0" fontId="8" fillId="0" borderId="0" xfId="190" applyFont="1" applyBorder="1" applyAlignment="1">
      <alignment horizontal="right" vertical="center" wrapText="1"/>
    </xf>
    <xf numFmtId="10" fontId="47" fillId="45" borderId="0" xfId="190" applyNumberFormat="1" applyFont="1" applyFill="1"/>
    <xf numFmtId="0" fontId="48" fillId="0" borderId="0" xfId="190" applyFont="1" applyBorder="1" applyAlignment="1">
      <alignment vertical="center" wrapText="1"/>
    </xf>
    <xf numFmtId="10" fontId="47" fillId="0" borderId="0" xfId="190" applyNumberFormat="1" applyFont="1"/>
    <xf numFmtId="0" fontId="61" fillId="0" borderId="0" xfId="175" applyFont="1" applyBorder="1"/>
    <xf numFmtId="10" fontId="30" fillId="0" borderId="0" xfId="190" applyNumberFormat="1" applyFont="1"/>
    <xf numFmtId="0" fontId="8" fillId="0" borderId="0" xfId="190" applyFont="1" applyBorder="1" applyAlignment="1">
      <alignment horizontal="center" vertical="center" wrapText="1"/>
    </xf>
    <xf numFmtId="0" fontId="8" fillId="0" borderId="21" xfId="190" applyFont="1" applyBorder="1" applyAlignment="1">
      <alignment vertical="center" wrapText="1"/>
    </xf>
    <xf numFmtId="10" fontId="62" fillId="0" borderId="0" xfId="190" applyNumberFormat="1" applyFont="1" applyBorder="1" applyAlignment="1">
      <alignment horizontal="right" vertical="center" wrapText="1"/>
    </xf>
    <xf numFmtId="10" fontId="63" fillId="0" borderId="0" xfId="190" applyNumberFormat="1" applyFont="1" applyBorder="1" applyAlignment="1">
      <alignment horizontal="right" vertical="center" wrapText="1"/>
    </xf>
    <xf numFmtId="0" fontId="48" fillId="11" borderId="21" xfId="190" applyFont="1" applyFill="1" applyBorder="1" applyAlignment="1">
      <alignment vertical="center" wrapText="1"/>
    </xf>
    <xf numFmtId="0" fontId="30" fillId="0" borderId="0" xfId="187"/>
    <xf numFmtId="0" fontId="30" fillId="0" borderId="0" xfId="187" applyFont="1"/>
    <xf numFmtId="0" fontId="65" fillId="0" borderId="58" xfId="187" applyFont="1" applyBorder="1" applyAlignment="1">
      <alignment horizontal="right"/>
    </xf>
    <xf numFmtId="0" fontId="46" fillId="0" borderId="18" xfId="187" applyFont="1" applyBorder="1" applyAlignment="1"/>
    <xf numFmtId="0" fontId="30" fillId="0" borderId="0" xfId="187" applyBorder="1"/>
    <xf numFmtId="0" fontId="66" fillId="0" borderId="59" xfId="187" applyFont="1" applyBorder="1" applyAlignment="1">
      <alignment horizontal="center" vertical="center" wrapText="1"/>
    </xf>
    <xf numFmtId="10" fontId="66" fillId="0" borderId="60" xfId="187" applyNumberFormat="1" applyFont="1" applyBorder="1" applyAlignment="1">
      <alignment horizontal="center" vertical="center" wrapText="1"/>
    </xf>
    <xf numFmtId="0" fontId="67" fillId="0" borderId="61" xfId="187" applyFont="1" applyBorder="1" applyAlignment="1">
      <alignment vertical="center"/>
    </xf>
    <xf numFmtId="0" fontId="67" fillId="0" borderId="21" xfId="187" applyFont="1" applyBorder="1" applyAlignment="1">
      <alignment vertical="center"/>
    </xf>
    <xf numFmtId="0" fontId="68" fillId="0" borderId="21" xfId="190" applyFont="1" applyBorder="1" applyAlignment="1">
      <alignment vertical="center"/>
    </xf>
    <xf numFmtId="0" fontId="69" fillId="0" borderId="21" xfId="190" applyFont="1" applyBorder="1" applyAlignment="1">
      <alignment horizontal="right" vertical="center"/>
    </xf>
    <xf numFmtId="0" fontId="70" fillId="0" borderId="21" xfId="187" applyFont="1" applyBorder="1" applyAlignment="1">
      <alignment vertical="center"/>
    </xf>
    <xf numFmtId="0" fontId="66" fillId="0" borderId="62" xfId="187" applyFont="1" applyBorder="1" applyAlignment="1">
      <alignment vertical="center"/>
    </xf>
    <xf numFmtId="0" fontId="50" fillId="0" borderId="0" xfId="187" applyFont="1"/>
    <xf numFmtId="4" fontId="30" fillId="0" borderId="0" xfId="187" applyNumberFormat="1"/>
    <xf numFmtId="4" fontId="47" fillId="0" borderId="0" xfId="187" applyNumberFormat="1" applyFont="1" applyBorder="1" applyAlignment="1">
      <alignment horizontal="left" vertical="center" wrapText="1"/>
    </xf>
    <xf numFmtId="0" fontId="47" fillId="0" borderId="0" xfId="187" applyFont="1" applyBorder="1" applyAlignment="1">
      <alignment horizontal="left" vertical="center" wrapText="1"/>
    </xf>
    <xf numFmtId="169" fontId="45" fillId="0" borderId="55" xfId="187" applyNumberFormat="1" applyFont="1" applyBorder="1" applyAlignment="1">
      <alignment horizontal="center" vertical="center" wrapText="1"/>
    </xf>
    <xf numFmtId="0" fontId="67" fillId="0" borderId="66" xfId="187" applyFont="1" applyBorder="1" applyAlignment="1">
      <alignment vertical="center"/>
    </xf>
    <xf numFmtId="172" fontId="30" fillId="0" borderId="0" xfId="187" applyNumberFormat="1"/>
    <xf numFmtId="0" fontId="8" fillId="0" borderId="0" xfId="175"/>
    <xf numFmtId="173" fontId="30" fillId="0" borderId="0" xfId="187" applyNumberFormat="1"/>
    <xf numFmtId="0" fontId="69" fillId="0" borderId="67" xfId="190" applyFont="1" applyBorder="1" applyAlignment="1">
      <alignment horizontal="right" vertical="center"/>
    </xf>
    <xf numFmtId="0" fontId="70" fillId="0" borderId="62" xfId="187" applyFont="1" applyBorder="1" applyAlignment="1">
      <alignment vertical="center"/>
    </xf>
    <xf numFmtId="167" fontId="30" fillId="0" borderId="0" xfId="187" applyNumberFormat="1" applyBorder="1"/>
    <xf numFmtId="10" fontId="30" fillId="0" borderId="0" xfId="187" applyNumberFormat="1" applyBorder="1"/>
    <xf numFmtId="10" fontId="71" fillId="0" borderId="0" xfId="187" applyNumberFormat="1" applyFont="1" applyBorder="1" applyAlignment="1"/>
    <xf numFmtId="0" fontId="71" fillId="0" borderId="0" xfId="187" applyFont="1" applyBorder="1" applyAlignment="1"/>
    <xf numFmtId="0" fontId="72" fillId="0" borderId="67" xfId="190" applyFont="1" applyBorder="1" applyAlignment="1">
      <alignment vertical="center"/>
    </xf>
    <xf numFmtId="0" fontId="65" fillId="0" borderId="18" xfId="187" applyFont="1" applyBorder="1" applyAlignment="1">
      <alignment horizontal="right"/>
    </xf>
    <xf numFmtId="169" fontId="30" fillId="0" borderId="0" xfId="187" applyNumberFormat="1" applyBorder="1"/>
    <xf numFmtId="4" fontId="30" fillId="0" borderId="0" xfId="187" applyNumberFormat="1" applyBorder="1"/>
    <xf numFmtId="10" fontId="30" fillId="0" borderId="0" xfId="2" applyNumberFormat="1" applyFont="1" applyBorder="1" applyAlignment="1" applyProtection="1"/>
    <xf numFmtId="0" fontId="47" fillId="0" borderId="0" xfId="187" applyFont="1" applyBorder="1"/>
    <xf numFmtId="0" fontId="47" fillId="0" borderId="0" xfId="187" applyFont="1"/>
    <xf numFmtId="0" fontId="45" fillId="0" borderId="0" xfId="187" applyFont="1" applyBorder="1"/>
    <xf numFmtId="0" fontId="45" fillId="0" borderId="0" xfId="187" applyFont="1"/>
    <xf numFmtId="0" fontId="47" fillId="0" borderId="0" xfId="187" applyFont="1" applyBorder="1" applyAlignment="1">
      <alignment vertical="center" wrapText="1"/>
    </xf>
    <xf numFmtId="10" fontId="45" fillId="0" borderId="0" xfId="187" applyNumberFormat="1" applyFont="1" applyBorder="1"/>
    <xf numFmtId="0" fontId="30" fillId="0" borderId="0" xfId="187" applyAlignment="1"/>
    <xf numFmtId="10" fontId="30" fillId="0" borderId="0" xfId="187" applyNumberFormat="1"/>
    <xf numFmtId="0" fontId="72" fillId="0" borderId="67" xfId="190" applyFont="1" applyBorder="1" applyAlignment="1">
      <alignment horizontal="left" vertical="center"/>
    </xf>
    <xf numFmtId="0" fontId="30" fillId="0" borderId="0" xfId="193" applyFont="1"/>
    <xf numFmtId="0" fontId="30" fillId="0" borderId="0" xfId="193"/>
    <xf numFmtId="0" fontId="44" fillId="62" borderId="0" xfId="187" applyFont="1" applyFill="1" applyBorder="1" applyAlignment="1">
      <alignment horizontal="left" vertical="center"/>
    </xf>
    <xf numFmtId="0" fontId="44" fillId="30" borderId="0" xfId="187" applyFont="1" applyFill="1" applyBorder="1" applyAlignment="1">
      <alignment horizontal="left" vertical="center"/>
    </xf>
    <xf numFmtId="0" fontId="45" fillId="0" borderId="54" xfId="187" applyFont="1" applyBorder="1" applyAlignment="1">
      <alignment horizontal="center" vertical="center" wrapText="1"/>
    </xf>
    <xf numFmtId="10" fontId="30" fillId="0" borderId="21" xfId="210" applyNumberFormat="1" applyFont="1" applyBorder="1" applyAlignment="1" applyProtection="1">
      <alignment horizontal="left" vertical="center" indent="1"/>
    </xf>
    <xf numFmtId="3" fontId="8" fillId="0" borderId="22" xfId="187" applyNumberFormat="1" applyFont="1" applyBorder="1" applyAlignment="1">
      <alignment horizontal="right" vertical="center" indent="1"/>
    </xf>
    <xf numFmtId="0" fontId="30" fillId="0" borderId="23" xfId="195" applyBorder="1" applyAlignment="1">
      <alignment horizontal="right" vertical="center" indent="1"/>
    </xf>
    <xf numFmtId="10" fontId="30" fillId="0" borderId="0" xfId="187" applyNumberFormat="1" applyFont="1" applyBorder="1" applyAlignment="1">
      <alignment vertical="center"/>
    </xf>
    <xf numFmtId="3" fontId="30" fillId="0" borderId="22" xfId="187" applyNumberFormat="1" applyFont="1" applyBorder="1" applyAlignment="1">
      <alignment horizontal="right" vertical="center" indent="1"/>
    </xf>
    <xf numFmtId="3" fontId="62" fillId="0" borderId="22" xfId="187" applyNumberFormat="1" applyFont="1" applyBorder="1" applyAlignment="1">
      <alignment horizontal="right" vertical="center" indent="1"/>
    </xf>
    <xf numFmtId="0" fontId="30" fillId="0" borderId="21" xfId="187" applyFont="1" applyBorder="1" applyAlignment="1">
      <alignment horizontal="left" vertical="center" indent="1"/>
    </xf>
    <xf numFmtId="0" fontId="47" fillId="0" borderId="21" xfId="187" applyFont="1" applyBorder="1" applyAlignment="1">
      <alignment horizontal="left" vertical="center" indent="1"/>
    </xf>
    <xf numFmtId="0" fontId="47" fillId="0" borderId="67" xfId="187" applyFont="1" applyBorder="1" applyAlignment="1">
      <alignment horizontal="left" vertical="center" indent="1"/>
    </xf>
    <xf numFmtId="3" fontId="47" fillId="0" borderId="22" xfId="187" applyNumberFormat="1" applyFont="1" applyBorder="1" applyAlignment="1">
      <alignment horizontal="right" vertical="center" indent="1"/>
    </xf>
    <xf numFmtId="0" fontId="47" fillId="0" borderId="23" xfId="195" applyFont="1" applyBorder="1" applyAlignment="1">
      <alignment horizontal="right" vertical="center" indent="1"/>
    </xf>
    <xf numFmtId="3" fontId="73" fillId="0" borderId="22" xfId="187" applyNumberFormat="1" applyFont="1" applyBorder="1" applyAlignment="1">
      <alignment horizontal="right" vertical="center" indent="1"/>
    </xf>
    <xf numFmtId="3" fontId="73" fillId="0" borderId="24" xfId="187" applyNumberFormat="1" applyFont="1" applyBorder="1" applyAlignment="1">
      <alignment horizontal="right" vertical="center" indent="1"/>
    </xf>
    <xf numFmtId="0" fontId="47" fillId="0" borderId="25" xfId="195" applyFont="1" applyBorder="1" applyAlignment="1">
      <alignment horizontal="right" vertical="center" indent="1"/>
    </xf>
    <xf numFmtId="0" fontId="45" fillId="0" borderId="68" xfId="193" applyFont="1" applyBorder="1" applyAlignment="1">
      <alignment horizontal="left" vertical="center"/>
    </xf>
    <xf numFmtId="3" fontId="45" fillId="0" borderId="68" xfId="193" applyNumberFormat="1" applyFont="1" applyBorder="1" applyAlignment="1">
      <alignment horizontal="right" vertical="center"/>
    </xf>
    <xf numFmtId="1" fontId="45" fillId="0" borderId="68" xfId="193" applyNumberFormat="1" applyFont="1" applyBorder="1" applyAlignment="1">
      <alignment horizontal="right" vertical="center"/>
    </xf>
    <xf numFmtId="4" fontId="45" fillId="0" borderId="0" xfId="187" applyNumberFormat="1" applyFont="1" applyBorder="1" applyAlignment="1">
      <alignment horizontal="center" vertical="center"/>
    </xf>
    <xf numFmtId="0" fontId="30" fillId="0" borderId="0" xfId="187" applyFont="1" applyBorder="1"/>
    <xf numFmtId="4" fontId="30" fillId="0" borderId="0" xfId="187" applyNumberFormat="1" applyFont="1" applyBorder="1" applyAlignment="1">
      <alignment vertical="center"/>
    </xf>
    <xf numFmtId="0" fontId="30" fillId="0" borderId="0" xfId="195" applyBorder="1" applyAlignment="1">
      <alignment horizontal="center"/>
    </xf>
    <xf numFmtId="0" fontId="66" fillId="0" borderId="0" xfId="187" applyFont="1" applyBorder="1" applyAlignment="1">
      <alignment vertical="center"/>
    </xf>
    <xf numFmtId="3" fontId="30" fillId="0" borderId="32" xfId="187" applyNumberFormat="1" applyFont="1" applyBorder="1" applyAlignment="1">
      <alignment horizontal="right" vertical="center" indent="1"/>
    </xf>
    <xf numFmtId="3" fontId="30" fillId="0" borderId="23" xfId="187" applyNumberFormat="1" applyFont="1" applyBorder="1" applyAlignment="1">
      <alignment horizontal="right" vertical="center" indent="1"/>
    </xf>
    <xf numFmtId="0" fontId="47" fillId="0" borderId="57" xfId="187" applyFont="1" applyBorder="1" applyAlignment="1">
      <alignment horizontal="left" vertical="center" indent="1"/>
    </xf>
    <xf numFmtId="3" fontId="73" fillId="0" borderId="28" xfId="187" applyNumberFormat="1" applyFont="1" applyBorder="1" applyAlignment="1">
      <alignment horizontal="right" vertical="center" indent="1"/>
    </xf>
    <xf numFmtId="3" fontId="47" fillId="0" borderId="28" xfId="187" applyNumberFormat="1" applyFont="1" applyBorder="1" applyAlignment="1">
      <alignment horizontal="right" vertical="center" indent="1"/>
    </xf>
    <xf numFmtId="0" fontId="74" fillId="0" borderId="0" xfId="193" applyFont="1" applyAlignment="1">
      <alignment horizontal="center"/>
    </xf>
    <xf numFmtId="3" fontId="74" fillId="0" borderId="0" xfId="193" applyNumberFormat="1" applyFont="1" applyAlignment="1">
      <alignment horizontal="right" indent="1"/>
    </xf>
    <xf numFmtId="0" fontId="56" fillId="0" borderId="0" xfId="193" applyFont="1"/>
    <xf numFmtId="0" fontId="64" fillId="4" borderId="0" xfId="175" applyFont="1" applyFill="1" applyBorder="1" applyAlignment="1">
      <alignment horizontal="left" vertical="center"/>
    </xf>
    <xf numFmtId="0" fontId="30" fillId="0" borderId="0" xfId="190" applyBorder="1"/>
    <xf numFmtId="0" fontId="45" fillId="0" borderId="73" xfId="190" applyFont="1" applyBorder="1" applyAlignment="1">
      <alignment horizontal="center" vertical="center" wrapText="1"/>
    </xf>
    <xf numFmtId="0" fontId="45" fillId="0" borderId="74" xfId="190" applyFont="1" applyBorder="1" applyAlignment="1">
      <alignment horizontal="center" vertical="center" wrapText="1"/>
    </xf>
    <xf numFmtId="0" fontId="30" fillId="0" borderId="61" xfId="190" applyFont="1" applyBorder="1" applyAlignment="1">
      <alignment vertical="center"/>
    </xf>
    <xf numFmtId="3" fontId="8" fillId="0" borderId="31" xfId="190" applyNumberFormat="1" applyFont="1" applyBorder="1" applyAlignment="1" applyProtection="1"/>
    <xf numFmtId="10" fontId="8" fillId="0" borderId="31" xfId="190" applyNumberFormat="1" applyFont="1" applyBorder="1" applyAlignment="1" applyProtection="1"/>
    <xf numFmtId="10" fontId="8" fillId="0" borderId="32" xfId="190" applyNumberFormat="1" applyFont="1" applyBorder="1" applyAlignment="1" applyProtection="1"/>
    <xf numFmtId="3" fontId="8" fillId="0" borderId="32" xfId="190" applyNumberFormat="1" applyFont="1" applyBorder="1" applyAlignment="1" applyProtection="1"/>
    <xf numFmtId="0" fontId="30" fillId="0" borderId="67" xfId="190" applyFont="1" applyBorder="1" applyAlignment="1">
      <alignment vertical="center"/>
    </xf>
    <xf numFmtId="3" fontId="8" fillId="0" borderId="22" xfId="190" applyNumberFormat="1" applyFont="1" applyBorder="1" applyAlignment="1" applyProtection="1"/>
    <xf numFmtId="10" fontId="8" fillId="0" borderId="22" xfId="190" applyNumberFormat="1" applyFont="1" applyBorder="1" applyAlignment="1" applyProtection="1"/>
    <xf numFmtId="10" fontId="8" fillId="0" borderId="23" xfId="190" applyNumberFormat="1" applyFont="1" applyBorder="1" applyAlignment="1" applyProtection="1"/>
    <xf numFmtId="3" fontId="8" fillId="0" borderId="23" xfId="190" applyNumberFormat="1" applyFont="1" applyBorder="1" applyAlignment="1" applyProtection="1"/>
    <xf numFmtId="0" fontId="47" fillId="0" borderId="21" xfId="190" applyFont="1" applyBorder="1" applyAlignment="1">
      <alignment vertical="center"/>
    </xf>
    <xf numFmtId="3" fontId="48" fillId="0" borderId="22" xfId="190" applyNumberFormat="1" applyFont="1" applyBorder="1" applyAlignment="1" applyProtection="1"/>
    <xf numFmtId="10" fontId="48" fillId="0" borderId="22" xfId="190" applyNumberFormat="1" applyFont="1" applyBorder="1" applyAlignment="1" applyProtection="1"/>
    <xf numFmtId="10" fontId="48" fillId="0" borderId="23" xfId="190" applyNumberFormat="1" applyFont="1" applyBorder="1" applyAlignment="1" applyProtection="1"/>
    <xf numFmtId="3" fontId="48" fillId="0" borderId="23" xfId="190" applyNumberFormat="1" applyFont="1" applyBorder="1" applyAlignment="1" applyProtection="1"/>
    <xf numFmtId="0" fontId="30" fillId="0" borderId="67" xfId="190" applyFont="1" applyBorder="1" applyAlignment="1">
      <alignment horizontal="right" vertical="center"/>
    </xf>
    <xf numFmtId="3" fontId="8" fillId="0" borderId="24" xfId="190" applyNumberFormat="1" applyFont="1" applyBorder="1" applyAlignment="1" applyProtection="1"/>
    <xf numFmtId="10" fontId="8" fillId="0" borderId="24" xfId="190" applyNumberFormat="1" applyFont="1" applyBorder="1" applyAlignment="1" applyProtection="1"/>
    <xf numFmtId="10" fontId="8" fillId="0" borderId="25" xfId="190" applyNumberFormat="1" applyFont="1" applyBorder="1" applyAlignment="1" applyProtection="1"/>
    <xf numFmtId="3" fontId="8" fillId="0" borderId="25" xfId="190" applyNumberFormat="1" applyFont="1" applyBorder="1" applyAlignment="1" applyProtection="1"/>
    <xf numFmtId="0" fontId="30" fillId="0" borderId="21" xfId="190" applyFont="1" applyBorder="1" applyAlignment="1">
      <alignment horizontal="right" vertical="center"/>
    </xf>
    <xf numFmtId="0" fontId="30" fillId="0" borderId="66" xfId="190" applyFont="1" applyBorder="1" applyAlignment="1">
      <alignment vertical="center"/>
    </xf>
    <xf numFmtId="3" fontId="8" fillId="0" borderId="52" xfId="190" applyNumberFormat="1" applyFont="1" applyBorder="1" applyAlignment="1" applyProtection="1"/>
    <xf numFmtId="10" fontId="8" fillId="0" borderId="52" xfId="190" applyNumberFormat="1" applyFont="1" applyBorder="1" applyAlignment="1" applyProtection="1"/>
    <xf numFmtId="10" fontId="8" fillId="0" borderId="53" xfId="190" applyNumberFormat="1" applyFont="1" applyBorder="1" applyAlignment="1" applyProtection="1"/>
    <xf numFmtId="3" fontId="8" fillId="0" borderId="53" xfId="190" applyNumberFormat="1" applyFont="1" applyBorder="1" applyAlignment="1" applyProtection="1"/>
    <xf numFmtId="0" fontId="45" fillId="0" borderId="62" xfId="190" applyFont="1" applyBorder="1" applyAlignment="1">
      <alignment vertical="center"/>
    </xf>
    <xf numFmtId="3" fontId="46" fillId="0" borderId="27" xfId="190" applyNumberFormat="1" applyFont="1" applyBorder="1" applyAlignment="1" applyProtection="1"/>
    <xf numFmtId="10" fontId="46" fillId="0" borderId="27" xfId="190" applyNumberFormat="1" applyFont="1" applyBorder="1" applyAlignment="1" applyProtection="1"/>
    <xf numFmtId="10" fontId="46" fillId="0" borderId="28" xfId="190" applyNumberFormat="1" applyFont="1" applyBorder="1" applyAlignment="1" applyProtection="1"/>
    <xf numFmtId="3" fontId="46" fillId="0" borderId="28" xfId="190" applyNumberFormat="1" applyFont="1" applyBorder="1" applyAlignment="1" applyProtection="1"/>
    <xf numFmtId="10" fontId="30" fillId="0" borderId="0" xfId="190" applyNumberFormat="1" applyBorder="1"/>
    <xf numFmtId="0" fontId="45" fillId="0" borderId="72" xfId="190" applyFont="1" applyBorder="1" applyAlignment="1">
      <alignment horizontal="center" vertical="center"/>
    </xf>
    <xf numFmtId="3" fontId="30" fillId="0" borderId="0" xfId="190" applyNumberFormat="1"/>
    <xf numFmtId="174" fontId="30" fillId="0" borderId="0" xfId="190" applyNumberFormat="1"/>
    <xf numFmtId="10" fontId="30" fillId="0" borderId="0" xfId="190" applyNumberFormat="1"/>
    <xf numFmtId="0" fontId="30" fillId="0" borderId="21" xfId="190" applyFont="1" applyBorder="1" applyAlignment="1">
      <alignment vertical="center"/>
    </xf>
    <xf numFmtId="0" fontId="56" fillId="0" borderId="0" xfId="190" applyFont="1"/>
    <xf numFmtId="0" fontId="56" fillId="0" borderId="0" xfId="190" applyFont="1" applyBorder="1" applyAlignment="1">
      <alignment horizontal="center"/>
    </xf>
    <xf numFmtId="0" fontId="66" fillId="0" borderId="0" xfId="190" applyFont="1" applyAlignment="1">
      <alignment vertical="center"/>
    </xf>
    <xf numFmtId="0" fontId="45" fillId="0" borderId="72" xfId="190" applyFont="1" applyBorder="1" applyAlignment="1">
      <alignment vertical="center"/>
    </xf>
    <xf numFmtId="0" fontId="30" fillId="0" borderId="0" xfId="190" applyBorder="1" applyAlignment="1">
      <alignment horizontal="center"/>
    </xf>
    <xf numFmtId="0" fontId="68" fillId="0" borderId="0" xfId="175" applyFont="1"/>
    <xf numFmtId="0" fontId="44" fillId="22" borderId="0" xfId="190" applyFont="1" applyFill="1" applyBorder="1" applyAlignment="1">
      <alignment horizontal="left" vertical="center"/>
    </xf>
    <xf numFmtId="0" fontId="57" fillId="22" borderId="0" xfId="190" applyFont="1" applyFill="1" applyAlignment="1">
      <alignment horizontal="left" vertical="center"/>
    </xf>
    <xf numFmtId="0" fontId="76" fillId="48" borderId="0" xfId="190" applyFont="1" applyFill="1" applyBorder="1" applyAlignment="1">
      <alignment horizontal="left" vertical="center"/>
    </xf>
    <xf numFmtId="0" fontId="76" fillId="48" borderId="0" xfId="190" applyFont="1" applyFill="1" applyAlignment="1">
      <alignment horizontal="left" vertical="center"/>
    </xf>
    <xf numFmtId="0" fontId="49" fillId="0" borderId="79" xfId="192" applyFont="1" applyBorder="1" applyAlignment="1">
      <alignment horizontal="left" vertical="center" wrapText="1"/>
    </xf>
    <xf numFmtId="2" fontId="77" fillId="0" borderId="80" xfId="175" applyNumberFormat="1" applyFont="1" applyBorder="1" applyAlignment="1">
      <alignment horizontal="right" vertical="center"/>
    </xf>
    <xf numFmtId="170" fontId="77" fillId="0" borderId="81" xfId="175" applyNumberFormat="1" applyFont="1" applyBorder="1" applyAlignment="1">
      <alignment horizontal="right" vertical="center"/>
    </xf>
    <xf numFmtId="2" fontId="78" fillId="0" borderId="80" xfId="175" applyNumberFormat="1" applyFont="1" applyBorder="1" applyAlignment="1">
      <alignment horizontal="right" vertical="center"/>
    </xf>
    <xf numFmtId="170" fontId="78" fillId="0" borderId="32" xfId="175" applyNumberFormat="1" applyFont="1" applyBorder="1" applyAlignment="1">
      <alignment horizontal="right" vertical="center"/>
    </xf>
    <xf numFmtId="0" fontId="68" fillId="0" borderId="0" xfId="175" applyFont="1" applyAlignment="1">
      <alignment vertical="center"/>
    </xf>
    <xf numFmtId="0" fontId="30" fillId="0" borderId="82" xfId="192" applyFont="1" applyBorder="1" applyAlignment="1">
      <alignment horizontal="left" vertical="center" wrapText="1"/>
    </xf>
    <xf numFmtId="2" fontId="8" fillId="0" borderId="83" xfId="175" applyNumberFormat="1" applyFont="1" applyBorder="1" applyAlignment="1">
      <alignment horizontal="right" vertical="center"/>
    </xf>
    <xf numFmtId="2" fontId="8" fillId="0" borderId="84" xfId="175" applyNumberFormat="1" applyFont="1" applyBorder="1" applyAlignment="1">
      <alignment horizontal="right" vertical="center"/>
    </xf>
    <xf numFmtId="2" fontId="79" fillId="0" borderId="83" xfId="175" applyNumberFormat="1" applyFont="1" applyBorder="1" applyAlignment="1">
      <alignment horizontal="right" vertical="center"/>
    </xf>
    <xf numFmtId="170" fontId="79" fillId="0" borderId="84" xfId="175" applyNumberFormat="1" applyFont="1" applyBorder="1" applyAlignment="1">
      <alignment horizontal="right" vertical="center"/>
    </xf>
    <xf numFmtId="170" fontId="79" fillId="0" borderId="23" xfId="175" applyNumberFormat="1" applyFont="1" applyBorder="1" applyAlignment="1">
      <alignment horizontal="right" vertical="center"/>
    </xf>
    <xf numFmtId="0" fontId="49" fillId="0" borderId="82" xfId="192" applyFont="1" applyBorder="1" applyAlignment="1">
      <alignment horizontal="left" vertical="center" wrapText="1"/>
    </xf>
    <xf numFmtId="2" fontId="78" fillId="0" borderId="83" xfId="175" applyNumberFormat="1" applyFont="1" applyBorder="1" applyAlignment="1">
      <alignment horizontal="right" vertical="center"/>
    </xf>
    <xf numFmtId="170" fontId="78" fillId="0" borderId="84" xfId="175" applyNumberFormat="1" applyFont="1" applyBorder="1" applyAlignment="1">
      <alignment horizontal="right" vertical="center"/>
    </xf>
    <xf numFmtId="170" fontId="78" fillId="0" borderId="23" xfId="175" applyNumberFormat="1" applyFont="1" applyBorder="1" applyAlignment="1">
      <alignment horizontal="right" vertical="center"/>
    </xf>
    <xf numFmtId="10" fontId="8" fillId="0" borderId="82" xfId="192" applyNumberFormat="1" applyFont="1" applyBorder="1" applyAlignment="1">
      <alignment horizontal="left" vertical="center" wrapText="1"/>
    </xf>
    <xf numFmtId="0" fontId="8" fillId="0" borderId="82" xfId="192" applyFont="1" applyBorder="1" applyAlignment="1">
      <alignment horizontal="left" vertical="center" wrapText="1"/>
    </xf>
    <xf numFmtId="2" fontId="79" fillId="0" borderId="84" xfId="175" applyNumberFormat="1" applyFont="1" applyBorder="1" applyAlignment="1">
      <alignment horizontal="right" vertical="center"/>
    </xf>
    <xf numFmtId="2" fontId="79" fillId="0" borderId="23" xfId="175" applyNumberFormat="1" applyFont="1" applyBorder="1" applyAlignment="1">
      <alignment horizontal="right" vertical="center"/>
    </xf>
    <xf numFmtId="0" fontId="53" fillId="0" borderId="82" xfId="192" applyFont="1" applyBorder="1" applyAlignment="1">
      <alignment horizontal="left" vertical="center" wrapText="1"/>
    </xf>
    <xf numFmtId="2" fontId="8" fillId="0" borderId="23" xfId="175" applyNumberFormat="1" applyFont="1" applyBorder="1" applyAlignment="1">
      <alignment horizontal="right" vertical="center"/>
    </xf>
    <xf numFmtId="0" fontId="30" fillId="0" borderId="85" xfId="192" applyFont="1" applyBorder="1" applyAlignment="1">
      <alignment horizontal="left" vertical="center" wrapText="1"/>
    </xf>
    <xf numFmtId="2" fontId="79" fillId="0" borderId="86" xfId="175" applyNumberFormat="1" applyFont="1" applyBorder="1" applyAlignment="1">
      <alignment horizontal="right" vertical="center"/>
    </xf>
    <xf numFmtId="170" fontId="79" fillId="0" borderId="34" xfId="175" applyNumberFormat="1" applyFont="1" applyBorder="1" applyAlignment="1">
      <alignment horizontal="right" vertical="center"/>
    </xf>
    <xf numFmtId="2" fontId="80" fillId="0" borderId="87" xfId="175" applyNumberFormat="1" applyFont="1" applyBorder="1" applyAlignment="1">
      <alignment horizontal="right" vertical="center"/>
    </xf>
    <xf numFmtId="170" fontId="80" fillId="0" borderId="88" xfId="175" applyNumberFormat="1" applyFont="1" applyBorder="1" applyAlignment="1">
      <alignment horizontal="right" vertical="center"/>
    </xf>
    <xf numFmtId="170" fontId="80" fillId="0" borderId="89" xfId="175" applyNumberFormat="1" applyFont="1" applyBorder="1" applyAlignment="1">
      <alignment horizontal="right" vertical="center"/>
    </xf>
    <xf numFmtId="0" fontId="67" fillId="0" borderId="0" xfId="190" applyFont="1"/>
    <xf numFmtId="0" fontId="8" fillId="0" borderId="0" xfId="190" applyFont="1" applyBorder="1"/>
    <xf numFmtId="0" fontId="30" fillId="0" borderId="0" xfId="190" applyFont="1" applyBorder="1"/>
    <xf numFmtId="170" fontId="53" fillId="0" borderId="0" xfId="190" applyNumberFormat="1" applyFont="1" applyBorder="1"/>
    <xf numFmtId="0" fontId="45" fillId="0" borderId="0" xfId="190" applyFont="1"/>
    <xf numFmtId="0" fontId="81" fillId="0" borderId="0" xfId="190" applyFont="1" applyBorder="1"/>
    <xf numFmtId="0" fontId="67" fillId="0" borderId="0" xfId="190" applyFont="1" applyBorder="1"/>
    <xf numFmtId="10" fontId="67" fillId="0" borderId="0" xfId="2" applyNumberFormat="1" applyFont="1" applyBorder="1" applyAlignment="1" applyProtection="1"/>
    <xf numFmtId="170" fontId="81" fillId="0" borderId="0" xfId="190" applyNumberFormat="1" applyFont="1" applyBorder="1"/>
    <xf numFmtId="0" fontId="69" fillId="0" borderId="0" xfId="190" applyFont="1" applyBorder="1"/>
    <xf numFmtId="0" fontId="50" fillId="0" borderId="0" xfId="190" applyFont="1" applyBorder="1" applyAlignment="1">
      <alignment horizontal="left"/>
    </xf>
    <xf numFmtId="0" fontId="68" fillId="0" borderId="0" xfId="190" applyFont="1"/>
    <xf numFmtId="170" fontId="8" fillId="0" borderId="0" xfId="2" applyNumberFormat="1" applyFont="1" applyBorder="1" applyAlignment="1" applyProtection="1"/>
    <xf numFmtId="0" fontId="8" fillId="0" borderId="0" xfId="190" applyFont="1"/>
    <xf numFmtId="170" fontId="68" fillId="0" borderId="0" xfId="2" applyNumberFormat="1" applyFont="1" applyBorder="1" applyAlignment="1" applyProtection="1"/>
    <xf numFmtId="0" fontId="72" fillId="0" borderId="0" xfId="190" applyFont="1"/>
    <xf numFmtId="0" fontId="72" fillId="0" borderId="0" xfId="190" applyFont="1" applyBorder="1"/>
    <xf numFmtId="170" fontId="72" fillId="0" borderId="0" xfId="190" applyNumberFormat="1" applyFont="1" applyBorder="1"/>
    <xf numFmtId="0" fontId="8" fillId="0" borderId="0" xfId="186"/>
    <xf numFmtId="0" fontId="8" fillId="0" borderId="0" xfId="186" applyAlignment="1"/>
    <xf numFmtId="0" fontId="45" fillId="0" borderId="54" xfId="191" applyFont="1" applyBorder="1" applyAlignment="1">
      <alignment horizontal="center" vertical="center" wrapText="1"/>
    </xf>
    <xf numFmtId="0" fontId="45" fillId="0" borderId="90" xfId="191" applyFont="1" applyBorder="1" applyAlignment="1">
      <alignment horizontal="center" vertical="center" wrapText="1"/>
    </xf>
    <xf numFmtId="0" fontId="45" fillId="0" borderId="55" xfId="191" applyFont="1" applyBorder="1" applyAlignment="1">
      <alignment horizontal="center" vertical="center" wrapText="1"/>
    </xf>
    <xf numFmtId="0" fontId="8" fillId="0" borderId="65" xfId="186" applyBorder="1" applyAlignment="1"/>
    <xf numFmtId="0" fontId="30" fillId="0" borderId="21" xfId="186" applyFont="1" applyBorder="1" applyAlignment="1">
      <alignment horizontal="left" vertical="center"/>
    </xf>
    <xf numFmtId="172" fontId="82" fillId="0" borderId="22" xfId="186" applyNumberFormat="1" applyFont="1" applyBorder="1" applyAlignment="1">
      <alignment horizontal="right" vertical="center"/>
    </xf>
    <xf numFmtId="170" fontId="83" fillId="0" borderId="23" xfId="186" applyNumberFormat="1" applyFont="1" applyBorder="1" applyAlignment="1">
      <alignment horizontal="right" vertical="center"/>
    </xf>
    <xf numFmtId="172" fontId="82" fillId="0" borderId="23" xfId="186" applyNumberFormat="1" applyFont="1" applyBorder="1" applyAlignment="1">
      <alignment horizontal="right" vertical="center"/>
    </xf>
    <xf numFmtId="172" fontId="8" fillId="0" borderId="22" xfId="175" applyNumberFormat="1" applyBorder="1" applyAlignment="1">
      <alignment vertical="center"/>
    </xf>
    <xf numFmtId="172" fontId="8" fillId="0" borderId="23" xfId="175" applyNumberFormat="1" applyBorder="1" applyAlignment="1">
      <alignment vertical="center"/>
    </xf>
    <xf numFmtId="0" fontId="30" fillId="0" borderId="67" xfId="186" applyFont="1" applyBorder="1" applyAlignment="1">
      <alignment horizontal="left" vertical="center"/>
    </xf>
    <xf numFmtId="0" fontId="47" fillId="0" borderId="21" xfId="186" applyFont="1" applyBorder="1" applyAlignment="1">
      <alignment horizontal="left" vertical="center"/>
    </xf>
    <xf numFmtId="172" fontId="48" fillId="0" borderId="22" xfId="186" applyNumberFormat="1" applyFont="1" applyBorder="1" applyAlignment="1">
      <alignment horizontal="right" vertical="center"/>
    </xf>
    <xf numFmtId="170" fontId="47" fillId="0" borderId="23" xfId="186" applyNumberFormat="1" applyFont="1" applyBorder="1" applyAlignment="1">
      <alignment horizontal="right" vertical="center"/>
    </xf>
    <xf numFmtId="172" fontId="48" fillId="0" borderId="23" xfId="186" applyNumberFormat="1" applyFont="1" applyBorder="1" applyAlignment="1">
      <alignment horizontal="right" vertical="center"/>
    </xf>
    <xf numFmtId="0" fontId="84" fillId="0" borderId="62" xfId="186" applyFont="1" applyBorder="1" applyAlignment="1">
      <alignment horizontal="left" vertical="center" wrapText="1"/>
    </xf>
    <xf numFmtId="172" fontId="84" fillId="0" borderId="27" xfId="186" applyNumberFormat="1" applyFont="1" applyBorder="1" applyAlignment="1">
      <alignment horizontal="right" vertical="center"/>
    </xf>
    <xf numFmtId="170" fontId="45" fillId="0" borderId="28" xfId="186" applyNumberFormat="1" applyFont="1" applyBorder="1" applyAlignment="1">
      <alignment horizontal="right" vertical="center"/>
    </xf>
    <xf numFmtId="172" fontId="84" fillId="0" borderId="28" xfId="186" applyNumberFormat="1" applyFont="1" applyBorder="1" applyAlignment="1">
      <alignment horizontal="right" vertical="center"/>
    </xf>
    <xf numFmtId="170" fontId="45" fillId="0" borderId="28" xfId="186" applyNumberFormat="1" applyFont="1" applyBorder="1" applyAlignment="1">
      <alignment horizontal="right"/>
    </xf>
    <xf numFmtId="170" fontId="83" fillId="0" borderId="32" xfId="186" applyNumberFormat="1" applyFont="1" applyBorder="1" applyAlignment="1">
      <alignment horizontal="right" vertical="center"/>
    </xf>
    <xf numFmtId="170" fontId="83" fillId="0" borderId="53" xfId="186" applyNumberFormat="1" applyFont="1" applyBorder="1" applyAlignment="1">
      <alignment horizontal="right" vertical="center"/>
    </xf>
    <xf numFmtId="0" fontId="8" fillId="0" borderId="0" xfId="175" applyBorder="1"/>
    <xf numFmtId="0" fontId="76" fillId="0" borderId="71" xfId="0" applyFont="1" applyBorder="1" applyAlignment="1">
      <alignment horizontal="center" vertical="center"/>
    </xf>
    <xf numFmtId="0" fontId="46" fillId="0" borderId="59" xfId="187" applyFont="1" applyBorder="1" applyAlignment="1">
      <alignment horizontal="center" vertical="center" wrapText="1"/>
    </xf>
    <xf numFmtId="0" fontId="65" fillId="0" borderId="54" xfId="187" applyFont="1" applyBorder="1" applyAlignment="1">
      <alignment horizontal="center" vertical="center" wrapText="1"/>
    </xf>
    <xf numFmtId="0" fontId="65" fillId="0" borderId="72" xfId="187" applyFont="1" applyBorder="1" applyAlignment="1">
      <alignment horizontal="center" vertical="center" wrapText="1"/>
    </xf>
    <xf numFmtId="0" fontId="65" fillId="0" borderId="0" xfId="187" applyFont="1" applyBorder="1" applyAlignment="1">
      <alignment horizontal="center" vertical="center" wrapText="1"/>
    </xf>
    <xf numFmtId="0" fontId="68" fillId="0" borderId="0" xfId="175" applyFont="1" applyBorder="1"/>
    <xf numFmtId="10" fontId="8" fillId="0" borderId="0" xfId="175" applyNumberFormat="1" applyFont="1" applyBorder="1"/>
    <xf numFmtId="0" fontId="48" fillId="0" borderId="21" xfId="175" applyFont="1" applyBorder="1" applyAlignment="1">
      <alignment horizontal="left" vertical="center" wrapText="1"/>
    </xf>
    <xf numFmtId="170" fontId="48" fillId="0" borderId="23" xfId="2" applyNumberFormat="1" applyFont="1" applyBorder="1" applyAlignment="1" applyProtection="1">
      <alignment horizontal="right" vertical="center"/>
    </xf>
    <xf numFmtId="170" fontId="48" fillId="0" borderId="23" xfId="175" applyNumberFormat="1" applyFont="1" applyBorder="1" applyAlignment="1">
      <alignment horizontal="right" vertical="center"/>
    </xf>
    <xf numFmtId="170" fontId="48" fillId="0" borderId="23" xfId="175" applyNumberFormat="1" applyFont="1" applyBorder="1" applyAlignment="1">
      <alignment vertical="center"/>
    </xf>
    <xf numFmtId="170" fontId="8" fillId="0" borderId="23" xfId="175" applyNumberFormat="1" applyFont="1" applyBorder="1" applyAlignment="1">
      <alignment vertical="center"/>
    </xf>
    <xf numFmtId="0" fontId="8" fillId="0" borderId="21" xfId="175" applyFont="1" applyBorder="1" applyAlignment="1">
      <alignment horizontal="left" vertical="center" wrapText="1"/>
    </xf>
    <xf numFmtId="170" fontId="8" fillId="0" borderId="23" xfId="175" applyNumberFormat="1" applyFont="1" applyBorder="1" applyAlignment="1">
      <alignment horizontal="right" vertical="center"/>
    </xf>
    <xf numFmtId="170" fontId="8" fillId="0" borderId="23" xfId="2" applyNumberFormat="1" applyFont="1" applyBorder="1" applyAlignment="1" applyProtection="1">
      <alignment horizontal="right" vertical="center"/>
    </xf>
    <xf numFmtId="0" fontId="8" fillId="0" borderId="0" xfId="175" applyFont="1" applyBorder="1"/>
    <xf numFmtId="0" fontId="8" fillId="0" borderId="57" xfId="175" applyFont="1" applyBorder="1" applyAlignment="1">
      <alignment horizontal="left" vertical="center" wrapText="1"/>
    </xf>
    <xf numFmtId="170" fontId="8" fillId="0" borderId="28" xfId="175" applyNumberFormat="1" applyFont="1" applyBorder="1" applyAlignment="1">
      <alignment vertical="center"/>
    </xf>
    <xf numFmtId="170" fontId="8" fillId="0" borderId="28" xfId="175" applyNumberFormat="1" applyFont="1" applyBorder="1" applyAlignment="1">
      <alignment horizontal="right" vertical="center"/>
    </xf>
    <xf numFmtId="0" fontId="61" fillId="0" borderId="0" xfId="175" applyFont="1" applyBorder="1" applyAlignment="1">
      <alignment horizontal="left" vertical="center" wrapText="1"/>
    </xf>
    <xf numFmtId="0" fontId="46" fillId="0" borderId="60" xfId="187" applyFont="1" applyBorder="1" applyAlignment="1">
      <alignment horizontal="center" vertical="center" wrapText="1"/>
    </xf>
    <xf numFmtId="14" fontId="8" fillId="0" borderId="21" xfId="194" applyNumberFormat="1" applyFont="1" applyBorder="1" applyAlignment="1">
      <alignment horizontal="center" vertical="center" wrapText="1"/>
    </xf>
    <xf numFmtId="14" fontId="48" fillId="0" borderId="21" xfId="194" applyNumberFormat="1" applyFont="1" applyBorder="1" applyAlignment="1">
      <alignment horizontal="right" vertical="center" wrapText="1"/>
    </xf>
    <xf numFmtId="14" fontId="8" fillId="0" borderId="0" xfId="194" applyNumberFormat="1" applyFont="1" applyBorder="1" applyAlignment="1">
      <alignment horizontal="center" vertical="center" wrapText="1"/>
    </xf>
    <xf numFmtId="0" fontId="45" fillId="0" borderId="20" xfId="190" applyFont="1" applyFill="1" applyBorder="1" applyAlignment="1">
      <alignment horizontal="center" vertical="center" wrapText="1"/>
    </xf>
    <xf numFmtId="49" fontId="66" fillId="0" borderId="55" xfId="187" applyNumberFormat="1" applyFont="1" applyBorder="1" applyAlignment="1">
      <alignment horizontal="center" vertical="center" wrapText="1"/>
    </xf>
    <xf numFmtId="10" fontId="66" fillId="0" borderId="55" xfId="187" applyNumberFormat="1" applyFont="1" applyBorder="1" applyAlignment="1">
      <alignment horizontal="center" vertical="center" wrapText="1"/>
    </xf>
    <xf numFmtId="10" fontId="68" fillId="0" borderId="0" xfId="211" applyNumberFormat="1" applyFont="1" applyBorder="1" applyAlignment="1" applyProtection="1">
      <alignment horizontal="center" vertical="center"/>
    </xf>
    <xf numFmtId="10" fontId="69" fillId="0" borderId="0" xfId="211" applyNumberFormat="1" applyFont="1" applyBorder="1" applyAlignment="1" applyProtection="1">
      <alignment horizontal="center" vertical="center"/>
    </xf>
    <xf numFmtId="10" fontId="72" fillId="0" borderId="0" xfId="211" applyNumberFormat="1" applyFont="1" applyBorder="1" applyAlignment="1" applyProtection="1">
      <alignment horizontal="center" vertical="center"/>
    </xf>
    <xf numFmtId="10" fontId="72" fillId="0" borderId="64" xfId="211" applyNumberFormat="1" applyFont="1" applyBorder="1" applyAlignment="1" applyProtection="1">
      <alignment horizontal="center" vertical="center"/>
    </xf>
    <xf numFmtId="172" fontId="67" fillId="0" borderId="32" xfId="187" applyNumberFormat="1" applyFont="1" applyBorder="1" applyAlignment="1">
      <alignment vertical="center"/>
    </xf>
    <xf numFmtId="172" fontId="68" fillId="0" borderId="32" xfId="187" applyNumberFormat="1" applyFont="1" applyBorder="1" applyAlignment="1">
      <alignment vertical="center"/>
    </xf>
    <xf numFmtId="170" fontId="68" fillId="0" borderId="32" xfId="211" applyNumberFormat="1" applyFont="1" applyBorder="1" applyAlignment="1" applyProtection="1">
      <alignment vertical="center"/>
    </xf>
    <xf numFmtId="172" fontId="67" fillId="0" borderId="23" xfId="187" applyNumberFormat="1" applyFont="1" applyBorder="1" applyAlignment="1">
      <alignment vertical="center"/>
    </xf>
    <xf numFmtId="172" fontId="68" fillId="0" borderId="23" xfId="187" applyNumberFormat="1" applyFont="1" applyBorder="1" applyAlignment="1">
      <alignment vertical="center"/>
    </xf>
    <xf numFmtId="170" fontId="68" fillId="0" borderId="53" xfId="211" applyNumberFormat="1" applyFont="1" applyBorder="1" applyAlignment="1" applyProtection="1">
      <alignment vertical="center"/>
    </xf>
    <xf numFmtId="170" fontId="69" fillId="0" borderId="53" xfId="211" applyNumberFormat="1" applyFont="1" applyBorder="1" applyAlignment="1" applyProtection="1">
      <alignment vertical="center"/>
    </xf>
    <xf numFmtId="172" fontId="70" fillId="0" borderId="23" xfId="187" applyNumberFormat="1" applyFont="1" applyBorder="1" applyAlignment="1">
      <alignment vertical="center"/>
    </xf>
    <xf numFmtId="170" fontId="72" fillId="0" borderId="53" xfId="211" applyNumberFormat="1" applyFont="1" applyBorder="1" applyAlignment="1" applyProtection="1">
      <alignment vertical="center"/>
    </xf>
    <xf numFmtId="170" fontId="68" fillId="0" borderId="52" xfId="211" applyNumberFormat="1" applyFont="1" applyBorder="1" applyAlignment="1" applyProtection="1">
      <alignment vertical="center"/>
    </xf>
    <xf numFmtId="172" fontId="66" fillId="0" borderId="28" xfId="187" applyNumberFormat="1" applyFont="1" applyBorder="1" applyAlignment="1">
      <alignment vertical="center"/>
    </xf>
    <xf numFmtId="170" fontId="65" fillId="0" borderId="63" xfId="211" applyNumberFormat="1" applyFont="1" applyBorder="1" applyAlignment="1" applyProtection="1">
      <alignment vertical="center"/>
    </xf>
    <xf numFmtId="170" fontId="65" fillId="0" borderId="64" xfId="211" applyNumberFormat="1" applyFont="1" applyBorder="1" applyAlignment="1" applyProtection="1">
      <alignment vertical="center"/>
    </xf>
    <xf numFmtId="172" fontId="72" fillId="0" borderId="23" xfId="187" applyNumberFormat="1" applyFont="1" applyBorder="1" applyAlignment="1">
      <alignment vertical="center"/>
    </xf>
    <xf numFmtId="172" fontId="65" fillId="0" borderId="28" xfId="187" applyNumberFormat="1" applyFont="1" applyBorder="1" applyAlignment="1">
      <alignment vertical="center"/>
    </xf>
    <xf numFmtId="170" fontId="67" fillId="0" borderId="53" xfId="211" applyNumberFormat="1" applyFont="1" applyBorder="1" applyAlignment="1" applyProtection="1">
      <alignment vertical="center"/>
    </xf>
    <xf numFmtId="170" fontId="68" fillId="59" borderId="53" xfId="211" applyNumberFormat="1" applyFont="1" applyFill="1" applyBorder="1" applyAlignment="1" applyProtection="1">
      <alignment vertical="center"/>
    </xf>
    <xf numFmtId="170" fontId="67" fillId="0" borderId="53" xfId="211" applyNumberFormat="1" applyFont="1" applyBorder="1" applyAlignment="1" applyProtection="1">
      <alignment horizontal="right" vertical="center"/>
    </xf>
    <xf numFmtId="170" fontId="68" fillId="59" borderId="53" xfId="211" applyNumberFormat="1" applyFont="1" applyFill="1" applyBorder="1" applyAlignment="1" applyProtection="1">
      <alignment horizontal="right" vertical="center"/>
    </xf>
    <xf numFmtId="170" fontId="70" fillId="0" borderId="64" xfId="211" applyNumberFormat="1" applyFont="1" applyBorder="1" applyAlignment="1" applyProtection="1">
      <alignment horizontal="right" vertical="center"/>
    </xf>
    <xf numFmtId="10" fontId="68" fillId="0" borderId="53" xfId="210" applyNumberFormat="1" applyFont="1" applyBorder="1" applyAlignment="1" applyProtection="1">
      <alignment horizontal="center" vertical="center"/>
    </xf>
    <xf numFmtId="10" fontId="69" fillId="0" borderId="53" xfId="210" applyNumberFormat="1" applyFont="1" applyBorder="1" applyAlignment="1" applyProtection="1">
      <alignment horizontal="center" vertical="center"/>
    </xf>
    <xf numFmtId="10" fontId="72" fillId="0" borderId="53" xfId="210" applyNumberFormat="1" applyFont="1" applyBorder="1" applyAlignment="1" applyProtection="1">
      <alignment horizontal="center" vertical="center"/>
    </xf>
    <xf numFmtId="10" fontId="65" fillId="0" borderId="64" xfId="210" applyNumberFormat="1" applyFont="1" applyBorder="1" applyAlignment="1" applyProtection="1">
      <alignment horizontal="center" vertical="center"/>
    </xf>
    <xf numFmtId="49" fontId="65" fillId="0" borderId="55" xfId="187" applyNumberFormat="1" applyFont="1" applyBorder="1" applyAlignment="1">
      <alignment horizontal="center" vertical="center" wrapText="1"/>
    </xf>
    <xf numFmtId="170" fontId="81" fillId="0" borderId="64" xfId="211" applyNumberFormat="1" applyFont="1" applyBorder="1" applyAlignment="1" applyProtection="1">
      <alignment horizontal="right" vertical="center"/>
    </xf>
    <xf numFmtId="0" fontId="49" fillId="0" borderId="91" xfId="190" applyFont="1" applyBorder="1" applyAlignment="1">
      <alignment vertical="center"/>
    </xf>
    <xf numFmtId="3" fontId="53" fillId="0" borderId="92" xfId="190" applyNumberFormat="1" applyFont="1" applyBorder="1" applyAlignment="1" applyProtection="1"/>
    <xf numFmtId="10" fontId="53" fillId="0" borderId="92" xfId="190" applyNumberFormat="1" applyFont="1" applyBorder="1" applyAlignment="1" applyProtection="1"/>
    <xf numFmtId="10" fontId="53" fillId="0" borderId="93" xfId="190" applyNumberFormat="1" applyFont="1" applyBorder="1" applyAlignment="1" applyProtection="1"/>
    <xf numFmtId="3" fontId="53" fillId="0" borderId="93" xfId="190" applyNumberFormat="1" applyFont="1" applyBorder="1" applyAlignment="1" applyProtection="1"/>
    <xf numFmtId="0" fontId="66" fillId="0" borderId="77" xfId="192" applyFont="1" applyBorder="1" applyAlignment="1">
      <alignment horizontal="center" vertical="center"/>
    </xf>
    <xf numFmtId="0" fontId="66" fillId="0" borderId="78" xfId="192" applyFont="1" applyBorder="1" applyAlignment="1">
      <alignment horizontal="center" vertical="center"/>
    </xf>
    <xf numFmtId="0" fontId="66" fillId="0" borderId="74" xfId="192" applyFont="1" applyBorder="1" applyAlignment="1">
      <alignment horizontal="center" vertical="center"/>
    </xf>
    <xf numFmtId="0" fontId="46" fillId="0" borderId="94" xfId="192" applyFont="1" applyBorder="1" applyAlignment="1">
      <alignment horizontal="left" vertical="center" wrapText="1"/>
    </xf>
    <xf numFmtId="170" fontId="67" fillId="0" borderId="0" xfId="2" applyNumberFormat="1" applyFont="1" applyBorder="1" applyAlignment="1" applyProtection="1"/>
    <xf numFmtId="170" fontId="67" fillId="0" borderId="0" xfId="190" applyNumberFormat="1" applyFont="1"/>
    <xf numFmtId="0" fontId="70" fillId="0" borderId="0" xfId="190" applyFont="1" applyBorder="1"/>
    <xf numFmtId="170" fontId="70" fillId="0" borderId="0" xfId="190" applyNumberFormat="1" applyFont="1" applyBorder="1"/>
    <xf numFmtId="0" fontId="68" fillId="0" borderId="0" xfId="190" applyFont="1" applyBorder="1"/>
    <xf numFmtId="170" fontId="68" fillId="0" borderId="0" xfId="210" applyNumberFormat="1" applyFont="1" applyBorder="1" applyAlignment="1" applyProtection="1"/>
    <xf numFmtId="0" fontId="86" fillId="0" borderId="0" xfId="190" applyFont="1"/>
    <xf numFmtId="10" fontId="67" fillId="0" borderId="0" xfId="190" applyNumberFormat="1" applyFont="1" applyBorder="1"/>
    <xf numFmtId="170" fontId="68" fillId="0" borderId="0" xfId="190" applyNumberFormat="1" applyFont="1" applyBorder="1"/>
    <xf numFmtId="0" fontId="66" fillId="0" borderId="0" xfId="190" applyFont="1" applyBorder="1"/>
    <xf numFmtId="10" fontId="66" fillId="0" borderId="0" xfId="2" applyNumberFormat="1" applyFont="1" applyBorder="1" applyAlignment="1" applyProtection="1"/>
    <xf numFmtId="0" fontId="87" fillId="0" borderId="0" xfId="190" applyFont="1"/>
    <xf numFmtId="0" fontId="66" fillId="0" borderId="0" xfId="190" applyFont="1"/>
    <xf numFmtId="0" fontId="66" fillId="0" borderId="71" xfId="0" applyFont="1" applyBorder="1" applyAlignment="1">
      <alignment horizontal="center" vertical="center"/>
    </xf>
    <xf numFmtId="0" fontId="65" fillId="0" borderId="59" xfId="187" applyFont="1" applyBorder="1" applyAlignment="1">
      <alignment horizontal="center" vertical="center" wrapText="1"/>
    </xf>
    <xf numFmtId="0" fontId="68" fillId="0" borderId="56" xfId="175" applyFont="1" applyBorder="1" applyAlignment="1">
      <alignment horizontal="left" vertical="center" wrapText="1"/>
    </xf>
    <xf numFmtId="170" fontId="68" fillId="0" borderId="32" xfId="175" applyNumberFormat="1" applyFont="1" applyBorder="1" applyAlignment="1">
      <alignment vertical="center"/>
    </xf>
    <xf numFmtId="170" fontId="68" fillId="0" borderId="32" xfId="175" applyNumberFormat="1" applyFont="1" applyBorder="1" applyAlignment="1">
      <alignment horizontal="right" vertical="center"/>
    </xf>
    <xf numFmtId="0" fontId="69" fillId="0" borderId="21" xfId="175" applyFont="1" applyBorder="1" applyAlignment="1">
      <alignment horizontal="left" vertical="center" wrapText="1"/>
    </xf>
    <xf numFmtId="170" fontId="69" fillId="0" borderId="23" xfId="2" applyNumberFormat="1" applyFont="1" applyBorder="1" applyAlignment="1" applyProtection="1">
      <alignment horizontal="right" vertical="center"/>
    </xf>
    <xf numFmtId="170" fontId="69" fillId="0" borderId="23" xfId="175" applyNumberFormat="1" applyFont="1" applyBorder="1" applyAlignment="1">
      <alignment horizontal="right" vertical="center"/>
    </xf>
    <xf numFmtId="0" fontId="68" fillId="0" borderId="21" xfId="175" applyFont="1" applyBorder="1" applyAlignment="1">
      <alignment horizontal="left" vertical="center" wrapText="1"/>
    </xf>
    <xf numFmtId="170" fontId="68" fillId="0" borderId="23" xfId="175" applyNumberFormat="1" applyFont="1" applyBorder="1" applyAlignment="1">
      <alignment horizontal="right" vertical="center"/>
    </xf>
    <xf numFmtId="170" fontId="68" fillId="0" borderId="23" xfId="175" applyNumberFormat="1" applyFont="1" applyBorder="1" applyAlignment="1">
      <alignment vertical="center"/>
    </xf>
    <xf numFmtId="170" fontId="68" fillId="0" borderId="23" xfId="2" applyNumberFormat="1" applyFont="1" applyBorder="1" applyAlignment="1" applyProtection="1">
      <alignment horizontal="right" vertical="center"/>
    </xf>
    <xf numFmtId="170" fontId="69" fillId="0" borderId="23" xfId="175" applyNumberFormat="1" applyFont="1" applyBorder="1" applyAlignment="1">
      <alignment vertical="center"/>
    </xf>
    <xf numFmtId="0" fontId="61" fillId="0" borderId="0" xfId="175" applyFont="1" applyBorder="1" applyAlignment="1">
      <alignment vertical="top"/>
    </xf>
    <xf numFmtId="0" fontId="50" fillId="0" borderId="29" xfId="190" applyFont="1" applyBorder="1" applyAlignment="1">
      <alignment horizontal="left" vertical="center" wrapText="1"/>
    </xf>
    <xf numFmtId="0" fontId="50" fillId="0" borderId="0" xfId="190" applyFont="1" applyBorder="1" applyAlignment="1">
      <alignment horizontal="left" vertical="center" wrapText="1"/>
    </xf>
    <xf numFmtId="0" fontId="44" fillId="53" borderId="0" xfId="190" applyFont="1" applyFill="1" applyBorder="1" applyAlignment="1">
      <alignment horizontal="left" vertical="center"/>
    </xf>
    <xf numFmtId="0" fontId="58" fillId="0" borderId="29" xfId="194" applyFont="1" applyBorder="1" applyAlignment="1">
      <alignment horizontal="left"/>
    </xf>
    <xf numFmtId="0" fontId="58" fillId="0" borderId="0" xfId="194" applyFont="1" applyBorder="1" applyAlignment="1">
      <alignment horizontal="left"/>
    </xf>
    <xf numFmtId="0" fontId="6" fillId="0" borderId="0" xfId="3" applyFont="1" applyBorder="1" applyAlignment="1" applyProtection="1">
      <alignment horizontal="left"/>
    </xf>
    <xf numFmtId="0" fontId="44" fillId="14" borderId="0" xfId="175" applyFont="1" applyFill="1" applyBorder="1" applyAlignment="1">
      <alignment horizontal="left" vertical="center" wrapText="1"/>
    </xf>
    <xf numFmtId="0" fontId="44" fillId="54" borderId="0" xfId="156" applyFont="1" applyFill="1" applyBorder="1" applyAlignment="1">
      <alignment horizontal="left"/>
    </xf>
    <xf numFmtId="0" fontId="44" fillId="10" borderId="0" xfId="175" applyFont="1" applyFill="1" applyBorder="1" applyAlignment="1">
      <alignment horizontal="left" vertical="center" wrapText="1"/>
    </xf>
    <xf numFmtId="0" fontId="48" fillId="0" borderId="41" xfId="194" applyFont="1" applyBorder="1" applyAlignment="1">
      <alignment horizontal="center" vertical="center" wrapText="1"/>
    </xf>
    <xf numFmtId="0" fontId="48" fillId="0" borderId="33" xfId="194" applyFont="1" applyBorder="1" applyAlignment="1">
      <alignment horizontal="center" vertical="center" wrapText="1"/>
    </xf>
    <xf numFmtId="0" fontId="48" fillId="0" borderId="36" xfId="194" applyFont="1" applyBorder="1" applyAlignment="1">
      <alignment horizontal="center" vertical="center" wrapText="1"/>
    </xf>
    <xf numFmtId="0" fontId="51" fillId="0" borderId="0" xfId="156" applyFont="1" applyBorder="1" applyAlignment="1">
      <alignment horizontal="center" vertical="center" wrapText="1"/>
    </xf>
    <xf numFmtId="0" fontId="55" fillId="0" borderId="29" xfId="189" applyFont="1" applyBorder="1" applyAlignment="1">
      <alignment horizontal="left" vertical="center" wrapText="1"/>
    </xf>
    <xf numFmtId="0" fontId="46" fillId="0" borderId="42" xfId="194" applyFont="1" applyBorder="1" applyAlignment="1">
      <alignment horizontal="center" vertical="center" wrapText="1"/>
    </xf>
    <xf numFmtId="0" fontId="45" fillId="0" borderId="43" xfId="156" applyFont="1" applyBorder="1" applyAlignment="1">
      <alignment horizontal="center" vertical="center" wrapText="1"/>
    </xf>
    <xf numFmtId="0" fontId="45" fillId="0" borderId="44" xfId="156" applyFont="1" applyBorder="1" applyAlignment="1">
      <alignment horizontal="center" vertical="center" wrapText="1"/>
    </xf>
    <xf numFmtId="0" fontId="45" fillId="0" borderId="45" xfId="156" applyFont="1" applyBorder="1" applyAlignment="1">
      <alignment horizontal="center" vertical="center" wrapText="1"/>
    </xf>
    <xf numFmtId="0" fontId="46" fillId="0" borderId="19" xfId="194" applyFont="1" applyBorder="1" applyAlignment="1">
      <alignment horizontal="center" vertical="center" wrapText="1"/>
    </xf>
    <xf numFmtId="0" fontId="46" fillId="0" borderId="30" xfId="194" applyFont="1" applyBorder="1" applyAlignment="1">
      <alignment horizontal="center" vertical="center" wrapText="1"/>
    </xf>
    <xf numFmtId="0" fontId="46" fillId="0" borderId="31" xfId="194" applyFont="1" applyBorder="1" applyAlignment="1">
      <alignment horizontal="center" vertical="center" wrapText="1"/>
    </xf>
    <xf numFmtId="0" fontId="46" fillId="0" borderId="32" xfId="194" applyFont="1" applyBorder="1" applyAlignment="1">
      <alignment horizontal="center" vertical="center" wrapText="1"/>
    </xf>
    <xf numFmtId="0" fontId="44" fillId="10" borderId="0" xfId="190" applyFont="1" applyFill="1" applyBorder="1" applyAlignment="1">
      <alignment vertical="center"/>
    </xf>
    <xf numFmtId="14" fontId="46" fillId="63" borderId="0" xfId="190" applyNumberFormat="1" applyFont="1" applyFill="1" applyBorder="1" applyAlignment="1">
      <alignment horizontal="left"/>
    </xf>
    <xf numFmtId="0" fontId="57" fillId="10" borderId="0" xfId="187" applyFont="1" applyFill="1" applyBorder="1" applyAlignment="1">
      <alignment horizontal="left"/>
    </xf>
    <xf numFmtId="0" fontId="57" fillId="61" borderId="0" xfId="187" applyFont="1" applyFill="1" applyBorder="1" applyAlignment="1">
      <alignment horizontal="left"/>
    </xf>
    <xf numFmtId="0" fontId="50" fillId="0" borderId="0" xfId="187" applyFont="1" applyBorder="1" applyAlignment="1">
      <alignment horizontal="left" vertical="center" wrapText="1"/>
    </xf>
    <xf numFmtId="0" fontId="64" fillId="14" borderId="0" xfId="187" applyFont="1" applyFill="1" applyBorder="1" applyAlignment="1">
      <alignment horizontal="left" vertical="center"/>
    </xf>
    <xf numFmtId="0" fontId="57" fillId="14" borderId="0" xfId="187" applyFont="1" applyFill="1" applyBorder="1" applyAlignment="1">
      <alignment horizontal="left"/>
    </xf>
    <xf numFmtId="0" fontId="57" fillId="60" borderId="0" xfId="187" applyFont="1" applyFill="1" applyBorder="1" applyAlignment="1">
      <alignment horizontal="left"/>
    </xf>
    <xf numFmtId="0" fontId="64" fillId="10" borderId="0" xfId="187" applyFont="1" applyFill="1" applyBorder="1" applyAlignment="1">
      <alignment horizontal="left" vertical="center"/>
    </xf>
    <xf numFmtId="0" fontId="57" fillId="62" borderId="18" xfId="187" applyFont="1" applyFill="1" applyBorder="1" applyAlignment="1">
      <alignment horizontal="left" vertical="center"/>
    </xf>
    <xf numFmtId="0" fontId="75" fillId="4" borderId="71" xfId="175" applyFont="1" applyFill="1" applyBorder="1" applyAlignment="1">
      <alignment horizontal="left" vertical="center"/>
    </xf>
    <xf numFmtId="0" fontId="45" fillId="0" borderId="59" xfId="190" applyFont="1" applyBorder="1" applyAlignment="1">
      <alignment horizontal="center" vertical="center" wrapText="1"/>
    </xf>
    <xf numFmtId="0" fontId="45" fillId="0" borderId="69" xfId="190" applyFont="1" applyBorder="1" applyAlignment="1">
      <alignment horizontal="center" vertical="center"/>
    </xf>
    <xf numFmtId="0" fontId="45" fillId="0" borderId="70" xfId="190" applyFont="1" applyBorder="1" applyAlignment="1">
      <alignment horizontal="center" vertical="center"/>
    </xf>
    <xf numFmtId="0" fontId="66" fillId="54" borderId="0" xfId="190" applyFont="1" applyFill="1" applyBorder="1" applyAlignment="1">
      <alignment horizontal="left" vertical="center"/>
    </xf>
    <xf numFmtId="0" fontId="75" fillId="4" borderId="58" xfId="175" applyFont="1" applyFill="1" applyBorder="1" applyAlignment="1">
      <alignment horizontal="left" vertical="center"/>
    </xf>
    <xf numFmtId="0" fontId="45" fillId="0" borderId="0" xfId="190" applyFont="1" applyBorder="1" applyAlignment="1">
      <alignment horizontal="center" vertical="center"/>
    </xf>
    <xf numFmtId="0" fontId="45" fillId="0" borderId="72" xfId="190" applyFont="1" applyBorder="1" applyAlignment="1">
      <alignment horizontal="center" vertical="center"/>
    </xf>
    <xf numFmtId="0" fontId="45" fillId="0" borderId="71" xfId="190" applyFont="1" applyBorder="1" applyAlignment="1">
      <alignment horizontal="center" vertical="center" wrapText="1"/>
    </xf>
    <xf numFmtId="0" fontId="45" fillId="0" borderId="73" xfId="190" applyFont="1" applyBorder="1" applyAlignment="1">
      <alignment horizontal="center" vertical="center" wrapText="1"/>
    </xf>
    <xf numFmtId="0" fontId="45" fillId="0" borderId="74" xfId="190" applyFont="1" applyBorder="1" applyAlignment="1">
      <alignment horizontal="center" vertical="center" wrapText="1"/>
    </xf>
    <xf numFmtId="0" fontId="66" fillId="54" borderId="18" xfId="190" applyFont="1" applyFill="1" applyBorder="1" applyAlignment="1">
      <alignment horizontal="left" vertical="center"/>
    </xf>
    <xf numFmtId="0" fontId="75" fillId="4" borderId="18" xfId="175" applyFont="1" applyFill="1" applyBorder="1" applyAlignment="1">
      <alignment horizontal="left" vertical="center"/>
    </xf>
    <xf numFmtId="0" fontId="45" fillId="0" borderId="72" xfId="190" applyFont="1" applyBorder="1" applyAlignment="1">
      <alignment horizontal="center" vertical="center" wrapText="1"/>
    </xf>
    <xf numFmtId="0" fontId="66" fillId="0" borderId="75" xfId="192" applyFont="1" applyBorder="1" applyAlignment="1">
      <alignment horizontal="center" vertical="center" wrapText="1"/>
    </xf>
    <xf numFmtId="0" fontId="66" fillId="0" borderId="76" xfId="192" applyFont="1" applyBorder="1" applyAlignment="1">
      <alignment horizontal="center" vertical="center" wrapText="1"/>
    </xf>
    <xf numFmtId="0" fontId="55" fillId="0" borderId="0" xfId="190" applyFont="1" applyAlignment="1">
      <alignment horizontal="left"/>
    </xf>
    <xf numFmtId="0" fontId="66" fillId="0" borderId="71" xfId="192" applyFont="1" applyBorder="1" applyAlignment="1">
      <alignment horizontal="center" vertical="center" wrapText="1"/>
    </xf>
    <xf numFmtId="0" fontId="66" fillId="61" borderId="71" xfId="190" applyFont="1" applyFill="1" applyBorder="1" applyAlignment="1">
      <alignment horizontal="center" vertical="center" wrapText="1"/>
    </xf>
    <xf numFmtId="0" fontId="76" fillId="0" borderId="71" xfId="190" applyFont="1" applyBorder="1" applyAlignment="1">
      <alignment horizontal="center" vertical="center" wrapText="1"/>
    </xf>
    <xf numFmtId="0" fontId="44" fillId="22" borderId="0" xfId="190" applyFont="1" applyFill="1" applyBorder="1" applyAlignment="1">
      <alignment horizontal="left" vertical="center"/>
    </xf>
    <xf numFmtId="0" fontId="76" fillId="61" borderId="71" xfId="190" applyFont="1" applyFill="1" applyBorder="1" applyAlignment="1">
      <alignment horizontal="center" vertical="center" wrapText="1"/>
    </xf>
    <xf numFmtId="0" fontId="72" fillId="62" borderId="18" xfId="188" applyFont="1" applyFill="1" applyBorder="1" applyAlignment="1">
      <alignment horizontal="center" vertical="center" wrapText="1"/>
    </xf>
    <xf numFmtId="0" fontId="8" fillId="0" borderId="65" xfId="186" applyBorder="1" applyAlignment="1">
      <alignment horizontal="center"/>
    </xf>
    <xf numFmtId="0" fontId="64" fillId="10" borderId="18" xfId="188" applyFont="1" applyFill="1" applyBorder="1" applyAlignment="1">
      <alignment horizontal="left" vertical="center" wrapText="1"/>
    </xf>
    <xf numFmtId="0" fontId="61" fillId="0" borderId="65" xfId="175" applyFont="1" applyBorder="1" applyAlignment="1">
      <alignment horizontal="left" wrapText="1"/>
    </xf>
    <xf numFmtId="0" fontId="61" fillId="0" borderId="0" xfId="175" applyFont="1" applyBorder="1" applyAlignment="1">
      <alignment horizontal="left" wrapText="1"/>
    </xf>
    <xf numFmtId="0" fontId="61" fillId="0" borderId="0" xfId="175" applyFont="1" applyBorder="1" applyAlignment="1">
      <alignment horizontal="left" vertical="center" wrapText="1"/>
    </xf>
    <xf numFmtId="0" fontId="64" fillId="4" borderId="0" xfId="0" applyFont="1" applyFill="1" applyBorder="1" applyAlignment="1">
      <alignment horizontal="left" vertical="center"/>
    </xf>
  </cellXfs>
  <cellStyles count="233">
    <cellStyle name="100" xfId="4"/>
    <cellStyle name="20% - Акцент1 2" xfId="5"/>
    <cellStyle name="20% - Акцент1 2 2" xfId="6"/>
    <cellStyle name="20% - Акцент1 2 3" xfId="7"/>
    <cellStyle name="20% - Акцент1 3" xfId="8"/>
    <cellStyle name="20% - Акцент2 2" xfId="9"/>
    <cellStyle name="20% - Акцент2 2 2" xfId="10"/>
    <cellStyle name="20% - Акцент2 2 3" xfId="11"/>
    <cellStyle name="20% - Акцент2 3" xfId="12"/>
    <cellStyle name="20% - Акцент3 2" xfId="13"/>
    <cellStyle name="20% - Акцент3 2 2" xfId="14"/>
    <cellStyle name="20% - Акцент3 2 3" xfId="15"/>
    <cellStyle name="20% - Акцент3 3" xfId="16"/>
    <cellStyle name="20% - Акцент4 2" xfId="17"/>
    <cellStyle name="20% - Акцент4 2 2" xfId="18"/>
    <cellStyle name="20% - Акцент4 2 3" xfId="19"/>
    <cellStyle name="20% - Акцент4 3" xfId="20"/>
    <cellStyle name="20% - Акцент5 2" xfId="21"/>
    <cellStyle name="20% - Акцент5 2 2" xfId="22"/>
    <cellStyle name="20% - Акцент5 2 3" xfId="23"/>
    <cellStyle name="20% - Акцент5 3" xfId="24"/>
    <cellStyle name="20% - Акцент6 2" xfId="25"/>
    <cellStyle name="20% - Акцент6 2 2" xfId="26"/>
    <cellStyle name="20% - Акцент6 2 3" xfId="27"/>
    <cellStyle name="20% - Акцент6 3" xfId="28"/>
    <cellStyle name="40% - Акцент1 2" xfId="29"/>
    <cellStyle name="40% - Акцент1 2 2" xfId="30"/>
    <cellStyle name="40% - Акцент1 2 3" xfId="31"/>
    <cellStyle name="40% - Акцент1 3" xfId="32"/>
    <cellStyle name="40% - Акцент2 2" xfId="33"/>
    <cellStyle name="40% - Акцент2 2 2" xfId="34"/>
    <cellStyle name="40% - Акцент2 2 3" xfId="35"/>
    <cellStyle name="40% - Акцент2 3" xfId="36"/>
    <cellStyle name="40% - Акцент3 2" xfId="37"/>
    <cellStyle name="40% - Акцент3 2 2" xfId="38"/>
    <cellStyle name="40% - Акцент3 2 3" xfId="39"/>
    <cellStyle name="40% - Акцент3 3" xfId="40"/>
    <cellStyle name="40% - Акцент4 2" xfId="41"/>
    <cellStyle name="40% - Акцент4 2 2" xfId="42"/>
    <cellStyle name="40% - Акцент4 2 3" xfId="43"/>
    <cellStyle name="40% - Акцент4 3" xfId="44"/>
    <cellStyle name="40% - Акцент5 2" xfId="45"/>
    <cellStyle name="40% - Акцент5 2 2" xfId="46"/>
    <cellStyle name="40% - Акцент5 2 3" xfId="47"/>
    <cellStyle name="40% - Акцент5 3" xfId="48"/>
    <cellStyle name="40% - Акцент6 2" xfId="49"/>
    <cellStyle name="40% - Акцент6 2 2" xfId="50"/>
    <cellStyle name="40% - Акцент6 2 3" xfId="51"/>
    <cellStyle name="40% - Акцент6 3" xfId="52"/>
    <cellStyle name="60% - Акцент1 2" xfId="53"/>
    <cellStyle name="60% - Акцент1 2 2" xfId="54"/>
    <cellStyle name="60% - Акцент1 2 3" xfId="55"/>
    <cellStyle name="60% - Акцент1 3" xfId="56"/>
    <cellStyle name="60% - Акцент2 2" xfId="57"/>
    <cellStyle name="60% - Акцент2 2 2" xfId="58"/>
    <cellStyle name="60% - Акцент2 2 3" xfId="59"/>
    <cellStyle name="60% - Акцент2 3" xfId="60"/>
    <cellStyle name="60% - Акцент3 2" xfId="61"/>
    <cellStyle name="60% - Акцент3 2 2" xfId="62"/>
    <cellStyle name="60% - Акцент3 2 3" xfId="63"/>
    <cellStyle name="60% - Акцент3 3" xfId="64"/>
    <cellStyle name="60% - Акцент4 2" xfId="65"/>
    <cellStyle name="60% - Акцент4 2 2" xfId="66"/>
    <cellStyle name="60% - Акцент4 2 3" xfId="67"/>
    <cellStyle name="60% - Акцент4 3" xfId="68"/>
    <cellStyle name="60% - Акцент5 2" xfId="69"/>
    <cellStyle name="60% - Акцент5 2 2" xfId="70"/>
    <cellStyle name="60% - Акцент5 2 3" xfId="71"/>
    <cellStyle name="60% - Акцент5 3" xfId="72"/>
    <cellStyle name="60% - Акцент6 2" xfId="73"/>
    <cellStyle name="60% - Акцент6 2 2" xfId="74"/>
    <cellStyle name="60% - Акцент6 2 3" xfId="75"/>
    <cellStyle name="60% - Акцент6 3" xfId="76"/>
    <cellStyle name="Comma [0]" xfId="77"/>
    <cellStyle name="Comma [0] 2" xfId="78"/>
    <cellStyle name="Currency [0]" xfId="79"/>
    <cellStyle name="Currency [0] 2" xfId="80"/>
    <cellStyle name="Hyperlink 2" xfId="81"/>
    <cellStyle name="Normal 2" xfId="82"/>
    <cellStyle name="Normal 3" xfId="83"/>
    <cellStyle name="normální_Bilancování 2005Q4 - final" xfId="84"/>
    <cellStyle name="Percent 2" xfId="85"/>
    <cellStyle name="Акцент1 2" xfId="86"/>
    <cellStyle name="Акцент1 2 2" xfId="87"/>
    <cellStyle name="Акцент1 2 3" xfId="88"/>
    <cellStyle name="Акцент1 3" xfId="89"/>
    <cellStyle name="Акцент2 2" xfId="90"/>
    <cellStyle name="Акцент2 2 2" xfId="91"/>
    <cellStyle name="Акцент2 2 3" xfId="92"/>
    <cellStyle name="Акцент2 3" xfId="93"/>
    <cellStyle name="Акцент3 2" xfId="94"/>
    <cellStyle name="Акцент3 2 2" xfId="95"/>
    <cellStyle name="Акцент3 2 3" xfId="96"/>
    <cellStyle name="Акцент3 3" xfId="97"/>
    <cellStyle name="Акцент4 2" xfId="98"/>
    <cellStyle name="Акцент4 2 2" xfId="99"/>
    <cellStyle name="Акцент4 2 3" xfId="100"/>
    <cellStyle name="Акцент4 3" xfId="101"/>
    <cellStyle name="Акцент5 2" xfId="102"/>
    <cellStyle name="Акцент5 2 2" xfId="103"/>
    <cellStyle name="Акцент5 2 3" xfId="104"/>
    <cellStyle name="Акцент5 3" xfId="105"/>
    <cellStyle name="Акцент6 2" xfId="106"/>
    <cellStyle name="Акцент6 2 2" xfId="107"/>
    <cellStyle name="Акцент6 2 3" xfId="108"/>
    <cellStyle name="Акцент6 3" xfId="109"/>
    <cellStyle name="Ввод  2" xfId="110"/>
    <cellStyle name="Ввод  2 2" xfId="111"/>
    <cellStyle name="Ввод  2 3" xfId="112"/>
    <cellStyle name="Ввод  3" xfId="113"/>
    <cellStyle name="Вывод 2" xfId="114"/>
    <cellStyle name="Вывод 2 2" xfId="115"/>
    <cellStyle name="Вывод 2 3" xfId="116"/>
    <cellStyle name="Вывод 3" xfId="117"/>
    <cellStyle name="Вычисление 2" xfId="118"/>
    <cellStyle name="Вычисление 2 2" xfId="119"/>
    <cellStyle name="Вычисление 2 3" xfId="120"/>
    <cellStyle name="Вычисление 3" xfId="121"/>
    <cellStyle name="Гиперссылка" xfId="3" builtinId="8"/>
    <cellStyle name="Гиперссылка 2" xfId="122"/>
    <cellStyle name="Гиперссылка 3" xfId="123"/>
    <cellStyle name="Гиперссылка 4" xfId="124"/>
    <cellStyle name="Заголовки до таблиць в бюлетень" xfId="125"/>
    <cellStyle name="Заголовок 1 2" xfId="126"/>
    <cellStyle name="Заголовок 1 2 2" xfId="127"/>
    <cellStyle name="Заголовок 1 2 3" xfId="128"/>
    <cellStyle name="Заголовок 1 3" xfId="129"/>
    <cellStyle name="Заголовок 2 2" xfId="130"/>
    <cellStyle name="Заголовок 2 2 2" xfId="131"/>
    <cellStyle name="Заголовок 2 2 3" xfId="132"/>
    <cellStyle name="Заголовок 2 3" xfId="133"/>
    <cellStyle name="Заголовок 3 2" xfId="134"/>
    <cellStyle name="Заголовок 3 2 2" xfId="135"/>
    <cellStyle name="Заголовок 3 2 3" xfId="136"/>
    <cellStyle name="Заголовок 3 3" xfId="137"/>
    <cellStyle name="Заголовок 4 2" xfId="138"/>
    <cellStyle name="Заголовок 4 2 2" xfId="139"/>
    <cellStyle name="Заголовок 4 2 3" xfId="140"/>
    <cellStyle name="Заголовок 4 3" xfId="141"/>
    <cellStyle name="Итог 2" xfId="142"/>
    <cellStyle name="Итог 2 2" xfId="143"/>
    <cellStyle name="Итог 2 3" xfId="144"/>
    <cellStyle name="Итог 3" xfId="145"/>
    <cellStyle name="Контрольная ячейка 2" xfId="146"/>
    <cellStyle name="Контрольная ячейка 2 2" xfId="147"/>
    <cellStyle name="Контрольная ячейка 2 3" xfId="148"/>
    <cellStyle name="Контрольная ячейка 3" xfId="149"/>
    <cellStyle name="Название 2" xfId="150"/>
    <cellStyle name="Нейтральный 2" xfId="151"/>
    <cellStyle name="Нейтральный 2 2" xfId="152"/>
    <cellStyle name="Нейтральный 2 3" xfId="153"/>
    <cellStyle name="Нейтральный 3" xfId="154"/>
    <cellStyle name="Обычный" xfId="0" builtinId="0"/>
    <cellStyle name="Обычный 2" xfId="155"/>
    <cellStyle name="Обычный 2 2" xfId="156"/>
    <cellStyle name="Обычный 2 3" xfId="157"/>
    <cellStyle name="Обычный 2 4" xfId="158"/>
    <cellStyle name="Обычный 2 5" xfId="159"/>
    <cellStyle name="Обычный 2 5 2" xfId="160"/>
    <cellStyle name="Обычный 2 5 2 2" xfId="161"/>
    <cellStyle name="Обычный 2 5 3" xfId="162"/>
    <cellStyle name="Обычный 2 5 3 2" xfId="163"/>
    <cellStyle name="Обычный 2 5 4" xfId="164"/>
    <cellStyle name="Обычный 2 6" xfId="165"/>
    <cellStyle name="Обычный 2 7" xfId="166"/>
    <cellStyle name="Обычный 2 8" xfId="167"/>
    <cellStyle name="Обычный 2_2013_PR" xfId="168"/>
    <cellStyle name="Обычный 3" xfId="169"/>
    <cellStyle name="Обычный 3 2" xfId="170"/>
    <cellStyle name="Обычный 3 3" xfId="171"/>
    <cellStyle name="Обычный 4" xfId="172"/>
    <cellStyle name="Обычный 5" xfId="173"/>
    <cellStyle name="Обычный 5 2" xfId="174"/>
    <cellStyle name="Обычный 5 2 2" xfId="175"/>
    <cellStyle name="Обычный 5_РОБОЧИЙ_Q4_2013" xfId="176"/>
    <cellStyle name="Обычный 6" xfId="177"/>
    <cellStyle name="Обычный 7" xfId="178"/>
    <cellStyle name="Обычный 7 2" xfId="179"/>
    <cellStyle name="Обычный 7 2 2" xfId="180"/>
    <cellStyle name="Обычный 7 2 2 2" xfId="181"/>
    <cellStyle name="Обычный 7 2 3" xfId="182"/>
    <cellStyle name="Обычный 7 3" xfId="183"/>
    <cellStyle name="Обычный 7 3 2" xfId="184"/>
    <cellStyle name="Обычный 8" xfId="185"/>
    <cellStyle name="Обычный_2009_PR 2" xfId="186"/>
    <cellStyle name="Обычный_Q1 2010" xfId="187"/>
    <cellStyle name="Обычный_Q1 2010 2" xfId="188"/>
    <cellStyle name="Обычный_Q1 2011_PR 2" xfId="189"/>
    <cellStyle name="Обычный_Аналіз_3q_09" xfId="190"/>
    <cellStyle name="Обычный_Аналіз_3q_09 2" xfId="191"/>
    <cellStyle name="Обычный_Исходники_Q2_2010 2" xfId="192"/>
    <cellStyle name="Обычный_Исходники_Q4_2011" xfId="193"/>
    <cellStyle name="Обычный_Книга1" xfId="194"/>
    <cellStyle name="Обычный_Лист1" xfId="195"/>
    <cellStyle name="Плохой 2" xfId="196"/>
    <cellStyle name="Плохой 2 2" xfId="197"/>
    <cellStyle name="Плохой 2 3" xfId="198"/>
    <cellStyle name="Плохой 3" xfId="199"/>
    <cellStyle name="Пояснение 2" xfId="200"/>
    <cellStyle name="Пояснение 2 2" xfId="201"/>
    <cellStyle name="Пояснение 2 3" xfId="202"/>
    <cellStyle name="Пояснение 3" xfId="203"/>
    <cellStyle name="Примечание 2" xfId="204"/>
    <cellStyle name="Примечание 2 2" xfId="205"/>
    <cellStyle name="Примечание 2 3" xfId="206"/>
    <cellStyle name="Примечание 3" xfId="207"/>
    <cellStyle name="Процентный" xfId="2" builtinId="5"/>
    <cellStyle name="Процентный 2" xfId="208"/>
    <cellStyle name="Процентный 2 2" xfId="209"/>
    <cellStyle name="Процентный 2 3" xfId="210"/>
    <cellStyle name="Процентный 3" xfId="211"/>
    <cellStyle name="Процентный 4" xfId="212"/>
    <cellStyle name="Процентный 4 2" xfId="213"/>
    <cellStyle name="Связанная ячейка 2" xfId="214"/>
    <cellStyle name="Связанная ячейка 2 2" xfId="215"/>
    <cellStyle name="Связанная ячейка 2 3" xfId="216"/>
    <cellStyle name="Связанная ячейка 3" xfId="217"/>
    <cellStyle name="Текст предупреждения 2" xfId="218"/>
    <cellStyle name="Текст предупреждения 2 2" xfId="219"/>
    <cellStyle name="Текст предупреждения 2 3" xfId="220"/>
    <cellStyle name="Текст предупреждения 3" xfId="221"/>
    <cellStyle name="Тысячи [0]_MM95 (3)" xfId="222"/>
    <cellStyle name="Тысячи_MM95 (3)" xfId="223"/>
    <cellStyle name="Финансовый" xfId="1" builtinId="3"/>
    <cellStyle name="Финансовый 2" xfId="224"/>
    <cellStyle name="Финансовый 2 2" xfId="225"/>
    <cellStyle name="Финансовый 2 2 2" xfId="226"/>
    <cellStyle name="Финансовый 2 3" xfId="227"/>
    <cellStyle name="Хороший 2" xfId="228"/>
    <cellStyle name="Хороший 2 2" xfId="229"/>
    <cellStyle name="Хороший 2 3" xfId="230"/>
    <cellStyle name="Хороший 3" xfId="231"/>
    <cellStyle name="Шапка" xfId="232"/>
  </cellStyles>
  <dxfs count="29">
    <dxf>
      <font>
        <color rgb="FFFF0000"/>
        <name val="Arial"/>
      </font>
    </dxf>
    <dxf>
      <font>
        <color rgb="FFFF0000"/>
        <name val="Arial"/>
      </font>
    </dxf>
    <dxf>
      <font>
        <color rgb="FFFF0000"/>
        <name val="Arial"/>
      </font>
    </dxf>
    <dxf>
      <font>
        <color rgb="FF03B921"/>
        <name val="Arial"/>
      </font>
    </dxf>
    <dxf>
      <font>
        <color rgb="FFFF0000"/>
        <name val="Arial"/>
      </font>
    </dxf>
    <dxf>
      <font>
        <color rgb="FFFF0000"/>
      </font>
    </dxf>
    <dxf>
      <font>
        <color rgb="FFFF0000"/>
      </font>
    </dxf>
    <dxf>
      <font>
        <color rgb="FFFF0000"/>
        <name val="Arial"/>
      </font>
    </dxf>
    <dxf>
      <font>
        <color rgb="FFFF0000"/>
        <name val="Arial"/>
      </font>
    </dxf>
    <dxf>
      <font>
        <color rgb="FFFF0000"/>
      </font>
    </dxf>
    <dxf>
      <font>
        <color rgb="FFFF0000"/>
      </font>
    </dxf>
    <dxf>
      <font>
        <color rgb="FF03B921"/>
      </font>
    </dxf>
    <dxf>
      <font>
        <color rgb="FFFF0000"/>
      </font>
    </dxf>
    <dxf>
      <font>
        <color rgb="FFFF0000"/>
      </font>
    </dxf>
    <dxf>
      <font>
        <color rgb="FFFF0000"/>
        <name val="Arial"/>
      </font>
    </dxf>
    <dxf>
      <font>
        <color rgb="FFFF0000"/>
        <name val="Arial"/>
      </font>
    </dxf>
    <dxf>
      <font>
        <color rgb="FFFF0000"/>
        <name val="Arial"/>
      </font>
    </dxf>
    <dxf>
      <font>
        <color rgb="FFFF0000"/>
        <name val="Arial"/>
      </font>
    </dxf>
    <dxf>
      <font>
        <color rgb="FFFF0000"/>
        <name val="Arial"/>
      </font>
    </dxf>
    <dxf>
      <font>
        <color rgb="FFFF0000"/>
        <name val="Arial"/>
      </font>
    </dxf>
    <dxf>
      <font>
        <color rgb="FFFF0000"/>
        <name val="Arial"/>
      </font>
    </dxf>
    <dxf>
      <font>
        <color rgb="FFFF0000"/>
        <name val="Arial"/>
      </font>
    </dxf>
    <dxf>
      <font>
        <color rgb="FFFF0000"/>
        <name val="Arial"/>
      </font>
    </dxf>
    <dxf>
      <font>
        <color rgb="FFFF0000"/>
        <name val="Arial"/>
      </font>
    </dxf>
    <dxf>
      <font>
        <color rgb="FF03B921"/>
      </font>
    </dxf>
    <dxf>
      <font>
        <color rgb="FFFF0000"/>
      </font>
    </dxf>
    <dxf>
      <font>
        <color rgb="FFFF0000"/>
      </font>
    </dxf>
    <dxf>
      <font>
        <color rgb="FFFF0000"/>
      </font>
    </dxf>
    <dxf>
      <font>
        <color rgb="FFFF0000"/>
      </font>
    </dxf>
  </dxfs>
  <tableStyles count="0" defaultTableStyle="TableStyleMedium2" defaultPivotStyle="PivotStyleLight16"/>
  <colors>
    <indexedColors>
      <rgbColor rgb="FF000000"/>
      <rgbColor rgb="FFFFFFFF"/>
      <rgbColor rgb="FFFF0000"/>
      <rgbColor rgb="FF00FF00"/>
      <rgbColor rgb="FF0000FF"/>
      <rgbColor rgb="FFFFFF00"/>
      <rgbColor rgb="FFE6B9B8"/>
      <rgbColor rgb="FF30CAD0"/>
      <rgbColor rgb="FFEFE3EA"/>
      <rgbColor rgb="FF007702"/>
      <rgbColor rgb="FF000B72"/>
      <rgbColor rgb="FFABA4B7"/>
      <rgbColor rgb="FFFFD1BD"/>
      <rgbColor rgb="FF008080"/>
      <rgbColor rgb="FFC1C0BE"/>
      <rgbColor rgb="FF808080"/>
      <rgbColor rgb="FF9BA9F4"/>
      <rgbColor rgb="FFD99694"/>
      <rgbColor rgb="FFFFFFCC"/>
      <rgbColor rgb="FFCCFFFF"/>
      <rgbColor rgb="FF770445"/>
      <rgbColor rgb="FFFF8080"/>
      <rgbColor rgb="FF006EC3"/>
      <rgbColor rgb="FFC7D0F1"/>
      <rgbColor rgb="FFF2F2F2"/>
      <rgbColor rgb="FFC6C3D9"/>
      <rgbColor rgb="FFD5EABA"/>
      <rgbColor rgb="FF36C4CC"/>
      <rgbColor rgb="FFBEDDF0"/>
      <rgbColor rgb="FFFDEADA"/>
      <rgbColor rgb="FF008068"/>
      <rgbColor rgb="FFEBF1DE"/>
      <rgbColor rgb="FF00C8FF"/>
      <rgbColor rgb="FFE0EDF4"/>
      <rgbColor rgb="FFCBFDCD"/>
      <rgbColor rgb="FFFFFCA0"/>
      <rgbColor rgb="FF99CCFF"/>
      <rgbColor rgb="FFFF99CC"/>
      <rgbColor rgb="FFCC99FF"/>
      <rgbColor rgb="FFFEC999"/>
      <rgbColor rgb="FF4282AC"/>
      <rgbColor rgb="FF33CCCC"/>
      <rgbColor rgb="FF89C048"/>
      <rgbColor rgb="FFFFC800"/>
      <rgbColor rgb="FFFF9900"/>
      <rgbColor rgb="FFFF7300"/>
      <rgbColor rgb="FF6E6095"/>
      <rgbColor rgb="FF969696"/>
      <rgbColor rgb="FF93CDDD"/>
      <rgbColor rgb="FF31966D"/>
      <rgbColor rgb="FF00B332"/>
      <rgbColor rgb="FFB8DCE8"/>
      <rgbColor rgb="FFAF4909"/>
      <rgbColor rgb="FFF79646"/>
      <rgbColor rgb="FF2B378E"/>
      <rgbColor rgb="FF36363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externalLink" Target="externalLinks/externalLink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ru-RU"/>
  <c:roundedCorners val="0"/>
  <c:style val="2"/>
  <c:chart>
    <c:autoTitleDeleted val="1"/>
    <c:plotArea>
      <c:layout>
        <c:manualLayout>
          <c:layoutTarget val="inner"/>
          <c:xMode val="edge"/>
          <c:yMode val="edge"/>
          <c:x val="4.3118466898954697E-2"/>
          <c:y val="3.6762299552743502E-2"/>
          <c:w val="0.94630978777320196"/>
          <c:h val="0.56583396967383004"/>
        </c:manualLayout>
      </c:layout>
      <c:barChart>
        <c:barDir val="col"/>
        <c:grouping val="clustered"/>
        <c:varyColors val="0"/>
        <c:ser>
          <c:idx val="0"/>
          <c:order val="0"/>
          <c:tx>
            <c:strRef>
              <c:f>'AMC and CII'!$B$2</c:f>
              <c:strCache>
                <c:ptCount val="1"/>
                <c:pt idx="0">
                  <c:v>Number of all AMCs </c:v>
                </c:pt>
              </c:strCache>
            </c:strRef>
          </c:tx>
          <c:spPr>
            <a:solidFill>
              <a:srgbClr val="0070C0"/>
            </a:solidFill>
            <a:ln w="25560">
              <a:noFill/>
            </a:ln>
          </c:spPr>
          <c:invertIfNegative val="0"/>
          <c:dPt>
            <c:idx val="0"/>
            <c:invertIfNegative val="0"/>
            <c:bubble3D val="0"/>
          </c:dPt>
          <c:dPt>
            <c:idx val="1"/>
            <c:invertIfNegative val="0"/>
            <c:bubble3D val="0"/>
          </c:dPt>
          <c:dPt>
            <c:idx val="2"/>
            <c:invertIfNegative val="0"/>
            <c:bubble3D val="0"/>
          </c:dPt>
          <c:dPt>
            <c:idx val="3"/>
            <c:invertIfNegative val="0"/>
            <c:bubble3D val="0"/>
          </c:dPt>
          <c:dPt>
            <c:idx val="4"/>
            <c:invertIfNegative val="0"/>
            <c:bubble3D val="0"/>
          </c:dPt>
          <c:dPt>
            <c:idx val="5"/>
            <c:invertIfNegative val="0"/>
            <c:bubble3D val="0"/>
          </c:dPt>
          <c:dPt>
            <c:idx val="6"/>
            <c:invertIfNegative val="0"/>
            <c:bubble3D val="0"/>
          </c:dPt>
          <c:dPt>
            <c:idx val="7"/>
            <c:invertIfNegative val="0"/>
            <c:bubble3D val="0"/>
          </c:dPt>
          <c:dPt>
            <c:idx val="8"/>
            <c:invertIfNegative val="0"/>
            <c:bubble3D val="0"/>
          </c:dPt>
          <c:dPt>
            <c:idx val="9"/>
            <c:invertIfNegative val="0"/>
            <c:bubble3D val="0"/>
          </c:dPt>
          <c:dPt>
            <c:idx val="10"/>
            <c:invertIfNegative val="0"/>
            <c:bubble3D val="0"/>
          </c:dPt>
          <c:dLbls>
            <c:dLbl>
              <c:idx val="0"/>
              <c:layout>
                <c:manualLayout>
                  <c:x val="-1.14600287132373E-2"/>
                  <c:y val="0"/>
                </c:manualLayout>
              </c:layout>
              <c:spPr/>
              <c:txPr>
                <a:bodyPr wrap="square"/>
                <a:lstStyle/>
                <a:p>
                  <a:pPr>
                    <a:defRPr sz="1100" b="1" strike="noStrike" spc="-1">
                      <a:solidFill>
                        <a:srgbClr val="0070C0"/>
                      </a:solidFill>
                      <a:latin typeface="Arial"/>
                    </a:defRPr>
                  </a:pPr>
                  <a:endParaRPr lang="uk-UA"/>
                </a:p>
              </c:txPr>
              <c:dLblPos val="outEnd"/>
              <c:showLegendKey val="0"/>
              <c:showVal val="1"/>
              <c:showCatName val="0"/>
              <c:showSerName val="0"/>
              <c:showPercent val="0"/>
              <c:showBubbleSize val="1"/>
              <c:separator>; </c:separator>
              <c:extLst>
                <c:ext xmlns:c15="http://schemas.microsoft.com/office/drawing/2012/chart" uri="{CE6537A1-D6FC-4f65-9D91-7224C49458BB}">
                  <c15:layout/>
                </c:ext>
              </c:extLst>
            </c:dLbl>
            <c:dLbl>
              <c:idx val="1"/>
              <c:layout>
                <c:manualLayout>
                  <c:x val="-1.9100047855395499E-2"/>
                  <c:y val="0"/>
                </c:manualLayout>
              </c:layout>
              <c:spPr/>
              <c:txPr>
                <a:bodyPr wrap="square"/>
                <a:lstStyle/>
                <a:p>
                  <a:pPr>
                    <a:defRPr sz="1100" b="1" strike="noStrike" spc="-1">
                      <a:solidFill>
                        <a:srgbClr val="0070C0"/>
                      </a:solidFill>
                      <a:latin typeface="Arial"/>
                    </a:defRPr>
                  </a:pPr>
                  <a:endParaRPr lang="uk-UA"/>
                </a:p>
              </c:txPr>
              <c:dLblPos val="outEnd"/>
              <c:showLegendKey val="0"/>
              <c:showVal val="1"/>
              <c:showCatName val="0"/>
              <c:showSerName val="0"/>
              <c:showPercent val="0"/>
              <c:showBubbleSize val="1"/>
              <c:separator>; </c:separator>
              <c:extLst>
                <c:ext xmlns:c15="http://schemas.microsoft.com/office/drawing/2012/chart" uri="{CE6537A1-D6FC-4f65-9D91-7224C49458BB}">
                  <c15:layout/>
                </c:ext>
              </c:extLst>
            </c:dLbl>
            <c:dLbl>
              <c:idx val="2"/>
              <c:layout>
                <c:manualLayout>
                  <c:x val="-1.5280038284316301E-2"/>
                  <c:y val="0"/>
                </c:manualLayout>
              </c:layout>
              <c:spPr/>
              <c:txPr>
                <a:bodyPr wrap="square"/>
                <a:lstStyle/>
                <a:p>
                  <a:pPr>
                    <a:defRPr sz="1100" b="1" strike="noStrike" spc="-1">
                      <a:solidFill>
                        <a:srgbClr val="0070C0"/>
                      </a:solidFill>
                      <a:latin typeface="Arial"/>
                    </a:defRPr>
                  </a:pPr>
                  <a:endParaRPr lang="uk-UA"/>
                </a:p>
              </c:txPr>
              <c:dLblPos val="outEnd"/>
              <c:showLegendKey val="0"/>
              <c:showVal val="1"/>
              <c:showCatName val="0"/>
              <c:showSerName val="0"/>
              <c:showPercent val="0"/>
              <c:showBubbleSize val="1"/>
              <c:separator>; </c:separator>
              <c:extLst>
                <c:ext xmlns:c15="http://schemas.microsoft.com/office/drawing/2012/chart" uri="{CE6537A1-D6FC-4f65-9D91-7224C49458BB}">
                  <c15:layout/>
                </c:ext>
              </c:extLst>
            </c:dLbl>
            <c:dLbl>
              <c:idx val="3"/>
              <c:layout>
                <c:manualLayout>
                  <c:x val="-1.52800382843164E-2"/>
                  <c:y val="0"/>
                </c:manualLayout>
              </c:layout>
              <c:spPr/>
              <c:txPr>
                <a:bodyPr wrap="square"/>
                <a:lstStyle/>
                <a:p>
                  <a:pPr>
                    <a:defRPr sz="1100" b="1" strike="noStrike" spc="-1">
                      <a:solidFill>
                        <a:srgbClr val="0070C0"/>
                      </a:solidFill>
                      <a:latin typeface="Arial"/>
                    </a:defRPr>
                  </a:pPr>
                  <a:endParaRPr lang="uk-UA"/>
                </a:p>
              </c:txPr>
              <c:dLblPos val="outEnd"/>
              <c:showLegendKey val="0"/>
              <c:showVal val="1"/>
              <c:showCatName val="0"/>
              <c:showSerName val="0"/>
              <c:showPercent val="0"/>
              <c:showBubbleSize val="1"/>
              <c:separator>; </c:separator>
              <c:extLst>
                <c:ext xmlns:c15="http://schemas.microsoft.com/office/drawing/2012/chart" uri="{CE6537A1-D6FC-4f65-9D91-7224C49458BB}">
                  <c15:layout/>
                </c:ext>
              </c:extLst>
            </c:dLbl>
            <c:dLbl>
              <c:idx val="4"/>
              <c:layout>
                <c:manualLayout>
                  <c:x val="-1.52800382843165E-2"/>
                  <c:y val="0"/>
                </c:manualLayout>
              </c:layout>
              <c:spPr/>
              <c:txPr>
                <a:bodyPr wrap="square"/>
                <a:lstStyle/>
                <a:p>
                  <a:pPr>
                    <a:defRPr sz="1100" b="1" strike="noStrike" spc="-1">
                      <a:solidFill>
                        <a:srgbClr val="0070C0"/>
                      </a:solidFill>
                      <a:latin typeface="Arial"/>
                    </a:defRPr>
                  </a:pPr>
                  <a:endParaRPr lang="uk-UA"/>
                </a:p>
              </c:txPr>
              <c:dLblPos val="outEnd"/>
              <c:showLegendKey val="0"/>
              <c:showVal val="1"/>
              <c:showCatName val="0"/>
              <c:showSerName val="0"/>
              <c:showPercent val="0"/>
              <c:showBubbleSize val="1"/>
              <c:separator>; </c:separator>
              <c:extLst>
                <c:ext xmlns:c15="http://schemas.microsoft.com/office/drawing/2012/chart" uri="{CE6537A1-D6FC-4f65-9D91-7224C49458BB}">
                  <c15:layout/>
                </c:ext>
              </c:extLst>
            </c:dLbl>
            <c:dLbl>
              <c:idx val="5"/>
              <c:layout>
                <c:manualLayout>
                  <c:x val="-1.0186692189544299E-2"/>
                  <c:y val="0"/>
                </c:manualLayout>
              </c:layout>
              <c:spPr/>
              <c:txPr>
                <a:bodyPr wrap="square"/>
                <a:lstStyle/>
                <a:p>
                  <a:pPr>
                    <a:defRPr sz="1100" b="1" strike="noStrike" spc="-1">
                      <a:solidFill>
                        <a:srgbClr val="0070C0"/>
                      </a:solidFill>
                      <a:latin typeface="Arial"/>
                    </a:defRPr>
                  </a:pPr>
                  <a:endParaRPr lang="uk-UA"/>
                </a:p>
              </c:txPr>
              <c:dLblPos val="outEnd"/>
              <c:showLegendKey val="0"/>
              <c:showVal val="1"/>
              <c:showCatName val="0"/>
              <c:showSerName val="0"/>
              <c:showPercent val="0"/>
              <c:showBubbleSize val="1"/>
              <c:separator>; </c:separator>
              <c:extLst>
                <c:ext xmlns:c15="http://schemas.microsoft.com/office/drawing/2012/chart" uri="{CE6537A1-D6FC-4f65-9D91-7224C49458BB}"/>
              </c:extLst>
            </c:dLbl>
            <c:dLbl>
              <c:idx val="6"/>
              <c:spPr/>
              <c:txPr>
                <a:bodyPr wrap="square"/>
                <a:lstStyle/>
                <a:p>
                  <a:pPr>
                    <a:defRPr sz="1100" b="1" strike="noStrike" spc="-1">
                      <a:solidFill>
                        <a:srgbClr val="0070C0"/>
                      </a:solidFill>
                      <a:latin typeface="Arial"/>
                    </a:defRPr>
                  </a:pPr>
                  <a:endParaRPr lang="uk-UA"/>
                </a:p>
              </c:txPr>
              <c:dLblPos val="outEnd"/>
              <c:showLegendKey val="0"/>
              <c:showVal val="1"/>
              <c:showCatName val="0"/>
              <c:showSerName val="0"/>
              <c:showPercent val="0"/>
              <c:showBubbleSize val="1"/>
              <c:extLst>
                <c:ext xmlns:c15="http://schemas.microsoft.com/office/drawing/2012/chart" uri="{CE6537A1-D6FC-4f65-9D91-7224C49458BB}"/>
              </c:extLst>
            </c:dLbl>
            <c:dLbl>
              <c:idx val="7"/>
              <c:spPr/>
              <c:txPr>
                <a:bodyPr wrap="square"/>
                <a:lstStyle/>
                <a:p>
                  <a:pPr>
                    <a:defRPr sz="1100" b="1" strike="noStrike" spc="-1">
                      <a:solidFill>
                        <a:srgbClr val="0070C0"/>
                      </a:solidFill>
                      <a:latin typeface="Arial"/>
                    </a:defRPr>
                  </a:pPr>
                  <a:endParaRPr lang="uk-UA"/>
                </a:p>
              </c:txPr>
              <c:dLblPos val="outEnd"/>
              <c:showLegendKey val="0"/>
              <c:showVal val="1"/>
              <c:showCatName val="0"/>
              <c:showSerName val="0"/>
              <c:showPercent val="0"/>
              <c:showBubbleSize val="1"/>
              <c:extLst>
                <c:ext xmlns:c15="http://schemas.microsoft.com/office/drawing/2012/chart" uri="{CE6537A1-D6FC-4f65-9D91-7224C49458BB}"/>
              </c:extLst>
            </c:dLbl>
            <c:dLbl>
              <c:idx val="8"/>
              <c:spPr/>
              <c:txPr>
                <a:bodyPr wrap="square"/>
                <a:lstStyle/>
                <a:p>
                  <a:pPr>
                    <a:defRPr sz="1100" b="1" strike="noStrike" spc="-1">
                      <a:solidFill>
                        <a:srgbClr val="0070C0"/>
                      </a:solidFill>
                      <a:latin typeface="Arial"/>
                    </a:defRPr>
                  </a:pPr>
                  <a:endParaRPr lang="uk-UA"/>
                </a:p>
              </c:txPr>
              <c:dLblPos val="outEnd"/>
              <c:showLegendKey val="0"/>
              <c:showVal val="1"/>
              <c:showCatName val="0"/>
              <c:showSerName val="0"/>
              <c:showPercent val="0"/>
              <c:showBubbleSize val="1"/>
              <c:extLst>
                <c:ext xmlns:c15="http://schemas.microsoft.com/office/drawing/2012/chart" uri="{CE6537A1-D6FC-4f65-9D91-7224C49458BB}"/>
              </c:extLst>
            </c:dLbl>
            <c:dLbl>
              <c:idx val="9"/>
              <c:spPr/>
              <c:txPr>
                <a:bodyPr wrap="square"/>
                <a:lstStyle/>
                <a:p>
                  <a:pPr>
                    <a:defRPr sz="1100" b="1" strike="noStrike" spc="-1">
                      <a:solidFill>
                        <a:srgbClr val="0070C0"/>
                      </a:solidFill>
                      <a:latin typeface="Arial"/>
                    </a:defRPr>
                  </a:pPr>
                  <a:endParaRPr lang="uk-UA"/>
                </a:p>
              </c:txPr>
              <c:dLblPos val="outEnd"/>
              <c:showLegendKey val="0"/>
              <c:showVal val="1"/>
              <c:showCatName val="0"/>
              <c:showSerName val="0"/>
              <c:showPercent val="0"/>
              <c:showBubbleSize val="1"/>
              <c:extLst>
                <c:ext xmlns:c15="http://schemas.microsoft.com/office/drawing/2012/chart" uri="{CE6537A1-D6FC-4f65-9D91-7224C49458BB}"/>
              </c:extLst>
            </c:dLbl>
            <c:dLbl>
              <c:idx val="10"/>
              <c:spPr/>
              <c:txPr>
                <a:bodyPr wrap="square"/>
                <a:lstStyle/>
                <a:p>
                  <a:pPr>
                    <a:defRPr sz="1100" b="1" strike="noStrike" spc="-1">
                      <a:solidFill>
                        <a:srgbClr val="0070C0"/>
                      </a:solidFill>
                      <a:latin typeface="Arial"/>
                    </a:defRPr>
                  </a:pPr>
                  <a:endParaRPr lang="uk-UA"/>
                </a:p>
              </c:txPr>
              <c:dLblPos val="outEnd"/>
              <c:showLegendKey val="0"/>
              <c:showVal val="1"/>
              <c:showCatName val="0"/>
              <c:showSerName val="0"/>
              <c:showPercent val="0"/>
              <c:showBubbleSize val="1"/>
              <c:extLst>
                <c:ext xmlns:c15="http://schemas.microsoft.com/office/drawing/2012/chart" uri="{CE6537A1-D6FC-4f65-9D91-7224C49458BB}"/>
              </c:extLst>
            </c:dLbl>
            <c:spPr>
              <a:noFill/>
              <a:ln>
                <a:noFill/>
              </a:ln>
              <a:effectLst/>
            </c:spPr>
            <c:txPr>
              <a:bodyPr wrap="square"/>
              <a:lstStyle/>
              <a:p>
                <a:pPr>
                  <a:defRPr sz="1100" b="1" strike="noStrike" spc="-1">
                    <a:solidFill>
                      <a:srgbClr val="0070C0"/>
                    </a:solidFill>
                    <a:latin typeface="Arial"/>
                    <a:ea typeface="Arial"/>
                  </a:defRPr>
                </a:pPr>
                <a:endParaRPr lang="uk-UA"/>
              </a:p>
            </c:txPr>
            <c:dLblPos val="outEnd"/>
            <c:showLegendKey val="0"/>
            <c:showVal val="1"/>
            <c:showCatName val="0"/>
            <c:showSerName val="0"/>
            <c:showPercent val="0"/>
            <c:showBubbleSize val="1"/>
            <c:separator>; </c:separator>
            <c:showLeaderLines val="0"/>
            <c:extLst>
              <c:ext xmlns:c15="http://schemas.microsoft.com/office/drawing/2012/chart" uri="{CE6537A1-D6FC-4f65-9D91-7224C49458BB}">
                <c15:showLeaderLines val="0"/>
              </c:ext>
            </c:extLst>
          </c:dLbls>
          <c:cat>
            <c:strRef>
              <c:f>'AMC and CII'!$A$3:$A$16</c:f>
              <c:strCache>
                <c:ptCount val="5"/>
                <c:pt idx="0">
                  <c:v>30.06.2020</c:v>
                </c:pt>
                <c:pt idx="1">
                  <c:v>30.09.2020</c:v>
                </c:pt>
                <c:pt idx="2">
                  <c:v>31.12.2020</c:v>
                </c:pt>
                <c:pt idx="3">
                  <c:v>31.03.2021</c:v>
                </c:pt>
                <c:pt idx="4">
                  <c:v>30.06.2021</c:v>
                </c:pt>
              </c:strCache>
            </c:strRef>
          </c:cat>
          <c:val>
            <c:numRef>
              <c:f>'AMC and CII'!$B$3:$B$16</c:f>
              <c:numCache>
                <c:formatCode>General</c:formatCode>
                <c:ptCount val="5"/>
                <c:pt idx="0">
                  <c:v>297</c:v>
                </c:pt>
                <c:pt idx="1">
                  <c:v>300</c:v>
                </c:pt>
                <c:pt idx="2">
                  <c:v>303</c:v>
                </c:pt>
                <c:pt idx="3">
                  <c:v>306</c:v>
                </c:pt>
                <c:pt idx="4">
                  <c:v>307</c:v>
                </c:pt>
              </c:numCache>
            </c:numRef>
          </c:val>
        </c:ser>
        <c:ser>
          <c:idx val="1"/>
          <c:order val="1"/>
          <c:tx>
            <c:strRef>
              <c:f>'AMC and CII'!$C$2</c:f>
              <c:strCache>
                <c:ptCount val="1"/>
                <c:pt idx="0">
                  <c:v>Number of AMCs with CII under management</c:v>
                </c:pt>
              </c:strCache>
            </c:strRef>
          </c:tx>
          <c:spPr>
            <a:solidFill>
              <a:srgbClr val="4BACC6"/>
            </a:solidFill>
            <a:ln w="0">
              <a:noFill/>
            </a:ln>
          </c:spPr>
          <c:invertIfNegative val="0"/>
          <c:dLbls>
            <c:spPr>
              <a:noFill/>
              <a:ln>
                <a:noFill/>
              </a:ln>
              <a:effectLst/>
            </c:spPr>
            <c:txPr>
              <a:bodyPr wrap="square"/>
              <a:lstStyle/>
              <a:p>
                <a:pPr>
                  <a:defRPr sz="1000" b="0" strike="noStrike" spc="-1">
                    <a:solidFill>
                      <a:srgbClr val="000000"/>
                    </a:solidFill>
                    <a:latin typeface="Arial"/>
                    <a:ea typeface="Arial"/>
                  </a:defRPr>
                </a:pPr>
                <a:endParaRPr lang="uk-UA"/>
              </a:p>
            </c:txPr>
            <c:dLblPos val="outEnd"/>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'AMC and CII'!$A$3:$A$16</c:f>
              <c:strCache>
                <c:ptCount val="5"/>
                <c:pt idx="0">
                  <c:v>30.06.2020</c:v>
                </c:pt>
                <c:pt idx="1">
                  <c:v>30.09.2020</c:v>
                </c:pt>
                <c:pt idx="2">
                  <c:v>31.12.2020</c:v>
                </c:pt>
                <c:pt idx="3">
                  <c:v>31.03.2021</c:v>
                </c:pt>
                <c:pt idx="4">
                  <c:v>30.06.2021</c:v>
                </c:pt>
              </c:strCache>
            </c:strRef>
          </c:cat>
          <c:val>
            <c:numRef>
              <c:f>'AMC and CII'!$C$3:$C$16</c:f>
            </c:numRef>
          </c:val>
        </c:ser>
        <c:ser>
          <c:idx val="2"/>
          <c:order val="2"/>
          <c:tx>
            <c:strRef>
              <c:f>'AMC and CII'!$E$2</c:f>
              <c:strCache>
                <c:ptCount val="1"/>
                <c:pt idx="0">
                  <c:v>Number of CIIs under management</c:v>
                </c:pt>
              </c:strCache>
            </c:strRef>
          </c:tx>
          <c:spPr>
            <a:solidFill>
              <a:srgbClr val="008080"/>
            </a:solidFill>
            <a:ln w="25560">
              <a:noFill/>
            </a:ln>
          </c:spPr>
          <c:invertIfNegative val="0"/>
          <c:dLbls>
            <c:spPr>
              <a:noFill/>
              <a:ln>
                <a:noFill/>
              </a:ln>
              <a:effectLst/>
            </c:spPr>
            <c:txPr>
              <a:bodyPr wrap="square"/>
              <a:lstStyle/>
              <a:p>
                <a:pPr>
                  <a:defRPr sz="1000" b="0" strike="noStrike" spc="-1">
                    <a:solidFill>
                      <a:srgbClr val="000000"/>
                    </a:solidFill>
                    <a:latin typeface="Arial"/>
                    <a:ea typeface="Arial"/>
                  </a:defRPr>
                </a:pPr>
                <a:endParaRPr lang="uk-UA"/>
              </a:p>
            </c:txPr>
            <c:dLblPos val="outEnd"/>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'AMC and CII'!$A$3:$A$16</c:f>
              <c:strCache>
                <c:ptCount val="5"/>
                <c:pt idx="0">
                  <c:v>30.06.2020</c:v>
                </c:pt>
                <c:pt idx="1">
                  <c:v>30.09.2020</c:v>
                </c:pt>
                <c:pt idx="2">
                  <c:v>31.12.2020</c:v>
                </c:pt>
                <c:pt idx="3">
                  <c:v>31.03.2021</c:v>
                </c:pt>
                <c:pt idx="4">
                  <c:v>30.06.2021</c:v>
                </c:pt>
              </c:strCache>
            </c:strRef>
          </c:cat>
          <c:val>
            <c:numRef>
              <c:f>'AMC and CII'!$E$3:$E$16</c:f>
              <c:numCache>
                <c:formatCode>General</c:formatCode>
                <c:ptCount val="5"/>
                <c:pt idx="0">
                  <c:v>1447</c:v>
                </c:pt>
                <c:pt idx="1">
                  <c:v>1501</c:v>
                </c:pt>
                <c:pt idx="2">
                  <c:v>1533</c:v>
                </c:pt>
                <c:pt idx="3">
                  <c:v>1578</c:v>
                </c:pt>
                <c:pt idx="4">
                  <c:v>1623</c:v>
                </c:pt>
              </c:numCache>
            </c:numRef>
          </c:val>
        </c:ser>
        <c:ser>
          <c:idx val="3"/>
          <c:order val="3"/>
          <c:tx>
            <c:strRef>
              <c:f>'AMC and CII'!$G$2</c:f>
              <c:strCache>
                <c:ptCount val="1"/>
                <c:pt idx="0">
                  <c:v>Number of formed CIIs (those that have reached the standard for minimum asset  value)</c:v>
                </c:pt>
              </c:strCache>
            </c:strRef>
          </c:tx>
          <c:spPr>
            <a:solidFill>
              <a:srgbClr val="33CCCC"/>
            </a:solidFill>
            <a:ln w="25560">
              <a:noFill/>
            </a:ln>
          </c:spPr>
          <c:invertIfNegative val="0"/>
          <c:dLbls>
            <c:spPr>
              <a:noFill/>
              <a:ln>
                <a:noFill/>
              </a:ln>
              <a:effectLst/>
            </c:spPr>
            <c:txPr>
              <a:bodyPr wrap="square"/>
              <a:lstStyle/>
              <a:p>
                <a:pPr>
                  <a:defRPr sz="1100" b="1" strike="noStrike" spc="-1">
                    <a:solidFill>
                      <a:srgbClr val="31859C"/>
                    </a:solidFill>
                    <a:latin typeface="Arial"/>
                    <a:ea typeface="Arial"/>
                  </a:defRPr>
                </a:pPr>
                <a:endParaRPr lang="uk-UA"/>
              </a:p>
            </c:txPr>
            <c:dLblPos val="outEnd"/>
            <c:showLegendKey val="0"/>
            <c:showVal val="1"/>
            <c:showCatName val="0"/>
            <c:showSerName val="0"/>
            <c:showPercent val="0"/>
            <c:showBubbleSize val="1"/>
            <c:separator>; </c:separator>
            <c:showLeaderLines val="0"/>
            <c:extLst>
              <c:ext xmlns:c15="http://schemas.microsoft.com/office/drawing/2012/chart" uri="{CE6537A1-D6FC-4f65-9D91-7224C49458BB}">
                <c15:layout/>
                <c15:showLeaderLines val="1"/>
              </c:ext>
            </c:extLst>
          </c:dLbls>
          <c:cat>
            <c:strRef>
              <c:f>'AMC and CII'!$A$3:$A$16</c:f>
              <c:strCache>
                <c:ptCount val="5"/>
                <c:pt idx="0">
                  <c:v>30.06.2020</c:v>
                </c:pt>
                <c:pt idx="1">
                  <c:v>30.09.2020</c:v>
                </c:pt>
                <c:pt idx="2">
                  <c:v>31.12.2020</c:v>
                </c:pt>
                <c:pt idx="3">
                  <c:v>31.03.2021</c:v>
                </c:pt>
                <c:pt idx="4">
                  <c:v>30.06.2021</c:v>
                </c:pt>
              </c:strCache>
            </c:strRef>
          </c:cat>
          <c:val>
            <c:numRef>
              <c:f>'AMC and CII'!$G$3:$G$16</c:f>
              <c:numCache>
                <c:formatCode>0</c:formatCode>
                <c:ptCount val="5"/>
                <c:pt idx="0">
                  <c:v>1396</c:v>
                </c:pt>
                <c:pt idx="1">
                  <c:v>1443</c:v>
                </c:pt>
                <c:pt idx="2">
                  <c:v>1478</c:v>
                </c:pt>
                <c:pt idx="3">
                  <c:v>1523</c:v>
                </c:pt>
                <c:pt idx="4">
                  <c:v>1560</c:v>
                </c:pt>
              </c:numCache>
            </c:numRef>
          </c:val>
        </c:ser>
        <c:dLbls>
          <c:showLegendKey val="0"/>
          <c:showVal val="0"/>
          <c:showCatName val="0"/>
          <c:showSerName val="0"/>
          <c:showPercent val="0"/>
          <c:showBubbleSize val="0"/>
        </c:dLbls>
        <c:gapWidth val="305"/>
        <c:overlap val="15"/>
        <c:axId val="754257872"/>
        <c:axId val="754247232"/>
      </c:barChart>
      <c:lineChart>
        <c:grouping val="standard"/>
        <c:varyColors val="0"/>
        <c:ser>
          <c:idx val="4"/>
          <c:order val="4"/>
          <c:tx>
            <c:strRef>
              <c:f>'AMC and CII'!$F$2</c:f>
              <c:strCache>
                <c:ptCount val="1"/>
                <c:pt idx="0">
                  <c:v>Number of CIIs under management per one AMC with CII under management</c:v>
                </c:pt>
              </c:strCache>
            </c:strRef>
          </c:tx>
          <c:spPr>
            <a:ln w="12600">
              <a:solidFill>
                <a:srgbClr val="FF9900"/>
              </a:solidFill>
              <a:round/>
            </a:ln>
          </c:spPr>
          <c:marker>
            <c:symbol val="none"/>
          </c:marker>
          <c:dPt>
            <c:idx val="0"/>
            <c:bubble3D val="0"/>
          </c:dPt>
          <c:dPt>
            <c:idx val="1"/>
            <c:bubble3D val="0"/>
          </c:dPt>
          <c:dPt>
            <c:idx val="2"/>
            <c:bubble3D val="0"/>
          </c:dPt>
          <c:dPt>
            <c:idx val="3"/>
            <c:bubble3D val="0"/>
          </c:dPt>
          <c:dPt>
            <c:idx val="4"/>
            <c:bubble3D val="0"/>
          </c:dPt>
          <c:dPt>
            <c:idx val="5"/>
            <c:bubble3D val="0"/>
          </c:dPt>
          <c:dPt>
            <c:idx val="6"/>
            <c:bubble3D val="0"/>
          </c:dPt>
          <c:dPt>
            <c:idx val="7"/>
            <c:bubble3D val="0"/>
          </c:dPt>
          <c:dPt>
            <c:idx val="8"/>
            <c:bubble3D val="0"/>
          </c:dPt>
          <c:dPt>
            <c:idx val="9"/>
            <c:bubble3D val="0"/>
          </c:dPt>
          <c:dPt>
            <c:idx val="10"/>
            <c:bubble3D val="0"/>
          </c:dPt>
          <c:dPt>
            <c:idx val="11"/>
            <c:bubble3D val="0"/>
          </c:dPt>
          <c:dPt>
            <c:idx val="12"/>
            <c:bubble3D val="0"/>
          </c:dPt>
          <c:dPt>
            <c:idx val="13"/>
            <c:bubble3D val="0"/>
          </c:dPt>
          <c:dLbls>
            <c:dLbl>
              <c:idx val="0"/>
              <c:numFmt formatCode="0.0" sourceLinked="0"/>
              <c:spPr/>
              <c:txPr>
                <a:bodyPr wrap="square"/>
                <a:lstStyle/>
                <a:p>
                  <a:pPr>
                    <a:defRPr sz="1100" b="1" strike="noStrike" spc="-1">
                      <a:solidFill>
                        <a:srgbClr val="F79646"/>
                      </a:solidFill>
                      <a:latin typeface="Arial"/>
                    </a:defRPr>
                  </a:pPr>
                  <a:endParaRPr lang="uk-UA"/>
                </a:p>
              </c:txPr>
              <c:dLblPos val="t"/>
              <c:showLegendKey val="0"/>
              <c:showVal val="1"/>
              <c:showCatName val="0"/>
              <c:showSerName val="0"/>
              <c:showPercent val="0"/>
              <c:showBubbleSize val="1"/>
              <c:extLst>
                <c:ext xmlns:c15="http://schemas.microsoft.com/office/drawing/2012/chart" uri="{CE6537A1-D6FC-4f65-9D91-7224C49458BB}"/>
              </c:extLst>
            </c:dLbl>
            <c:dLbl>
              <c:idx val="1"/>
              <c:numFmt formatCode="0.0" sourceLinked="0"/>
              <c:spPr/>
              <c:txPr>
                <a:bodyPr wrap="square"/>
                <a:lstStyle/>
                <a:p>
                  <a:pPr>
                    <a:defRPr sz="1100" b="1" strike="noStrike" spc="-1">
                      <a:solidFill>
                        <a:srgbClr val="F79646"/>
                      </a:solidFill>
                      <a:latin typeface="Arial"/>
                    </a:defRPr>
                  </a:pPr>
                  <a:endParaRPr lang="uk-UA"/>
                </a:p>
              </c:txPr>
              <c:dLblPos val="t"/>
              <c:showLegendKey val="0"/>
              <c:showVal val="1"/>
              <c:showCatName val="0"/>
              <c:showSerName val="0"/>
              <c:showPercent val="0"/>
              <c:showBubbleSize val="1"/>
              <c:extLst>
                <c:ext xmlns:c15="http://schemas.microsoft.com/office/drawing/2012/chart" uri="{CE6537A1-D6FC-4f65-9D91-7224C49458BB}"/>
              </c:extLst>
            </c:dLbl>
            <c:dLbl>
              <c:idx val="2"/>
              <c:numFmt formatCode="0.0" sourceLinked="0"/>
              <c:spPr/>
              <c:txPr>
                <a:bodyPr wrap="square"/>
                <a:lstStyle/>
                <a:p>
                  <a:pPr>
                    <a:defRPr sz="1100" b="1" strike="noStrike" spc="-1">
                      <a:solidFill>
                        <a:srgbClr val="F79646"/>
                      </a:solidFill>
                      <a:latin typeface="Arial"/>
                    </a:defRPr>
                  </a:pPr>
                  <a:endParaRPr lang="uk-UA"/>
                </a:p>
              </c:txPr>
              <c:dLblPos val="t"/>
              <c:showLegendKey val="0"/>
              <c:showVal val="1"/>
              <c:showCatName val="0"/>
              <c:showSerName val="0"/>
              <c:showPercent val="0"/>
              <c:showBubbleSize val="1"/>
              <c:extLst>
                <c:ext xmlns:c15="http://schemas.microsoft.com/office/drawing/2012/chart" uri="{CE6537A1-D6FC-4f65-9D91-7224C49458BB}"/>
              </c:extLst>
            </c:dLbl>
            <c:dLbl>
              <c:idx val="3"/>
              <c:numFmt formatCode="0.0" sourceLinked="0"/>
              <c:spPr/>
              <c:txPr>
                <a:bodyPr wrap="square"/>
                <a:lstStyle/>
                <a:p>
                  <a:pPr>
                    <a:defRPr sz="1100" b="1" strike="noStrike" spc="-1">
                      <a:solidFill>
                        <a:srgbClr val="F79646"/>
                      </a:solidFill>
                      <a:latin typeface="Arial"/>
                    </a:defRPr>
                  </a:pPr>
                  <a:endParaRPr lang="uk-UA"/>
                </a:p>
              </c:txPr>
              <c:dLblPos val="t"/>
              <c:showLegendKey val="0"/>
              <c:showVal val="1"/>
              <c:showCatName val="0"/>
              <c:showSerName val="0"/>
              <c:showPercent val="0"/>
              <c:showBubbleSize val="1"/>
              <c:extLst>
                <c:ext xmlns:c15="http://schemas.microsoft.com/office/drawing/2012/chart" uri="{CE6537A1-D6FC-4f65-9D91-7224C49458BB}"/>
              </c:extLst>
            </c:dLbl>
            <c:dLbl>
              <c:idx val="4"/>
              <c:numFmt formatCode="0.0" sourceLinked="0"/>
              <c:spPr/>
              <c:txPr>
                <a:bodyPr wrap="square"/>
                <a:lstStyle/>
                <a:p>
                  <a:pPr>
                    <a:defRPr sz="1100" b="1" strike="noStrike" spc="-1">
                      <a:solidFill>
                        <a:srgbClr val="F79646"/>
                      </a:solidFill>
                      <a:latin typeface="Arial"/>
                    </a:defRPr>
                  </a:pPr>
                  <a:endParaRPr lang="uk-UA"/>
                </a:p>
              </c:txPr>
              <c:dLblPos val="t"/>
              <c:showLegendKey val="0"/>
              <c:showVal val="1"/>
              <c:showCatName val="0"/>
              <c:showSerName val="0"/>
              <c:showPercent val="0"/>
              <c:showBubbleSize val="1"/>
              <c:extLst>
                <c:ext xmlns:c15="http://schemas.microsoft.com/office/drawing/2012/chart" uri="{CE6537A1-D6FC-4f65-9D91-7224C49458BB}"/>
              </c:extLst>
            </c:dLbl>
            <c:dLbl>
              <c:idx val="5"/>
              <c:numFmt formatCode="0.0" sourceLinked="0"/>
              <c:spPr/>
              <c:txPr>
                <a:bodyPr wrap="square"/>
                <a:lstStyle/>
                <a:p>
                  <a:pPr>
                    <a:defRPr sz="1100" b="1" strike="noStrike" spc="-1">
                      <a:solidFill>
                        <a:srgbClr val="F79646"/>
                      </a:solidFill>
                      <a:latin typeface="Arial"/>
                    </a:defRPr>
                  </a:pPr>
                  <a:endParaRPr lang="uk-UA"/>
                </a:p>
              </c:txPr>
              <c:dLblPos val="t"/>
              <c:showLegendKey val="0"/>
              <c:showVal val="1"/>
              <c:showCatName val="0"/>
              <c:showSerName val="0"/>
              <c:showPercent val="0"/>
              <c:showBubbleSize val="1"/>
              <c:extLst>
                <c:ext xmlns:c15="http://schemas.microsoft.com/office/drawing/2012/chart" uri="{CE6537A1-D6FC-4f65-9D91-7224C49458BB}"/>
              </c:extLst>
            </c:dLbl>
            <c:dLbl>
              <c:idx val="6"/>
              <c:numFmt formatCode="0.0" sourceLinked="0"/>
              <c:spPr/>
              <c:txPr>
                <a:bodyPr wrap="square"/>
                <a:lstStyle/>
                <a:p>
                  <a:pPr>
                    <a:defRPr sz="1100" b="1" strike="noStrike" spc="-1">
                      <a:solidFill>
                        <a:srgbClr val="F79646"/>
                      </a:solidFill>
                      <a:latin typeface="Arial"/>
                    </a:defRPr>
                  </a:pPr>
                  <a:endParaRPr lang="uk-UA"/>
                </a:p>
              </c:txPr>
              <c:dLblPos val="t"/>
              <c:showLegendKey val="0"/>
              <c:showVal val="1"/>
              <c:showCatName val="0"/>
              <c:showSerName val="0"/>
              <c:showPercent val="0"/>
              <c:showBubbleSize val="1"/>
              <c:extLst>
                <c:ext xmlns:c15="http://schemas.microsoft.com/office/drawing/2012/chart" uri="{CE6537A1-D6FC-4f65-9D91-7224C49458BB}"/>
              </c:extLst>
            </c:dLbl>
            <c:dLbl>
              <c:idx val="7"/>
              <c:numFmt formatCode="0.0" sourceLinked="0"/>
              <c:spPr/>
              <c:txPr>
                <a:bodyPr wrap="square"/>
                <a:lstStyle/>
                <a:p>
                  <a:pPr>
                    <a:defRPr sz="1100" b="1" strike="noStrike" spc="-1">
                      <a:solidFill>
                        <a:srgbClr val="F79646"/>
                      </a:solidFill>
                      <a:latin typeface="Arial"/>
                    </a:defRPr>
                  </a:pPr>
                  <a:endParaRPr lang="uk-UA"/>
                </a:p>
              </c:txPr>
              <c:dLblPos val="t"/>
              <c:showLegendKey val="0"/>
              <c:showVal val="1"/>
              <c:showCatName val="0"/>
              <c:showSerName val="0"/>
              <c:showPercent val="0"/>
              <c:showBubbleSize val="1"/>
              <c:extLst>
                <c:ext xmlns:c15="http://schemas.microsoft.com/office/drawing/2012/chart" uri="{CE6537A1-D6FC-4f65-9D91-7224C49458BB}"/>
              </c:extLst>
            </c:dLbl>
            <c:dLbl>
              <c:idx val="8"/>
              <c:numFmt formatCode="0.0" sourceLinked="0"/>
              <c:spPr/>
              <c:txPr>
                <a:bodyPr wrap="square"/>
                <a:lstStyle/>
                <a:p>
                  <a:pPr>
                    <a:defRPr sz="1100" b="1" strike="noStrike" spc="-1">
                      <a:solidFill>
                        <a:srgbClr val="F79646"/>
                      </a:solidFill>
                      <a:latin typeface="Arial"/>
                    </a:defRPr>
                  </a:pPr>
                  <a:endParaRPr lang="uk-UA"/>
                </a:p>
              </c:txPr>
              <c:dLblPos val="t"/>
              <c:showLegendKey val="0"/>
              <c:showVal val="1"/>
              <c:showCatName val="0"/>
              <c:showSerName val="0"/>
              <c:showPercent val="0"/>
              <c:showBubbleSize val="1"/>
              <c:extLst>
                <c:ext xmlns:c15="http://schemas.microsoft.com/office/drawing/2012/chart" uri="{CE6537A1-D6FC-4f65-9D91-7224C49458BB}"/>
              </c:extLst>
            </c:dLbl>
            <c:dLbl>
              <c:idx val="9"/>
              <c:numFmt formatCode="0.0" sourceLinked="0"/>
              <c:spPr/>
              <c:txPr>
                <a:bodyPr wrap="square"/>
                <a:lstStyle/>
                <a:p>
                  <a:pPr>
                    <a:defRPr sz="1100" b="1" strike="noStrike" spc="-1">
                      <a:solidFill>
                        <a:srgbClr val="F79646"/>
                      </a:solidFill>
                      <a:latin typeface="Arial"/>
                    </a:defRPr>
                  </a:pPr>
                  <a:endParaRPr lang="uk-UA"/>
                </a:p>
              </c:txPr>
              <c:dLblPos val="t"/>
              <c:showLegendKey val="0"/>
              <c:showVal val="1"/>
              <c:showCatName val="0"/>
              <c:showSerName val="0"/>
              <c:showPercent val="0"/>
              <c:showBubbleSize val="1"/>
              <c:extLst>
                <c:ext xmlns:c15="http://schemas.microsoft.com/office/drawing/2012/chart" uri="{CE6537A1-D6FC-4f65-9D91-7224C49458BB}"/>
              </c:extLst>
            </c:dLbl>
            <c:dLbl>
              <c:idx val="10"/>
              <c:numFmt formatCode="0.0" sourceLinked="0"/>
              <c:spPr/>
              <c:txPr>
                <a:bodyPr wrap="square"/>
                <a:lstStyle/>
                <a:p>
                  <a:pPr>
                    <a:defRPr sz="1100" b="1" strike="noStrike" spc="-1">
                      <a:solidFill>
                        <a:srgbClr val="F79646"/>
                      </a:solidFill>
                      <a:latin typeface="Arial"/>
                    </a:defRPr>
                  </a:pPr>
                  <a:endParaRPr lang="uk-UA"/>
                </a:p>
              </c:txPr>
              <c:dLblPos val="t"/>
              <c:showLegendKey val="0"/>
              <c:showVal val="1"/>
              <c:showCatName val="0"/>
              <c:showSerName val="0"/>
              <c:showPercent val="0"/>
              <c:showBubbleSize val="1"/>
              <c:extLst>
                <c:ext xmlns:c15="http://schemas.microsoft.com/office/drawing/2012/chart" uri="{CE6537A1-D6FC-4f65-9D91-7224C49458BB}"/>
              </c:extLst>
            </c:dLbl>
            <c:dLbl>
              <c:idx val="11"/>
              <c:numFmt formatCode="0.0" sourceLinked="0"/>
              <c:spPr/>
              <c:txPr>
                <a:bodyPr wrap="square"/>
                <a:lstStyle/>
                <a:p>
                  <a:pPr>
                    <a:defRPr sz="1100" b="1" strike="noStrike" spc="-1">
                      <a:solidFill>
                        <a:srgbClr val="F79646"/>
                      </a:solidFill>
                      <a:latin typeface="Arial"/>
                    </a:defRPr>
                  </a:pPr>
                  <a:endParaRPr lang="uk-UA"/>
                </a:p>
              </c:txPr>
              <c:dLblPos val="t"/>
              <c:showLegendKey val="0"/>
              <c:showVal val="1"/>
              <c:showCatName val="0"/>
              <c:showSerName val="0"/>
              <c:showPercent val="0"/>
              <c:showBubbleSize val="1"/>
              <c:extLst>
                <c:ext xmlns:c15="http://schemas.microsoft.com/office/drawing/2012/chart" uri="{CE6537A1-D6FC-4f65-9D91-7224C49458BB}"/>
              </c:extLst>
            </c:dLbl>
            <c:dLbl>
              <c:idx val="12"/>
              <c:numFmt formatCode="0.0" sourceLinked="0"/>
              <c:spPr/>
              <c:txPr>
                <a:bodyPr wrap="square"/>
                <a:lstStyle/>
                <a:p>
                  <a:pPr>
                    <a:defRPr sz="1100" b="1" strike="noStrike" spc="-1">
                      <a:solidFill>
                        <a:srgbClr val="F79646"/>
                      </a:solidFill>
                      <a:latin typeface="Arial"/>
                    </a:defRPr>
                  </a:pPr>
                  <a:endParaRPr lang="uk-UA"/>
                </a:p>
              </c:txPr>
              <c:dLblPos val="t"/>
              <c:showLegendKey val="0"/>
              <c:showVal val="1"/>
              <c:showCatName val="0"/>
              <c:showSerName val="0"/>
              <c:showPercent val="0"/>
              <c:showBubbleSize val="1"/>
              <c:extLst>
                <c:ext xmlns:c15="http://schemas.microsoft.com/office/drawing/2012/chart" uri="{CE6537A1-D6FC-4f65-9D91-7224C49458BB}"/>
              </c:extLst>
            </c:dLbl>
            <c:dLbl>
              <c:idx val="13"/>
              <c:numFmt formatCode="0.0" sourceLinked="0"/>
              <c:spPr/>
              <c:txPr>
                <a:bodyPr wrap="square"/>
                <a:lstStyle/>
                <a:p>
                  <a:pPr>
                    <a:defRPr sz="1100" b="1" strike="noStrike" spc="-1">
                      <a:solidFill>
                        <a:srgbClr val="F79646"/>
                      </a:solidFill>
                      <a:latin typeface="Arial"/>
                    </a:defRPr>
                  </a:pPr>
                  <a:endParaRPr lang="uk-UA"/>
                </a:p>
              </c:txPr>
              <c:dLblPos val="t"/>
              <c:showLegendKey val="0"/>
              <c:showVal val="1"/>
              <c:showCatName val="0"/>
              <c:showSerName val="0"/>
              <c:showPercent val="0"/>
              <c:showBubbleSize val="1"/>
              <c:extLst>
                <c:ext xmlns:c15="http://schemas.microsoft.com/office/drawing/2012/chart" uri="{CE6537A1-D6FC-4f65-9D91-7224C49458BB}"/>
              </c:extLst>
            </c:dLbl>
            <c:numFmt formatCode="0.0" sourceLinked="0"/>
            <c:spPr>
              <a:noFill/>
              <a:ln>
                <a:noFill/>
              </a:ln>
              <a:effectLst/>
            </c:spPr>
            <c:txPr>
              <a:bodyPr wrap="square"/>
              <a:lstStyle/>
              <a:p>
                <a:pPr>
                  <a:defRPr sz="1100" b="1" strike="noStrike" spc="-1">
                    <a:solidFill>
                      <a:srgbClr val="F79646"/>
                    </a:solidFill>
                    <a:latin typeface="Arial"/>
                    <a:ea typeface="Arial"/>
                  </a:defRPr>
                </a:pPr>
                <a:endParaRPr lang="uk-UA"/>
              </a:p>
            </c:txPr>
            <c:dLblPos val="t"/>
            <c:showLegendKey val="0"/>
            <c:showVal val="1"/>
            <c:showCatName val="0"/>
            <c:showSerName val="0"/>
            <c:showPercent val="0"/>
            <c:showBubbleSize val="1"/>
            <c:separator>; </c:separator>
            <c:showLeaderLines val="0"/>
            <c:extLst>
              <c:ext xmlns:c15="http://schemas.microsoft.com/office/drawing/2012/chart" uri="{CE6537A1-D6FC-4f65-9D91-7224C49458BB}">
                <c15:showLeaderLines val="0"/>
              </c:ext>
            </c:extLst>
          </c:dLbls>
          <c:cat>
            <c:strRef>
              <c:f>'AMC and CII'!$A$3:$A$16</c:f>
              <c:strCache>
                <c:ptCount val="5"/>
                <c:pt idx="0">
                  <c:v>30.06.2020</c:v>
                </c:pt>
                <c:pt idx="1">
                  <c:v>30.09.2020</c:v>
                </c:pt>
                <c:pt idx="2">
                  <c:v>31.12.2020</c:v>
                </c:pt>
                <c:pt idx="3">
                  <c:v>31.03.2021</c:v>
                </c:pt>
                <c:pt idx="4">
                  <c:v>30.06.2021</c:v>
                </c:pt>
              </c:strCache>
            </c:strRef>
          </c:cat>
          <c:val>
            <c:numRef>
              <c:f>'AMC and CII'!$F$3:$F$16</c:f>
            </c:numRef>
          </c:val>
          <c:smooth val="0"/>
        </c:ser>
        <c:dLbls>
          <c:showLegendKey val="0"/>
          <c:showVal val="0"/>
          <c:showCatName val="0"/>
          <c:showSerName val="0"/>
          <c:showPercent val="0"/>
          <c:showBubbleSize val="0"/>
        </c:dLbls>
        <c:marker val="1"/>
        <c:smooth val="0"/>
        <c:axId val="754256192"/>
        <c:axId val="754258992"/>
      </c:lineChart>
      <c:catAx>
        <c:axId val="754257872"/>
        <c:scaling>
          <c:orientation val="minMax"/>
        </c:scaling>
        <c:delete val="0"/>
        <c:axPos val="b"/>
        <c:numFmt formatCode="dd/mm/yyyy;@" sourceLinked="0"/>
        <c:majorTickMark val="cross"/>
        <c:minorTickMark val="none"/>
        <c:tickLblPos val="nextTo"/>
        <c:spPr>
          <a:ln w="3240">
            <a:solidFill>
              <a:srgbClr val="000000"/>
            </a:solidFill>
            <a:round/>
          </a:ln>
        </c:spPr>
        <c:txPr>
          <a:bodyPr rot="-1560000"/>
          <a:lstStyle/>
          <a:p>
            <a:pPr>
              <a:defRPr sz="1100" b="0" i="1" strike="noStrike" spc="-1">
                <a:solidFill>
                  <a:srgbClr val="000000"/>
                </a:solidFill>
                <a:latin typeface="Arial"/>
                <a:ea typeface="Arial"/>
              </a:defRPr>
            </a:pPr>
            <a:endParaRPr lang="uk-UA"/>
          </a:p>
        </c:txPr>
        <c:crossAx val="754247232"/>
        <c:crosses val="autoZero"/>
        <c:auto val="1"/>
        <c:lblAlgn val="ctr"/>
        <c:lblOffset val="100"/>
        <c:noMultiLvlLbl val="0"/>
      </c:catAx>
      <c:valAx>
        <c:axId val="754247232"/>
        <c:scaling>
          <c:orientation val="minMax"/>
          <c:max val="1750"/>
          <c:min val="0"/>
        </c:scaling>
        <c:delete val="0"/>
        <c:axPos val="l"/>
        <c:numFmt formatCode="0" sourceLinked="0"/>
        <c:majorTickMark val="cross"/>
        <c:minorTickMark val="none"/>
        <c:tickLblPos val="nextTo"/>
        <c:spPr>
          <a:ln w="3240">
            <a:solidFill>
              <a:srgbClr val="000000"/>
            </a:solidFill>
            <a:round/>
          </a:ln>
        </c:spPr>
        <c:txPr>
          <a:bodyPr/>
          <a:lstStyle/>
          <a:p>
            <a:pPr>
              <a:defRPr sz="900" b="0" strike="noStrike" spc="-1">
                <a:solidFill>
                  <a:srgbClr val="000000"/>
                </a:solidFill>
                <a:latin typeface="Arial"/>
                <a:ea typeface="Arial"/>
              </a:defRPr>
            </a:pPr>
            <a:endParaRPr lang="uk-UA"/>
          </a:p>
        </c:txPr>
        <c:crossAx val="754257872"/>
        <c:crosses val="autoZero"/>
        <c:crossBetween val="between"/>
        <c:majorUnit val="250"/>
      </c:valAx>
      <c:catAx>
        <c:axId val="754256192"/>
        <c:scaling>
          <c:orientation val="minMax"/>
        </c:scaling>
        <c:delete val="1"/>
        <c:axPos val="b"/>
        <c:numFmt formatCode="General" sourceLinked="1"/>
        <c:majorTickMark val="out"/>
        <c:minorTickMark val="none"/>
        <c:tickLblPos val="nextTo"/>
        <c:crossAx val="754258992"/>
        <c:crosses val="autoZero"/>
        <c:auto val="1"/>
        <c:lblAlgn val="ctr"/>
        <c:lblOffset val="100"/>
        <c:noMultiLvlLbl val="0"/>
      </c:catAx>
      <c:valAx>
        <c:axId val="754258992"/>
        <c:scaling>
          <c:orientation val="minMax"/>
        </c:scaling>
        <c:delete val="1"/>
        <c:axPos val="l"/>
        <c:numFmt formatCode="0.00" sourceLinked="1"/>
        <c:majorTickMark val="out"/>
        <c:minorTickMark val="none"/>
        <c:tickLblPos val="nextTo"/>
        <c:crossAx val="754256192"/>
        <c:crosses val="autoZero"/>
        <c:crossBetween val="between"/>
      </c:valAx>
      <c:spPr>
        <a:solidFill>
          <a:srgbClr val="FFFFFF"/>
        </a:solidFill>
        <a:ln w="25560">
          <a:noFill/>
        </a:ln>
      </c:spPr>
    </c:plotArea>
    <c:legend>
      <c:legendPos val="r"/>
      <c:layout>
        <c:manualLayout>
          <c:xMode val="edge"/>
          <c:yMode val="edge"/>
          <c:x val="7.6752650735875897E-3"/>
          <c:y val="0.77617801047120405"/>
          <c:w val="0.990306627101879"/>
          <c:h val="0.22373731864295801"/>
        </c:manualLayout>
      </c:layout>
      <c:overlay val="0"/>
      <c:spPr>
        <a:solidFill>
          <a:srgbClr val="FFFFFF"/>
        </a:solidFill>
        <a:ln w="25560">
          <a:noFill/>
        </a:ln>
      </c:spPr>
      <c:txPr>
        <a:bodyPr/>
        <a:lstStyle/>
        <a:p>
          <a:pPr>
            <a:defRPr sz="1100" b="1" strike="noStrike" spc="-1">
              <a:solidFill>
                <a:srgbClr val="000080"/>
              </a:solidFill>
              <a:latin typeface="Arial"/>
              <a:ea typeface="Arial"/>
            </a:defRPr>
          </a:pPr>
          <a:endParaRPr lang="uk-UA"/>
        </a:p>
      </c:txPr>
    </c:legend>
    <c:plotVisOnly val="1"/>
    <c:dispBlanksAs val="gap"/>
    <c:showDLblsOverMax val="1"/>
  </c:chart>
  <c:spPr>
    <a:solidFill>
      <a:srgbClr val="FFFFFF"/>
    </a:solidFill>
    <a:ln w="9360">
      <a:noFill/>
    </a:ln>
  </c:sp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ru-RU"/>
  <c:roundedCorners val="0"/>
  <c:style val="2"/>
  <c:chart>
    <c:autoTitleDeleted val="1"/>
    <c:plotArea>
      <c:layout>
        <c:manualLayout>
          <c:layoutTarget val="inner"/>
          <c:xMode val="edge"/>
          <c:yMode val="edge"/>
          <c:x val="0.11498744069215699"/>
          <c:y val="0.12797412797412799"/>
          <c:w val="0.88065866592241104"/>
          <c:h val="0.68156618156618198"/>
        </c:manualLayout>
      </c:layout>
      <c:barChart>
        <c:barDir val="col"/>
        <c:grouping val="stacked"/>
        <c:varyColors val="0"/>
        <c:ser>
          <c:idx val="0"/>
          <c:order val="0"/>
          <c:tx>
            <c:strRef>
              <c:f>'Assets and NAV'!$A$10</c:f>
              <c:strCache>
                <c:ptCount val="1"/>
                <c:pt idx="0">
                  <c:v>Venture funds</c:v>
                </c:pt>
              </c:strCache>
            </c:strRef>
          </c:tx>
          <c:spPr>
            <a:solidFill>
              <a:srgbClr val="666699"/>
            </a:solidFill>
            <a:ln w="25560">
              <a:noFill/>
            </a:ln>
          </c:spPr>
          <c:invertIfNegative val="0"/>
          <c:dLbls>
            <c:numFmt formatCode="#,##0" sourceLinked="0"/>
            <c:spPr>
              <a:noFill/>
              <a:ln>
                <a:noFill/>
              </a:ln>
              <a:effectLst/>
            </c:spPr>
            <c:txPr>
              <a:bodyPr wrap="square"/>
              <a:lstStyle/>
              <a:p>
                <a:pPr>
                  <a:defRPr sz="1200" b="1" strike="noStrike" spc="-1">
                    <a:solidFill>
                      <a:srgbClr val="FFFFFF"/>
                    </a:solidFill>
                    <a:latin typeface="Arial Cyr"/>
                    <a:ea typeface="Arial Cyr"/>
                  </a:defRPr>
                </a:pPr>
                <a:endParaRPr lang="uk-UA"/>
              </a:p>
            </c:txPr>
            <c:dLblPos val="ctr"/>
            <c:showLegendKey val="0"/>
            <c:showVal val="1"/>
            <c:showCatName val="0"/>
            <c:showSerName val="0"/>
            <c:showPercent val="0"/>
            <c:showBubbleSize val="1"/>
            <c:separator>; </c:separator>
            <c:showLeaderLines val="0"/>
            <c:extLst>
              <c:ext xmlns:c15="http://schemas.microsoft.com/office/drawing/2012/chart" uri="{CE6537A1-D6FC-4f65-9D91-7224C49458BB}">
                <c15:showLeaderLines val="0"/>
              </c:ext>
            </c:extLst>
          </c:dLbls>
          <c:cat>
            <c:strRef>
              <c:f>'Assets and NAV'!$B$3:$E$3</c:f>
              <c:strCache>
                <c:ptCount val="4"/>
                <c:pt idx="0">
                  <c:v>30.06.2020</c:v>
                </c:pt>
                <c:pt idx="1">
                  <c:v>31.12.2020</c:v>
                </c:pt>
                <c:pt idx="2">
                  <c:v>31.03.2021</c:v>
                </c:pt>
                <c:pt idx="3">
                  <c:v>30.06.2021</c:v>
                </c:pt>
              </c:strCache>
            </c:strRef>
          </c:cat>
          <c:val>
            <c:numRef>
              <c:f>'Assets and NAV'!$B$10:$E$10</c:f>
              <c:numCache>
                <c:formatCode>#\ ##0.0</c:formatCode>
                <c:ptCount val="4"/>
                <c:pt idx="0">
                  <c:v>354500.30730528099</c:v>
                </c:pt>
                <c:pt idx="1">
                  <c:v>399103.174849968</c:v>
                </c:pt>
                <c:pt idx="2">
                  <c:v>423794.78552978497</c:v>
                </c:pt>
                <c:pt idx="3">
                  <c:v>444027.69208630797</c:v>
                </c:pt>
              </c:numCache>
            </c:numRef>
          </c:val>
        </c:ser>
        <c:ser>
          <c:idx val="1"/>
          <c:order val="1"/>
          <c:tx>
            <c:strRef>
              <c:f>'Assets and NAV'!$A$9</c:f>
              <c:strCache>
                <c:ptCount val="1"/>
                <c:pt idx="0">
                  <c:v>All funds (ex. venture)</c:v>
                </c:pt>
              </c:strCache>
            </c:strRef>
          </c:tx>
          <c:spPr>
            <a:solidFill>
              <a:srgbClr val="FF99CC"/>
            </a:solidFill>
            <a:ln w="25560">
              <a:noFill/>
            </a:ln>
          </c:spPr>
          <c:invertIfNegative val="0"/>
          <c:dPt>
            <c:idx val="0"/>
            <c:invertIfNegative val="0"/>
            <c:bubble3D val="0"/>
          </c:dPt>
          <c:dPt>
            <c:idx val="1"/>
            <c:invertIfNegative val="0"/>
            <c:bubble3D val="0"/>
          </c:dPt>
          <c:dPt>
            <c:idx val="2"/>
            <c:invertIfNegative val="0"/>
            <c:bubble3D val="0"/>
          </c:dPt>
          <c:dPt>
            <c:idx val="3"/>
            <c:invertIfNegative val="0"/>
            <c:bubble3D val="0"/>
          </c:dPt>
          <c:dLbls>
            <c:dLbl>
              <c:idx val="0"/>
              <c:layout>
                <c:manualLayout>
                  <c:x val="1.9412126872405801E-3"/>
                  <c:y val="-6.1395571039843999E-2"/>
                </c:manualLayout>
              </c:layout>
              <c:numFmt formatCode="#,##0" sourceLinked="0"/>
              <c:spPr/>
              <c:txPr>
                <a:bodyPr wrap="square"/>
                <a:lstStyle/>
                <a:p>
                  <a:pPr>
                    <a:defRPr sz="1200" b="1" strike="noStrike" spc="-1">
                      <a:solidFill>
                        <a:srgbClr val="000000"/>
                      </a:solidFill>
                      <a:latin typeface="Arial Cyr"/>
                    </a:defRPr>
                  </a:pPr>
                  <a:endParaRPr lang="uk-UA"/>
                </a:p>
              </c:txPr>
              <c:dLblPos val="ctr"/>
              <c:showLegendKey val="0"/>
              <c:showVal val="1"/>
              <c:showCatName val="0"/>
              <c:showSerName val="0"/>
              <c:showPercent val="0"/>
              <c:showBubbleSize val="1"/>
              <c:separator>; </c:separator>
              <c:extLst>
                <c:ext xmlns:c15="http://schemas.microsoft.com/office/drawing/2012/chart" uri="{CE6537A1-D6FC-4f65-9D91-7224C49458BB}"/>
              </c:extLst>
            </c:dLbl>
            <c:dLbl>
              <c:idx val="1"/>
              <c:layout>
                <c:manualLayout>
                  <c:x val="6.2367573897027003E-4"/>
                  <c:y val="-6.0842610051443098E-2"/>
                </c:manualLayout>
              </c:layout>
              <c:numFmt formatCode="#,##0" sourceLinked="0"/>
              <c:spPr/>
              <c:txPr>
                <a:bodyPr wrap="square"/>
                <a:lstStyle/>
                <a:p>
                  <a:pPr>
                    <a:defRPr sz="1200" b="1" strike="noStrike" spc="-1">
                      <a:solidFill>
                        <a:srgbClr val="000000"/>
                      </a:solidFill>
                      <a:latin typeface="Arial Cyr"/>
                    </a:defRPr>
                  </a:pPr>
                  <a:endParaRPr lang="uk-UA"/>
                </a:p>
              </c:txPr>
              <c:dLblPos val="ctr"/>
              <c:showLegendKey val="0"/>
              <c:showVal val="1"/>
              <c:showCatName val="0"/>
              <c:showSerName val="0"/>
              <c:showPercent val="0"/>
              <c:showBubbleSize val="1"/>
              <c:separator>; </c:separator>
              <c:extLst>
                <c:ext xmlns:c15="http://schemas.microsoft.com/office/drawing/2012/chart" uri="{CE6537A1-D6FC-4f65-9D91-7224C49458BB}"/>
              </c:extLst>
            </c:dLbl>
            <c:dLbl>
              <c:idx val="2"/>
              <c:layout>
                <c:manualLayout>
                  <c:x val="1.94118829437662E-3"/>
                  <c:y val="-6.0209527284167702E-2"/>
                </c:manualLayout>
              </c:layout>
              <c:numFmt formatCode="#,##0" sourceLinked="0"/>
              <c:spPr/>
              <c:txPr>
                <a:bodyPr wrap="square"/>
                <a:lstStyle/>
                <a:p>
                  <a:pPr>
                    <a:defRPr sz="1200" b="1" strike="noStrike" spc="-1">
                      <a:solidFill>
                        <a:srgbClr val="000000"/>
                      </a:solidFill>
                      <a:latin typeface="Arial Cyr"/>
                    </a:defRPr>
                  </a:pPr>
                  <a:endParaRPr lang="uk-UA"/>
                </a:p>
              </c:txPr>
              <c:dLblPos val="ctr"/>
              <c:showLegendKey val="0"/>
              <c:showVal val="1"/>
              <c:showCatName val="0"/>
              <c:showSerName val="0"/>
              <c:showPercent val="0"/>
              <c:showBubbleSize val="1"/>
              <c:separator>; </c:separator>
              <c:extLst>
                <c:ext xmlns:c15="http://schemas.microsoft.com/office/drawing/2012/chart" uri="{CE6537A1-D6FC-4f65-9D91-7224C49458BB}"/>
              </c:extLst>
            </c:dLbl>
            <c:dLbl>
              <c:idx val="3"/>
              <c:layout>
                <c:manualLayout>
                  <c:x val="1.9411760979445799E-3"/>
                  <c:y val="-5.1441300477109798E-2"/>
                </c:manualLayout>
              </c:layout>
              <c:numFmt formatCode="#,##0" sourceLinked="0"/>
              <c:spPr/>
              <c:txPr>
                <a:bodyPr wrap="square"/>
                <a:lstStyle/>
                <a:p>
                  <a:pPr>
                    <a:defRPr sz="1200" b="1" strike="noStrike" spc="-1">
                      <a:solidFill>
                        <a:srgbClr val="000000"/>
                      </a:solidFill>
                      <a:latin typeface="Arial Cyr"/>
                    </a:defRPr>
                  </a:pPr>
                  <a:endParaRPr lang="uk-UA"/>
                </a:p>
              </c:txPr>
              <c:dLblPos val="ctr"/>
              <c:showLegendKey val="0"/>
              <c:showVal val="1"/>
              <c:showCatName val="0"/>
              <c:showSerName val="0"/>
              <c:showPercent val="0"/>
              <c:showBubbleSize val="1"/>
              <c:separator>; </c:separator>
              <c:extLst>
                <c:ext xmlns:c15="http://schemas.microsoft.com/office/drawing/2012/chart" uri="{CE6537A1-D6FC-4f65-9D91-7224C49458BB}"/>
              </c:extLst>
            </c:dLbl>
            <c:numFmt formatCode="#,##0" sourceLinked="0"/>
            <c:spPr>
              <a:noFill/>
              <a:ln>
                <a:noFill/>
              </a:ln>
              <a:effectLst/>
            </c:spPr>
            <c:txPr>
              <a:bodyPr wrap="square"/>
              <a:lstStyle/>
              <a:p>
                <a:pPr>
                  <a:defRPr sz="1200" b="1" strike="noStrike" spc="-1">
                    <a:solidFill>
                      <a:srgbClr val="000000"/>
                    </a:solidFill>
                    <a:latin typeface="Arial Cyr"/>
                    <a:ea typeface="Arial Cyr"/>
                  </a:defRPr>
                </a:pPr>
                <a:endParaRPr lang="uk-UA"/>
              </a:p>
            </c:txPr>
            <c:dLblPos val="ctr"/>
            <c:showLegendKey val="0"/>
            <c:showVal val="1"/>
            <c:showCatName val="0"/>
            <c:showSerName val="0"/>
            <c:showPercent val="0"/>
            <c:showBubbleSize val="1"/>
            <c:separator>; </c:separator>
            <c:showLeaderLines val="0"/>
            <c:extLst>
              <c:ext xmlns:c15="http://schemas.microsoft.com/office/drawing/2012/chart" uri="{CE6537A1-D6FC-4f65-9D91-7224C49458BB}">
                <c15:showLeaderLines val="0"/>
              </c:ext>
            </c:extLst>
          </c:dLbls>
          <c:cat>
            <c:strRef>
              <c:f>'Assets and NAV'!$B$3:$E$3</c:f>
              <c:strCache>
                <c:ptCount val="4"/>
                <c:pt idx="0">
                  <c:v>30.06.2020</c:v>
                </c:pt>
                <c:pt idx="1">
                  <c:v>31.12.2020</c:v>
                </c:pt>
                <c:pt idx="2">
                  <c:v>31.03.2021</c:v>
                </c:pt>
                <c:pt idx="3">
                  <c:v>30.06.2021</c:v>
                </c:pt>
              </c:strCache>
            </c:strRef>
          </c:cat>
          <c:val>
            <c:numRef>
              <c:f>'Assets and NAV'!$B$9:$E$9</c:f>
              <c:numCache>
                <c:formatCode>#\ ##0.0</c:formatCode>
                <c:ptCount val="4"/>
                <c:pt idx="0">
                  <c:v>16497.816390313401</c:v>
                </c:pt>
                <c:pt idx="1">
                  <c:v>15089.679371693899</c:v>
                </c:pt>
                <c:pt idx="2">
                  <c:v>17377.523406693901</c:v>
                </c:pt>
                <c:pt idx="3">
                  <c:v>23832.890091244099</c:v>
                </c:pt>
              </c:numCache>
            </c:numRef>
          </c:val>
        </c:ser>
        <c:dLbls>
          <c:showLegendKey val="0"/>
          <c:showVal val="0"/>
          <c:showCatName val="0"/>
          <c:showSerName val="0"/>
          <c:showPercent val="0"/>
          <c:showBubbleSize val="0"/>
        </c:dLbls>
        <c:gapWidth val="105"/>
        <c:overlap val="100"/>
        <c:axId val="550155712"/>
        <c:axId val="550156272"/>
      </c:barChart>
      <c:catAx>
        <c:axId val="550155712"/>
        <c:scaling>
          <c:orientation val="minMax"/>
        </c:scaling>
        <c:delete val="0"/>
        <c:axPos val="b"/>
        <c:numFmt formatCode="m/d/yyyy" sourceLinked="0"/>
        <c:majorTickMark val="out"/>
        <c:minorTickMark val="none"/>
        <c:tickLblPos val="nextTo"/>
        <c:spPr>
          <a:ln w="3240">
            <a:solidFill>
              <a:srgbClr val="000000"/>
            </a:solidFill>
            <a:round/>
          </a:ln>
        </c:spPr>
        <c:txPr>
          <a:bodyPr/>
          <a:lstStyle/>
          <a:p>
            <a:pPr>
              <a:defRPr sz="1200" b="0" i="1" strike="noStrike" spc="-1">
                <a:solidFill>
                  <a:srgbClr val="000000"/>
                </a:solidFill>
                <a:latin typeface="Arial Cyr"/>
                <a:ea typeface="Arial Cyr"/>
              </a:defRPr>
            </a:pPr>
            <a:endParaRPr lang="uk-UA"/>
          </a:p>
        </c:txPr>
        <c:crossAx val="550156272"/>
        <c:crosses val="autoZero"/>
        <c:auto val="1"/>
        <c:lblAlgn val="ctr"/>
        <c:lblOffset val="100"/>
        <c:noMultiLvlLbl val="0"/>
      </c:catAx>
      <c:valAx>
        <c:axId val="550156272"/>
        <c:scaling>
          <c:orientation val="minMax"/>
          <c:max val="500000"/>
          <c:min val="0"/>
        </c:scaling>
        <c:delete val="0"/>
        <c:axPos val="l"/>
        <c:title>
          <c:tx>
            <c:rich>
              <a:bodyPr rot="0"/>
              <a:lstStyle/>
              <a:p>
                <a:pPr>
                  <a:defRPr lang="uk-UA" sz="1200" b="1" strike="noStrike" spc="-1">
                    <a:solidFill>
                      <a:srgbClr val="000000"/>
                    </a:solidFill>
                    <a:latin typeface="Arial Cyr"/>
                    <a:ea typeface="Arial Cyr"/>
                  </a:defRPr>
                </a:pPr>
                <a:r>
                  <a:rPr lang="en-GB" sz="1200" b="1" strike="noStrike" spc="-1">
                    <a:solidFill>
                      <a:srgbClr val="000000"/>
                    </a:solidFill>
                    <a:latin typeface="Arial Cyr"/>
                    <a:ea typeface="Arial Cyr"/>
                  </a:rPr>
                  <a:t>UAH M</a:t>
                </a:r>
                <a:endParaRPr lang="uk-UA" sz="1200" b="1" strike="noStrike" spc="-1">
                  <a:solidFill>
                    <a:srgbClr val="000000"/>
                  </a:solidFill>
                  <a:latin typeface="Arial Cyr"/>
                  <a:ea typeface="Arial Cyr"/>
                </a:endParaRPr>
              </a:p>
            </c:rich>
          </c:tx>
          <c:layout>
            <c:manualLayout>
              <c:xMode val="edge"/>
              <c:yMode val="edge"/>
              <c:x val="1.674574379012E-3"/>
              <c:y val="5.7750057750057795E-4"/>
            </c:manualLayout>
          </c:layout>
          <c:overlay val="0"/>
          <c:spPr>
            <a:noFill/>
            <a:ln w="25560">
              <a:noFill/>
            </a:ln>
          </c:spPr>
        </c:title>
        <c:numFmt formatCode="#,##0" sourceLinked="0"/>
        <c:majorTickMark val="out"/>
        <c:minorTickMark val="none"/>
        <c:tickLblPos val="nextTo"/>
        <c:spPr>
          <a:ln w="3240">
            <a:solidFill>
              <a:srgbClr val="000000"/>
            </a:solidFill>
            <a:round/>
          </a:ln>
        </c:spPr>
        <c:txPr>
          <a:bodyPr/>
          <a:lstStyle/>
          <a:p>
            <a:pPr>
              <a:defRPr sz="1000" b="0" strike="noStrike" spc="-1">
                <a:solidFill>
                  <a:srgbClr val="000000"/>
                </a:solidFill>
                <a:latin typeface="Arial Cyr"/>
                <a:ea typeface="Arial Cyr"/>
              </a:defRPr>
            </a:pPr>
            <a:endParaRPr lang="uk-UA"/>
          </a:p>
        </c:txPr>
        <c:crossAx val="550155712"/>
        <c:crosses val="autoZero"/>
        <c:crossBetween val="between"/>
        <c:majorUnit val="50000"/>
      </c:valAx>
      <c:spPr>
        <a:noFill/>
        <a:ln w="25560">
          <a:noFill/>
        </a:ln>
      </c:spPr>
    </c:plotArea>
    <c:legend>
      <c:legendPos val="b"/>
      <c:layout>
        <c:manualLayout>
          <c:xMode val="edge"/>
          <c:yMode val="edge"/>
          <c:x val="0.261803772742494"/>
          <c:y val="0.91581013973900005"/>
          <c:w val="0.46313556957079899"/>
          <c:h val="7.2765072765072797E-2"/>
        </c:manualLayout>
      </c:layout>
      <c:overlay val="0"/>
      <c:spPr>
        <a:solidFill>
          <a:srgbClr val="FFFFFF"/>
        </a:solidFill>
        <a:ln w="25560">
          <a:noFill/>
        </a:ln>
      </c:spPr>
      <c:txPr>
        <a:bodyPr/>
        <a:lstStyle/>
        <a:p>
          <a:pPr>
            <a:defRPr sz="1200" b="1" strike="noStrike" spc="-1">
              <a:solidFill>
                <a:srgbClr val="000000"/>
              </a:solidFill>
              <a:latin typeface="Arial Cyr"/>
              <a:ea typeface="Arial Cyr"/>
            </a:defRPr>
          </a:pPr>
          <a:endParaRPr lang="uk-UA"/>
        </a:p>
      </c:txPr>
    </c:legend>
    <c:plotVisOnly val="1"/>
    <c:dispBlanksAs val="gap"/>
    <c:showDLblsOverMax val="1"/>
  </c:chart>
  <c:spPr>
    <a:solidFill>
      <a:srgbClr val="FFFFFF"/>
    </a:solidFill>
    <a:ln w="9360">
      <a:noFill/>
    </a:ln>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ru-RU"/>
  <c:roundedCorners val="0"/>
  <c:style val="2"/>
  <c:chart>
    <c:autoTitleDeleted val="1"/>
    <c:plotArea>
      <c:layout>
        <c:manualLayout>
          <c:layoutTarget val="inner"/>
          <c:xMode val="edge"/>
          <c:yMode val="edge"/>
          <c:x val="7.8469457123434005E-2"/>
          <c:y val="4.1386888047857402E-2"/>
          <c:w val="0.90774011848111102"/>
          <c:h val="0.70015871078012404"/>
        </c:manualLayout>
      </c:layout>
      <c:barChart>
        <c:barDir val="col"/>
        <c:grouping val="percentStacked"/>
        <c:varyColors val="0"/>
        <c:ser>
          <c:idx val="0"/>
          <c:order val="0"/>
          <c:tx>
            <c:strRef>
              <c:f>'Assets and NAV'!$A$49</c:f>
              <c:strCache>
                <c:ptCount val="1"/>
                <c:pt idx="0">
                  <c:v>Open-ended</c:v>
                </c:pt>
              </c:strCache>
            </c:strRef>
          </c:tx>
          <c:spPr>
            <a:solidFill>
              <a:srgbClr val="CC99FF"/>
            </a:solidFill>
            <a:ln w="25560">
              <a:noFill/>
            </a:ln>
          </c:spPr>
          <c:invertIfNegative val="0"/>
          <c:dPt>
            <c:idx val="0"/>
            <c:invertIfNegative val="0"/>
            <c:bubble3D val="0"/>
          </c:dPt>
          <c:dPt>
            <c:idx val="1"/>
            <c:invertIfNegative val="0"/>
            <c:bubble3D val="0"/>
          </c:dPt>
          <c:dPt>
            <c:idx val="2"/>
            <c:invertIfNegative val="0"/>
            <c:bubble3D val="0"/>
          </c:dPt>
          <c:dPt>
            <c:idx val="3"/>
            <c:invertIfNegative val="0"/>
            <c:bubble3D val="0"/>
          </c:dPt>
          <c:dLbls>
            <c:dLbl>
              <c:idx val="0"/>
              <c:layout>
                <c:manualLayout>
                  <c:x val="-7.9694196538421219E-2"/>
                  <c:y val="-3.668816404150655E-2"/>
                </c:manualLayout>
              </c:layout>
              <c:numFmt formatCode="0.00%" sourceLinked="0"/>
              <c:spPr/>
              <c:txPr>
                <a:bodyPr wrap="square"/>
                <a:lstStyle/>
                <a:p>
                  <a:pPr>
                    <a:defRPr sz="1100" b="1" strike="noStrike" spc="-1">
                      <a:solidFill>
                        <a:srgbClr val="800080"/>
                      </a:solidFill>
                      <a:latin typeface="Arial Cyr"/>
                    </a:defRPr>
                  </a:pPr>
                  <a:endParaRPr lang="uk-UA"/>
                </a:p>
              </c:txPr>
              <c:dLblPos val="ctr"/>
              <c:showLegendKey val="0"/>
              <c:showVal val="1"/>
              <c:showCatName val="0"/>
              <c:showSerName val="0"/>
              <c:showPercent val="0"/>
              <c:showBubbleSize val="1"/>
              <c:separator>; </c:separator>
              <c:extLst>
                <c:ext xmlns:c15="http://schemas.microsoft.com/office/drawing/2012/chart" uri="{CE6537A1-D6FC-4f65-9D91-7224C49458BB}"/>
              </c:extLst>
            </c:dLbl>
            <c:dLbl>
              <c:idx val="1"/>
              <c:layout>
                <c:manualLayout>
                  <c:x val="-7.5623664035570082E-2"/>
                  <c:y val="-3.4888447917097304E-2"/>
                </c:manualLayout>
              </c:layout>
              <c:numFmt formatCode="0.00%" sourceLinked="0"/>
              <c:spPr/>
              <c:txPr>
                <a:bodyPr wrap="square"/>
                <a:lstStyle/>
                <a:p>
                  <a:pPr>
                    <a:defRPr sz="1100" b="1" strike="noStrike" spc="-1">
                      <a:solidFill>
                        <a:srgbClr val="800080"/>
                      </a:solidFill>
                      <a:latin typeface="Arial Cyr"/>
                    </a:defRPr>
                  </a:pPr>
                  <a:endParaRPr lang="uk-UA"/>
                </a:p>
              </c:txPr>
              <c:dLblPos val="ctr"/>
              <c:showLegendKey val="0"/>
              <c:showVal val="1"/>
              <c:showCatName val="0"/>
              <c:showSerName val="0"/>
              <c:showPercent val="0"/>
              <c:showBubbleSize val="1"/>
              <c:separator>; </c:separator>
              <c:extLst>
                <c:ext xmlns:c15="http://schemas.microsoft.com/office/drawing/2012/chart" uri="{CE6537A1-D6FC-4f65-9D91-7224C49458BB}"/>
              </c:extLst>
            </c:dLbl>
            <c:dLbl>
              <c:idx val="2"/>
              <c:layout>
                <c:manualLayout>
                  <c:x val="-7.4503183491348976E-2"/>
                  <c:y val="-2.4781236650268029E-2"/>
                </c:manualLayout>
              </c:layout>
              <c:numFmt formatCode="0.00%" sourceLinked="0"/>
              <c:spPr/>
              <c:txPr>
                <a:bodyPr wrap="square"/>
                <a:lstStyle/>
                <a:p>
                  <a:pPr>
                    <a:defRPr sz="1100" b="1" strike="noStrike" spc="-1">
                      <a:solidFill>
                        <a:srgbClr val="800080"/>
                      </a:solidFill>
                      <a:latin typeface="Arial Cyr"/>
                    </a:defRPr>
                  </a:pPr>
                  <a:endParaRPr lang="uk-UA"/>
                </a:p>
              </c:txPr>
              <c:dLblPos val="ctr"/>
              <c:showLegendKey val="0"/>
              <c:showVal val="1"/>
              <c:showCatName val="0"/>
              <c:showSerName val="0"/>
              <c:showPercent val="0"/>
              <c:showBubbleSize val="1"/>
              <c:separator>; </c:separator>
              <c:extLst>
                <c:ext xmlns:c15="http://schemas.microsoft.com/office/drawing/2012/chart" uri="{CE6537A1-D6FC-4f65-9D91-7224C49458BB}"/>
              </c:extLst>
            </c:dLbl>
            <c:dLbl>
              <c:idx val="3"/>
              <c:layout>
                <c:manualLayout>
                  <c:x val="-7.8300692472667466E-2"/>
                  <c:y val="-3.4837116044483113E-2"/>
                </c:manualLayout>
              </c:layout>
              <c:numFmt formatCode="0.00%" sourceLinked="0"/>
              <c:spPr/>
              <c:txPr>
                <a:bodyPr wrap="square"/>
                <a:lstStyle/>
                <a:p>
                  <a:pPr>
                    <a:defRPr sz="1100" b="1" strike="noStrike" spc="-1">
                      <a:solidFill>
                        <a:srgbClr val="800080"/>
                      </a:solidFill>
                      <a:latin typeface="Arial Cyr"/>
                    </a:defRPr>
                  </a:pPr>
                  <a:endParaRPr lang="uk-UA"/>
                </a:p>
              </c:txPr>
              <c:dLblPos val="ctr"/>
              <c:showLegendKey val="0"/>
              <c:showVal val="1"/>
              <c:showCatName val="0"/>
              <c:showSerName val="0"/>
              <c:showPercent val="0"/>
              <c:showBubbleSize val="1"/>
              <c:separator>; </c:separator>
              <c:extLst>
                <c:ext xmlns:c15="http://schemas.microsoft.com/office/drawing/2012/chart" uri="{CE6537A1-D6FC-4f65-9D91-7224C49458BB}"/>
              </c:extLst>
            </c:dLbl>
            <c:numFmt formatCode="0.00%" sourceLinked="0"/>
            <c:spPr>
              <a:noFill/>
              <a:ln>
                <a:noFill/>
              </a:ln>
              <a:effectLst/>
            </c:spPr>
            <c:txPr>
              <a:bodyPr wrap="square"/>
              <a:lstStyle/>
              <a:p>
                <a:pPr>
                  <a:defRPr sz="1100" b="1" strike="noStrike" spc="-1">
                    <a:solidFill>
                      <a:srgbClr val="800080"/>
                    </a:solidFill>
                    <a:latin typeface="Arial Cyr"/>
                    <a:ea typeface="Arial Cyr"/>
                  </a:defRPr>
                </a:pPr>
                <a:endParaRPr lang="uk-UA"/>
              </a:p>
            </c:txPr>
            <c:dLblPos val="ctr"/>
            <c:showLegendKey val="0"/>
            <c:showVal val="1"/>
            <c:showCatName val="0"/>
            <c:showSerName val="0"/>
            <c:showPercent val="0"/>
            <c:showBubbleSize val="1"/>
            <c:separator>; </c:separator>
            <c:showLeaderLines val="0"/>
            <c:extLst>
              <c:ext xmlns:c15="http://schemas.microsoft.com/office/drawing/2012/chart" uri="{CE6537A1-D6FC-4f65-9D91-7224C49458BB}">
                <c15:showLeaderLines val="0"/>
              </c:ext>
            </c:extLst>
          </c:dLbls>
          <c:cat>
            <c:strRef>
              <c:f>'Assets and NAV'!$B$48:$E$48</c:f>
              <c:strCache>
                <c:ptCount val="4"/>
                <c:pt idx="0">
                  <c:v>30.06.2020</c:v>
                </c:pt>
                <c:pt idx="1">
                  <c:v>31.12.2020</c:v>
                </c:pt>
                <c:pt idx="2">
                  <c:v>31.03.2021</c:v>
                </c:pt>
                <c:pt idx="3">
                  <c:v>30.06.2021</c:v>
                </c:pt>
              </c:strCache>
            </c:strRef>
          </c:cat>
          <c:val>
            <c:numRef>
              <c:f>'Assets and NAV'!$B$49:$E$49</c:f>
              <c:numCache>
                <c:formatCode>0.0%</c:formatCode>
                <c:ptCount val="4"/>
                <c:pt idx="0">
                  <c:v>6.0057956036900402E-3</c:v>
                </c:pt>
                <c:pt idx="1">
                  <c:v>7.5527498243629504E-3</c:v>
                </c:pt>
                <c:pt idx="2">
                  <c:v>1.04465964633402E-2</c:v>
                </c:pt>
                <c:pt idx="3">
                  <c:v>7.3690934251074997E-3</c:v>
                </c:pt>
              </c:numCache>
            </c:numRef>
          </c:val>
        </c:ser>
        <c:ser>
          <c:idx val="1"/>
          <c:order val="1"/>
          <c:tx>
            <c:strRef>
              <c:f>'Assets and NAV'!$A$50</c:f>
              <c:strCache>
                <c:ptCount val="1"/>
                <c:pt idx="0">
                  <c:v>Interval</c:v>
                </c:pt>
              </c:strCache>
            </c:strRef>
          </c:tx>
          <c:spPr>
            <a:solidFill>
              <a:srgbClr val="969696"/>
            </a:solidFill>
            <a:ln w="25560">
              <a:noFill/>
            </a:ln>
          </c:spPr>
          <c:invertIfNegative val="0"/>
          <c:dPt>
            <c:idx val="0"/>
            <c:invertIfNegative val="0"/>
            <c:bubble3D val="0"/>
          </c:dPt>
          <c:dPt>
            <c:idx val="1"/>
            <c:invertIfNegative val="0"/>
            <c:bubble3D val="0"/>
          </c:dPt>
          <c:dPt>
            <c:idx val="2"/>
            <c:invertIfNegative val="0"/>
            <c:bubble3D val="0"/>
          </c:dPt>
          <c:dPt>
            <c:idx val="3"/>
            <c:invertIfNegative val="0"/>
            <c:bubble3D val="0"/>
          </c:dPt>
          <c:dLbls>
            <c:dLbl>
              <c:idx val="0"/>
              <c:layout>
                <c:manualLayout>
                  <c:x val="7.6814326174667977E-2"/>
                  <c:y val="-5.7637769233949233E-2"/>
                </c:manualLayout>
              </c:layout>
              <c:numFmt formatCode="0.00%" sourceLinked="0"/>
              <c:spPr/>
              <c:txPr>
                <a:bodyPr wrap="square"/>
                <a:lstStyle/>
                <a:p>
                  <a:pPr>
                    <a:defRPr sz="1100" b="1" strike="noStrike" spc="-1">
                      <a:solidFill>
                        <a:srgbClr val="000000"/>
                      </a:solidFill>
                      <a:latin typeface="Arial Cyr"/>
                    </a:defRPr>
                  </a:pPr>
                  <a:endParaRPr lang="uk-UA"/>
                </a:p>
              </c:txPr>
              <c:dLblPos val="ctr"/>
              <c:showLegendKey val="0"/>
              <c:showVal val="1"/>
              <c:showCatName val="0"/>
              <c:showSerName val="0"/>
              <c:showPercent val="0"/>
              <c:showBubbleSize val="1"/>
              <c:separator>; </c:separator>
              <c:extLst>
                <c:ext xmlns:c15="http://schemas.microsoft.com/office/drawing/2012/chart" uri="{CE6537A1-D6FC-4f65-9D91-7224C49458BB}"/>
              </c:extLst>
            </c:dLbl>
            <c:dLbl>
              <c:idx val="1"/>
              <c:layout>
                <c:manualLayout>
                  <c:x val="7.6413206977933454E-2"/>
                  <c:y val="-5.9726873096586683E-2"/>
                </c:manualLayout>
              </c:layout>
              <c:numFmt formatCode="0.00%" sourceLinked="0"/>
              <c:spPr/>
              <c:txPr>
                <a:bodyPr wrap="square"/>
                <a:lstStyle/>
                <a:p>
                  <a:pPr>
                    <a:defRPr sz="1100" b="1" strike="noStrike" spc="-1">
                      <a:solidFill>
                        <a:srgbClr val="000000"/>
                      </a:solidFill>
                      <a:latin typeface="Arial Cyr"/>
                    </a:defRPr>
                  </a:pPr>
                  <a:endParaRPr lang="uk-UA"/>
                </a:p>
              </c:txPr>
              <c:dLblPos val="ctr"/>
              <c:showLegendKey val="0"/>
              <c:showVal val="1"/>
              <c:showCatName val="0"/>
              <c:showSerName val="0"/>
              <c:showPercent val="0"/>
              <c:showBubbleSize val="1"/>
              <c:separator>; </c:separator>
              <c:extLst>
                <c:ext xmlns:c15="http://schemas.microsoft.com/office/drawing/2012/chart" uri="{CE6537A1-D6FC-4f65-9D91-7224C49458BB}"/>
              </c:extLst>
            </c:dLbl>
            <c:dLbl>
              <c:idx val="2"/>
              <c:layout>
                <c:manualLayout>
                  <c:x val="7.6756982676415064E-2"/>
                  <c:y val="-5.6990436424269986E-2"/>
                </c:manualLayout>
              </c:layout>
              <c:numFmt formatCode="0.00%" sourceLinked="0"/>
              <c:spPr/>
              <c:txPr>
                <a:bodyPr wrap="square"/>
                <a:lstStyle/>
                <a:p>
                  <a:pPr>
                    <a:defRPr sz="1100" b="1" strike="noStrike" spc="-1">
                      <a:solidFill>
                        <a:srgbClr val="000000"/>
                      </a:solidFill>
                      <a:latin typeface="Arial Cyr"/>
                    </a:defRPr>
                  </a:pPr>
                  <a:endParaRPr lang="uk-UA"/>
                </a:p>
              </c:txPr>
              <c:dLblPos val="ctr"/>
              <c:showLegendKey val="0"/>
              <c:showVal val="1"/>
              <c:showCatName val="0"/>
              <c:showSerName val="0"/>
              <c:showPercent val="0"/>
              <c:showBubbleSize val="1"/>
              <c:separator>; </c:separator>
              <c:extLst>
                <c:ext xmlns:c15="http://schemas.microsoft.com/office/drawing/2012/chart" uri="{CE6537A1-D6FC-4f65-9D91-7224C49458BB}"/>
              </c:extLst>
            </c:dLbl>
            <c:dLbl>
              <c:idx val="3"/>
              <c:layout>
                <c:manualLayout>
                  <c:x val="7.7763489451720555E-2"/>
                  <c:y val="-5.9446442597875147E-2"/>
                </c:manualLayout>
              </c:layout>
              <c:numFmt formatCode="0.00%" sourceLinked="0"/>
              <c:spPr/>
              <c:txPr>
                <a:bodyPr wrap="square"/>
                <a:lstStyle/>
                <a:p>
                  <a:pPr>
                    <a:defRPr sz="1100" b="1" strike="noStrike" spc="-1">
                      <a:solidFill>
                        <a:srgbClr val="000000"/>
                      </a:solidFill>
                      <a:latin typeface="Arial Cyr"/>
                    </a:defRPr>
                  </a:pPr>
                  <a:endParaRPr lang="uk-UA"/>
                </a:p>
              </c:txPr>
              <c:dLblPos val="ctr"/>
              <c:showLegendKey val="0"/>
              <c:showVal val="1"/>
              <c:showCatName val="0"/>
              <c:showSerName val="0"/>
              <c:showPercent val="0"/>
              <c:showBubbleSize val="1"/>
              <c:separator>; </c:separator>
              <c:extLst>
                <c:ext xmlns:c15="http://schemas.microsoft.com/office/drawing/2012/chart" uri="{CE6537A1-D6FC-4f65-9D91-7224C49458BB}"/>
              </c:extLst>
            </c:dLbl>
            <c:numFmt formatCode="0.00%" sourceLinked="0"/>
            <c:spPr>
              <a:noFill/>
              <a:ln>
                <a:noFill/>
              </a:ln>
              <a:effectLst/>
            </c:spPr>
            <c:txPr>
              <a:bodyPr wrap="square"/>
              <a:lstStyle/>
              <a:p>
                <a:pPr>
                  <a:defRPr sz="1100" b="1" strike="noStrike" spc="-1">
                    <a:solidFill>
                      <a:srgbClr val="000000"/>
                    </a:solidFill>
                    <a:latin typeface="Arial Cyr"/>
                    <a:ea typeface="Arial Cyr"/>
                  </a:defRPr>
                </a:pPr>
                <a:endParaRPr lang="uk-UA"/>
              </a:p>
            </c:txPr>
            <c:dLblPos val="ctr"/>
            <c:showLegendKey val="0"/>
            <c:showVal val="1"/>
            <c:showCatName val="0"/>
            <c:showSerName val="0"/>
            <c:showPercent val="0"/>
            <c:showBubbleSize val="1"/>
            <c:separator>; </c:separator>
            <c:showLeaderLines val="0"/>
            <c:extLst>
              <c:ext xmlns:c15="http://schemas.microsoft.com/office/drawing/2012/chart" uri="{CE6537A1-D6FC-4f65-9D91-7224C49458BB}">
                <c15:showLeaderLines val="0"/>
              </c:ext>
            </c:extLst>
          </c:dLbls>
          <c:cat>
            <c:strRef>
              <c:f>'Assets and NAV'!$B$48:$E$48</c:f>
              <c:strCache>
                <c:ptCount val="4"/>
                <c:pt idx="0">
                  <c:v>30.06.2020</c:v>
                </c:pt>
                <c:pt idx="1">
                  <c:v>31.12.2020</c:v>
                </c:pt>
                <c:pt idx="2">
                  <c:v>31.03.2021</c:v>
                </c:pt>
                <c:pt idx="3">
                  <c:v>30.06.2021</c:v>
                </c:pt>
              </c:strCache>
            </c:strRef>
          </c:cat>
          <c:val>
            <c:numRef>
              <c:f>'Assets and NAV'!$B$50:$E$50</c:f>
              <c:numCache>
                <c:formatCode>0.0%</c:formatCode>
                <c:ptCount val="4"/>
                <c:pt idx="0">
                  <c:v>5.8427781145631401E-3</c:v>
                </c:pt>
                <c:pt idx="1">
                  <c:v>7.3398788893982601E-3</c:v>
                </c:pt>
                <c:pt idx="2">
                  <c:v>6.3387053348982897E-3</c:v>
                </c:pt>
                <c:pt idx="3">
                  <c:v>4.5126236303845999E-3</c:v>
                </c:pt>
              </c:numCache>
            </c:numRef>
          </c:val>
        </c:ser>
        <c:ser>
          <c:idx val="2"/>
          <c:order val="2"/>
          <c:tx>
            <c:strRef>
              <c:f>'Assets and NAV'!$A$51</c:f>
              <c:strCache>
                <c:ptCount val="1"/>
                <c:pt idx="0">
                  <c:v>Closed-end (ex.venture)</c:v>
                </c:pt>
              </c:strCache>
            </c:strRef>
          </c:tx>
          <c:spPr>
            <a:solidFill>
              <a:srgbClr val="333399"/>
            </a:solidFill>
            <a:ln w="25560">
              <a:noFill/>
            </a:ln>
          </c:spPr>
          <c:invertIfNegative val="0"/>
          <c:dLbls>
            <c:numFmt formatCode="0.00%" sourceLinked="0"/>
            <c:spPr>
              <a:noFill/>
              <a:ln>
                <a:noFill/>
              </a:ln>
              <a:effectLst/>
            </c:spPr>
            <c:txPr>
              <a:bodyPr wrap="square"/>
              <a:lstStyle/>
              <a:p>
                <a:pPr>
                  <a:defRPr sz="1100" b="1" strike="noStrike" spc="-1">
                    <a:solidFill>
                      <a:srgbClr val="FFFFFF"/>
                    </a:solidFill>
                    <a:latin typeface="Arial Cyr"/>
                    <a:ea typeface="Arial Cyr"/>
                  </a:defRPr>
                </a:pPr>
                <a:endParaRPr lang="uk-UA"/>
              </a:p>
            </c:txPr>
            <c:dLblPos val="ctr"/>
            <c:showLegendKey val="0"/>
            <c:showVal val="1"/>
            <c:showCatName val="0"/>
            <c:showSerName val="0"/>
            <c:showPercent val="0"/>
            <c:showBubbleSize val="1"/>
            <c:separator>; </c:separator>
            <c:showLeaderLines val="0"/>
            <c:extLst>
              <c:ext xmlns:c15="http://schemas.microsoft.com/office/drawing/2012/chart" uri="{CE6537A1-D6FC-4f65-9D91-7224C49458BB}">
                <c15:showLeaderLines val="0"/>
              </c:ext>
            </c:extLst>
          </c:dLbls>
          <c:cat>
            <c:strRef>
              <c:f>'Assets and NAV'!$B$48:$E$48</c:f>
              <c:strCache>
                <c:ptCount val="4"/>
                <c:pt idx="0">
                  <c:v>30.06.2020</c:v>
                </c:pt>
                <c:pt idx="1">
                  <c:v>31.12.2020</c:v>
                </c:pt>
                <c:pt idx="2">
                  <c:v>31.03.2021</c:v>
                </c:pt>
                <c:pt idx="3">
                  <c:v>30.06.2021</c:v>
                </c:pt>
              </c:strCache>
            </c:strRef>
          </c:cat>
          <c:val>
            <c:numRef>
              <c:f>'Assets and NAV'!$B$51:$E$51</c:f>
              <c:numCache>
                <c:formatCode>0.0%</c:formatCode>
                <c:ptCount val="4"/>
                <c:pt idx="0">
                  <c:v>0.98815142628174701</c:v>
                </c:pt>
                <c:pt idx="1">
                  <c:v>0.98510737128623904</c:v>
                </c:pt>
                <c:pt idx="2">
                  <c:v>0.98321469820176099</c:v>
                </c:pt>
                <c:pt idx="3">
                  <c:v>0.98811828294450799</c:v>
                </c:pt>
              </c:numCache>
            </c:numRef>
          </c:val>
        </c:ser>
        <c:dLbls>
          <c:showLegendKey val="0"/>
          <c:showVal val="0"/>
          <c:showCatName val="0"/>
          <c:showSerName val="0"/>
          <c:showPercent val="0"/>
          <c:showBubbleSize val="0"/>
        </c:dLbls>
        <c:gapWidth val="150"/>
        <c:overlap val="100"/>
        <c:axId val="531510048"/>
        <c:axId val="531510608"/>
      </c:barChart>
      <c:catAx>
        <c:axId val="531510048"/>
        <c:scaling>
          <c:orientation val="minMax"/>
        </c:scaling>
        <c:delete val="0"/>
        <c:axPos val="b"/>
        <c:numFmt formatCode="dd\.mm\.yyyy;@" sourceLinked="0"/>
        <c:majorTickMark val="out"/>
        <c:minorTickMark val="none"/>
        <c:tickLblPos val="nextTo"/>
        <c:spPr>
          <a:ln w="3240">
            <a:solidFill>
              <a:srgbClr val="000000"/>
            </a:solidFill>
            <a:round/>
          </a:ln>
        </c:spPr>
        <c:txPr>
          <a:bodyPr/>
          <a:lstStyle/>
          <a:p>
            <a:pPr>
              <a:defRPr sz="1100" b="0" i="1" strike="noStrike" spc="-1">
                <a:solidFill>
                  <a:srgbClr val="000000"/>
                </a:solidFill>
                <a:latin typeface="Arial Cyr"/>
                <a:ea typeface="Arial Cyr"/>
              </a:defRPr>
            </a:pPr>
            <a:endParaRPr lang="uk-UA"/>
          </a:p>
        </c:txPr>
        <c:crossAx val="531510608"/>
        <c:crosses val="autoZero"/>
        <c:auto val="1"/>
        <c:lblAlgn val="ctr"/>
        <c:lblOffset val="100"/>
        <c:noMultiLvlLbl val="0"/>
      </c:catAx>
      <c:valAx>
        <c:axId val="531510608"/>
        <c:scaling>
          <c:orientation val="minMax"/>
        </c:scaling>
        <c:delete val="0"/>
        <c:axPos val="l"/>
        <c:numFmt formatCode="0%" sourceLinked="0"/>
        <c:majorTickMark val="out"/>
        <c:minorTickMark val="none"/>
        <c:tickLblPos val="nextTo"/>
        <c:spPr>
          <a:ln w="3240">
            <a:solidFill>
              <a:srgbClr val="000000"/>
            </a:solidFill>
            <a:round/>
          </a:ln>
        </c:spPr>
        <c:txPr>
          <a:bodyPr/>
          <a:lstStyle/>
          <a:p>
            <a:pPr>
              <a:defRPr sz="900" b="0" strike="noStrike" spc="-1">
                <a:solidFill>
                  <a:srgbClr val="000000"/>
                </a:solidFill>
                <a:latin typeface="Arial Cyr"/>
                <a:ea typeface="Arial Cyr"/>
              </a:defRPr>
            </a:pPr>
            <a:endParaRPr lang="uk-UA"/>
          </a:p>
        </c:txPr>
        <c:crossAx val="531510048"/>
        <c:crosses val="autoZero"/>
        <c:crossBetween val="between"/>
      </c:valAx>
      <c:spPr>
        <a:solidFill>
          <a:srgbClr val="FFFFFF"/>
        </a:solidFill>
        <a:ln w="25560">
          <a:noFill/>
        </a:ln>
      </c:spPr>
    </c:plotArea>
    <c:legend>
      <c:legendPos val="b"/>
      <c:layout>
        <c:manualLayout>
          <c:xMode val="edge"/>
          <c:yMode val="edge"/>
          <c:x val="0.17811877822561101"/>
          <c:y val="0.8529052734375"/>
          <c:w val="0.69206487956488005"/>
          <c:h val="0.108655841777561"/>
        </c:manualLayout>
      </c:layout>
      <c:overlay val="0"/>
      <c:spPr>
        <a:solidFill>
          <a:srgbClr val="FFFFFF"/>
        </a:solidFill>
        <a:ln w="25560">
          <a:noFill/>
        </a:ln>
      </c:spPr>
      <c:txPr>
        <a:bodyPr/>
        <a:lstStyle/>
        <a:p>
          <a:pPr>
            <a:defRPr sz="1200" b="1" strike="noStrike" spc="-1">
              <a:solidFill>
                <a:srgbClr val="000000"/>
              </a:solidFill>
              <a:latin typeface="Arial Cyr"/>
              <a:ea typeface="Arial Cyr"/>
            </a:defRPr>
          </a:pPr>
          <a:endParaRPr lang="uk-UA"/>
        </a:p>
      </c:txPr>
    </c:legend>
    <c:plotVisOnly val="1"/>
    <c:dispBlanksAs val="gap"/>
    <c:showDLblsOverMax val="1"/>
  </c:chart>
  <c:spPr>
    <a:solidFill>
      <a:srgbClr val="FFFFFF"/>
    </a:solidFill>
    <a:ln w="9360">
      <a:noFill/>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Arial Cyr"/>
                <a:ea typeface="Arial Cyr"/>
                <a:cs typeface="Arial Cyr"/>
              </a:defRPr>
            </a:pPr>
            <a:r>
              <a:rPr lang="uk-UA" sz="1400"/>
              <a:t>CII NAV</a:t>
            </a:r>
          </a:p>
        </c:rich>
      </c:tx>
      <c:layout>
        <c:manualLayout>
          <c:xMode val="edge"/>
          <c:yMode val="edge"/>
          <c:x val="0.43388489142937003"/>
          <c:y val="3.2283441462328429E-2"/>
        </c:manualLayout>
      </c:layout>
      <c:overlay val="0"/>
      <c:spPr>
        <a:noFill/>
        <a:ln w="25400">
          <a:noFill/>
        </a:ln>
      </c:spPr>
    </c:title>
    <c:autoTitleDeleted val="0"/>
    <c:plotArea>
      <c:layout>
        <c:manualLayout>
          <c:layoutTarget val="inner"/>
          <c:xMode val="edge"/>
          <c:yMode val="edge"/>
          <c:x val="4.2680639048264517E-2"/>
          <c:y val="0.19983961722075735"/>
          <c:w val="0.76630187284386331"/>
          <c:h val="0.75228437746187382"/>
        </c:manualLayout>
      </c:layout>
      <c:ofPieChart>
        <c:ofPieType val="bar"/>
        <c:varyColors val="1"/>
        <c:ser>
          <c:idx val="0"/>
          <c:order val="0"/>
          <c:tx>
            <c:strRef>
              <c:f>'Assets and NAV'!$B$65</c:f>
              <c:strCache>
                <c:ptCount val="1"/>
                <c:pt idx="0">
                  <c:v>30.06.2021</c:v>
                </c:pt>
              </c:strCache>
            </c:strRef>
          </c:tx>
          <c:spPr>
            <a:solidFill>
              <a:srgbClr val="9999FF"/>
            </a:solidFill>
            <a:ln w="25400">
              <a:noFill/>
            </a:ln>
          </c:spPr>
          <c:explosion val="9"/>
          <c:dPt>
            <c:idx val="0"/>
            <c:bubble3D val="0"/>
            <c:spPr>
              <a:solidFill>
                <a:srgbClr val="666699"/>
              </a:solidFill>
              <a:ln w="25400">
                <a:noFill/>
              </a:ln>
            </c:spPr>
          </c:dPt>
          <c:dPt>
            <c:idx val="1"/>
            <c:bubble3D val="0"/>
            <c:spPr>
              <a:solidFill>
                <a:srgbClr val="CC99FF"/>
              </a:solidFill>
              <a:ln w="25400">
                <a:noFill/>
              </a:ln>
            </c:spPr>
          </c:dPt>
          <c:dPt>
            <c:idx val="2"/>
            <c:bubble3D val="0"/>
            <c:spPr>
              <a:solidFill>
                <a:srgbClr val="808080"/>
              </a:solidFill>
              <a:ln w="25400">
                <a:noFill/>
              </a:ln>
            </c:spPr>
          </c:dPt>
          <c:dPt>
            <c:idx val="3"/>
            <c:bubble3D val="0"/>
            <c:spPr>
              <a:solidFill>
                <a:srgbClr val="333399"/>
              </a:solidFill>
              <a:ln w="25400">
                <a:noFill/>
              </a:ln>
            </c:spPr>
          </c:dPt>
          <c:dPt>
            <c:idx val="4"/>
            <c:bubble3D val="0"/>
            <c:spPr>
              <a:solidFill>
                <a:srgbClr val="FF8080"/>
              </a:solidFill>
              <a:ln w="25400">
                <a:noFill/>
              </a:ln>
            </c:spPr>
          </c:dPt>
          <c:dLbls>
            <c:dLbl>
              <c:idx val="0"/>
              <c:layout>
                <c:manualLayout>
                  <c:x val="0"/>
                  <c:y val="0.34947028740014613"/>
                </c:manualLayout>
              </c:layout>
              <c:spPr>
                <a:noFill/>
                <a:ln w="25400">
                  <a:noFill/>
                </a:ln>
              </c:spPr>
              <c:txPr>
                <a:bodyPr anchorCtr="0"/>
                <a:lstStyle/>
                <a:p>
                  <a:pPr algn="ctr">
                    <a:defRPr sz="1200" b="1"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1"/>
              <c:layout>
                <c:manualLayout>
                  <c:x val="-2.8323749607636478E-3"/>
                  <c:y val="-2.9035975854668154E-2"/>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2"/>
              <c:layout>
                <c:manualLayout>
                  <c:x val="-1.8826373085451403E-3"/>
                  <c:y val="0.10889568080305752"/>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3"/>
              <c:layout>
                <c:manualLayout>
                  <c:x val="-6.4597760172988294E-3"/>
                  <c:y val="0.22326037921311537"/>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4"/>
              <c:layout>
                <c:manualLayout>
                  <c:x val="-0.10717644896162003"/>
                  <c:y val="-0.28709646854692034"/>
                </c:manualLayout>
              </c:layout>
              <c:tx>
                <c:rich>
                  <a:bodyPr anchorCtr="0"/>
                  <a:lstStyle/>
                  <a:p>
                    <a:pPr algn="ctr">
                      <a:defRPr sz="1200" b="1" i="1" u="none" strike="noStrike" baseline="0">
                        <a:solidFill>
                          <a:srgbClr val="000000"/>
                        </a:solidFill>
                        <a:latin typeface="Arial Cyr"/>
                        <a:ea typeface="Arial Cyr"/>
                        <a:cs typeface="Arial Cyr"/>
                      </a:defRPr>
                    </a:pPr>
                    <a:r>
                      <a:rPr lang="en-US" sz="1200"/>
                      <a:t>CII</a:t>
                    </a:r>
                    <a:r>
                      <a:rPr lang="en-US" sz="1200" baseline="0"/>
                      <a:t> ex. venture</a:t>
                    </a:r>
                    <a:r>
                      <a:rPr lang="en-US" sz="1200"/>
                      <a:t>
6.51%</a:t>
                    </a:r>
                  </a:p>
                </c:rich>
              </c:tx>
              <c:spPr>
                <a:noFill/>
                <a:ln w="25400">
                  <a:noFill/>
                </a:ln>
              </c:spPr>
              <c:dLblPos val="bestFit"/>
              <c:showLegendKey val="1"/>
              <c:showVal val="0"/>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nchorCtr="0">
                <a:spAutoFit/>
              </a:bodyPr>
              <a:lstStyle/>
              <a:p>
                <a:pPr algn="l">
                  <a:defRPr sz="12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'Assets and NAV'!$A$66:$A$69</c:f>
              <c:strCache>
                <c:ptCount val="4"/>
                <c:pt idx="0">
                  <c:v>Venture</c:v>
                </c:pt>
                <c:pt idx="1">
                  <c:v>Open-ended</c:v>
                </c:pt>
                <c:pt idx="2">
                  <c:v>Interval</c:v>
                </c:pt>
                <c:pt idx="3">
                  <c:v>Closed-end (ex.venture)</c:v>
                </c:pt>
              </c:strCache>
            </c:strRef>
          </c:cat>
          <c:val>
            <c:numRef>
              <c:f>'Assets and NAV'!$B$66:$B$69</c:f>
              <c:numCache>
                <c:formatCode>0.00%</c:formatCode>
                <c:ptCount val="4"/>
                <c:pt idx="0">
                  <c:v>0.93489508120189202</c:v>
                </c:pt>
                <c:pt idx="1">
                  <c:v>4.7976422905729601E-4</c:v>
                </c:pt>
                <c:pt idx="2">
                  <c:v>2.9379399502261301E-4</c:v>
                </c:pt>
                <c:pt idx="3">
                  <c:v>6.4331360574028107E-2</c:v>
                </c:pt>
              </c:numCache>
            </c:numRef>
          </c:val>
        </c:ser>
        <c:dLbls>
          <c:showLegendKey val="0"/>
          <c:showVal val="0"/>
          <c:showCatName val="0"/>
          <c:showSerName val="0"/>
          <c:showPercent val="0"/>
          <c:showBubbleSize val="0"/>
          <c:showLeaderLines val="0"/>
        </c:dLbls>
        <c:gapWidth val="100"/>
        <c:splitType val="pos"/>
        <c:splitPos val="3"/>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ru-RU"/>
  <c:roundedCorners val="0"/>
  <c:style val="2"/>
  <c:chart>
    <c:autoTitleDeleted val="1"/>
    <c:plotArea>
      <c:layout>
        <c:manualLayout>
          <c:layoutTarget val="inner"/>
          <c:xMode val="edge"/>
          <c:yMode val="edge"/>
          <c:x val="7.0707409519337197E-2"/>
          <c:y val="0.10985068838471999"/>
          <c:w val="0.89236239224499403"/>
          <c:h val="0.72173744425053299"/>
        </c:manualLayout>
      </c:layout>
      <c:barChart>
        <c:barDir val="col"/>
        <c:grouping val="clustered"/>
        <c:varyColors val="0"/>
        <c:ser>
          <c:idx val="0"/>
          <c:order val="0"/>
          <c:tx>
            <c:strRef>
              <c:f>'Capital Flow in Open-ended CII'!$B$2</c:f>
              <c:strCache>
                <c:ptCount val="1"/>
                <c:pt idx="0">
                  <c:v>Net flow of capital, UAH k (lhs)</c:v>
                </c:pt>
              </c:strCache>
            </c:strRef>
          </c:tx>
          <c:spPr>
            <a:solidFill>
              <a:srgbClr val="33CCCC"/>
            </a:solidFill>
            <a:ln w="25560">
              <a:noFill/>
            </a:ln>
          </c:spPr>
          <c:invertIfNegative val="0"/>
          <c:dLbls>
            <c:spPr>
              <a:noFill/>
              <a:ln>
                <a:noFill/>
              </a:ln>
              <a:effectLst/>
            </c:spPr>
            <c:txPr>
              <a:bodyPr wrap="square"/>
              <a:lstStyle/>
              <a:p>
                <a:pPr>
                  <a:defRPr sz="1000" b="0" strike="noStrike" spc="-1">
                    <a:solidFill>
                      <a:srgbClr val="000000"/>
                    </a:solidFill>
                    <a:latin typeface="Arial"/>
                    <a:ea typeface="Arial"/>
                  </a:defRPr>
                </a:pPr>
                <a:endParaRPr lang="uk-UA"/>
              </a:p>
            </c:txPr>
            <c:dLblPos val="outEnd"/>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'Capital Flow in Open-ended CII'!$A$3:$A$17</c:f>
              <c:strCache>
                <c:ptCount val="15"/>
                <c:pt idx="0">
                  <c:v>April '20</c:v>
                </c:pt>
                <c:pt idx="1">
                  <c:v>May  '20</c:v>
                </c:pt>
                <c:pt idx="2">
                  <c:v>June '20</c:v>
                </c:pt>
                <c:pt idx="3">
                  <c:v>July '20</c:v>
                </c:pt>
                <c:pt idx="4">
                  <c:v>August '20</c:v>
                </c:pt>
                <c:pt idx="5">
                  <c:v>September '20</c:v>
                </c:pt>
                <c:pt idx="6">
                  <c:v>October '20</c:v>
                </c:pt>
                <c:pt idx="7">
                  <c:v>November '20</c:v>
                </c:pt>
                <c:pt idx="8">
                  <c:v>December '20</c:v>
                </c:pt>
                <c:pt idx="9">
                  <c:v>January '21</c:v>
                </c:pt>
                <c:pt idx="10">
                  <c:v>February  '21</c:v>
                </c:pt>
                <c:pt idx="11">
                  <c:v>March '21</c:v>
                </c:pt>
                <c:pt idx="12">
                  <c:v>April '21</c:v>
                </c:pt>
                <c:pt idx="13">
                  <c:v>May  '21</c:v>
                </c:pt>
                <c:pt idx="14">
                  <c:v>June '21</c:v>
                </c:pt>
              </c:strCache>
            </c:strRef>
          </c:cat>
          <c:val>
            <c:numRef>
              <c:f>'Capital Flow in Open-ended CII'!$B$3:$B$17</c:f>
              <c:numCache>
                <c:formatCode>#,##0</c:formatCode>
                <c:ptCount val="15"/>
                <c:pt idx="0">
                  <c:v>431.1301158</c:v>
                </c:pt>
                <c:pt idx="1">
                  <c:v>2014.52915601</c:v>
                </c:pt>
                <c:pt idx="2">
                  <c:v>-664.02583539</c:v>
                </c:pt>
                <c:pt idx="3">
                  <c:v>4118.16189184</c:v>
                </c:pt>
                <c:pt idx="4">
                  <c:v>3141.082437515</c:v>
                </c:pt>
                <c:pt idx="5">
                  <c:v>1590.0182899199999</c:v>
                </c:pt>
                <c:pt idx="6">
                  <c:v>2925.69330042</c:v>
                </c:pt>
                <c:pt idx="7">
                  <c:v>777.85522281999999</c:v>
                </c:pt>
                <c:pt idx="8">
                  <c:v>224.61841526000001</c:v>
                </c:pt>
                <c:pt idx="9">
                  <c:v>3870.2838725400002</c:v>
                </c:pt>
                <c:pt idx="10">
                  <c:v>39078.998138149997</c:v>
                </c:pt>
                <c:pt idx="11">
                  <c:v>17584.613459280001</c:v>
                </c:pt>
                <c:pt idx="12">
                  <c:v>8556.2533323499993</c:v>
                </c:pt>
                <c:pt idx="13">
                  <c:v>-14682.750501099999</c:v>
                </c:pt>
                <c:pt idx="14">
                  <c:v>-3430.9915875000002</c:v>
                </c:pt>
              </c:numCache>
            </c:numRef>
          </c:val>
        </c:ser>
        <c:dLbls>
          <c:showLegendKey val="0"/>
          <c:showVal val="0"/>
          <c:showCatName val="0"/>
          <c:showSerName val="0"/>
          <c:showPercent val="0"/>
          <c:showBubbleSize val="0"/>
        </c:dLbls>
        <c:gapWidth val="150"/>
        <c:axId val="679536400"/>
        <c:axId val="679536960"/>
      </c:barChart>
      <c:lineChart>
        <c:grouping val="standard"/>
        <c:varyColors val="0"/>
        <c:ser>
          <c:idx val="1"/>
          <c:order val="1"/>
          <c:tx>
            <c:strRef>
              <c:f>'Capital Flow in Open-ended CII'!$C$2</c:f>
              <c:strCache>
                <c:ptCount val="1"/>
                <c:pt idx="0">
                  <c:v>Number of funds for which data are available for the period **</c:v>
                </c:pt>
              </c:strCache>
            </c:strRef>
          </c:tx>
          <c:spPr>
            <a:ln w="12600">
              <a:solidFill>
                <a:srgbClr val="000080"/>
              </a:solidFill>
              <a:round/>
            </a:ln>
          </c:spPr>
          <c:marker>
            <c:symbol val="diamond"/>
            <c:size val="5"/>
            <c:spPr>
              <a:solidFill>
                <a:srgbClr val="000080"/>
              </a:solidFill>
            </c:spPr>
          </c:marker>
          <c:dLbls>
            <c:spPr>
              <a:noFill/>
              <a:ln>
                <a:noFill/>
              </a:ln>
              <a:effectLst/>
            </c:spPr>
            <c:txPr>
              <a:bodyPr wrap="square"/>
              <a:lstStyle/>
              <a:p>
                <a:pPr>
                  <a:defRPr sz="1000" b="0" strike="noStrike" spc="-1">
                    <a:solidFill>
                      <a:srgbClr val="000000"/>
                    </a:solidFill>
                    <a:latin typeface="Arial"/>
                    <a:ea typeface="Arial"/>
                  </a:defRPr>
                </a:pPr>
                <a:endParaRPr lang="uk-UA"/>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'Capital Flow in Open-ended CII'!$A$3:$A$17</c:f>
              <c:strCache>
                <c:ptCount val="15"/>
                <c:pt idx="0">
                  <c:v>April '20</c:v>
                </c:pt>
                <c:pt idx="1">
                  <c:v>May  '20</c:v>
                </c:pt>
                <c:pt idx="2">
                  <c:v>June '20</c:v>
                </c:pt>
                <c:pt idx="3">
                  <c:v>July '20</c:v>
                </c:pt>
                <c:pt idx="4">
                  <c:v>August '20</c:v>
                </c:pt>
                <c:pt idx="5">
                  <c:v>September '20</c:v>
                </c:pt>
                <c:pt idx="6">
                  <c:v>October '20</c:v>
                </c:pt>
                <c:pt idx="7">
                  <c:v>November '20</c:v>
                </c:pt>
                <c:pt idx="8">
                  <c:v>December '20</c:v>
                </c:pt>
                <c:pt idx="9">
                  <c:v>January '21</c:v>
                </c:pt>
                <c:pt idx="10">
                  <c:v>February  '21</c:v>
                </c:pt>
                <c:pt idx="11">
                  <c:v>March '21</c:v>
                </c:pt>
                <c:pt idx="12">
                  <c:v>April '21</c:v>
                </c:pt>
                <c:pt idx="13">
                  <c:v>May  '21</c:v>
                </c:pt>
                <c:pt idx="14">
                  <c:v>June '21</c:v>
                </c:pt>
              </c:strCache>
            </c:strRef>
          </c:cat>
          <c:val>
            <c:numRef>
              <c:f>'Capital Flow in Open-ended CII'!$C$3:$C$17</c:f>
              <c:numCache>
                <c:formatCode>General</c:formatCode>
                <c:ptCount val="15"/>
                <c:pt idx="0">
                  <c:v>17</c:v>
                </c:pt>
                <c:pt idx="1">
                  <c:v>17</c:v>
                </c:pt>
                <c:pt idx="2">
                  <c:v>17</c:v>
                </c:pt>
                <c:pt idx="3">
                  <c:v>17</c:v>
                </c:pt>
                <c:pt idx="4">
                  <c:v>16</c:v>
                </c:pt>
                <c:pt idx="5">
                  <c:v>16</c:v>
                </c:pt>
                <c:pt idx="6">
                  <c:v>16</c:v>
                </c:pt>
                <c:pt idx="7">
                  <c:v>16</c:v>
                </c:pt>
                <c:pt idx="8">
                  <c:v>16</c:v>
                </c:pt>
                <c:pt idx="9">
                  <c:v>16</c:v>
                </c:pt>
                <c:pt idx="10">
                  <c:v>16</c:v>
                </c:pt>
                <c:pt idx="11">
                  <c:v>16</c:v>
                </c:pt>
                <c:pt idx="12">
                  <c:v>16</c:v>
                </c:pt>
                <c:pt idx="13">
                  <c:v>16</c:v>
                </c:pt>
                <c:pt idx="14">
                  <c:v>16</c:v>
                </c:pt>
              </c:numCache>
            </c:numRef>
          </c:val>
          <c:smooth val="0"/>
        </c:ser>
        <c:dLbls>
          <c:showLegendKey val="0"/>
          <c:showVal val="0"/>
          <c:showCatName val="0"/>
          <c:showSerName val="0"/>
          <c:showPercent val="0"/>
          <c:showBubbleSize val="0"/>
        </c:dLbls>
        <c:hiLowLines>
          <c:spPr>
            <a:ln w="0">
              <a:noFill/>
            </a:ln>
          </c:spPr>
        </c:hiLowLines>
        <c:marker val="1"/>
        <c:smooth val="0"/>
        <c:axId val="679537520"/>
        <c:axId val="679538080"/>
      </c:lineChart>
      <c:catAx>
        <c:axId val="679536400"/>
        <c:scaling>
          <c:orientation val="minMax"/>
        </c:scaling>
        <c:delete val="0"/>
        <c:axPos val="b"/>
        <c:numFmt formatCode="General" sourceLinked="0"/>
        <c:majorTickMark val="cross"/>
        <c:minorTickMark val="none"/>
        <c:tickLblPos val="nextTo"/>
        <c:spPr>
          <a:ln w="3240">
            <a:solidFill>
              <a:srgbClr val="000000"/>
            </a:solidFill>
            <a:round/>
          </a:ln>
        </c:spPr>
        <c:txPr>
          <a:bodyPr rot="-720000"/>
          <a:lstStyle/>
          <a:p>
            <a:pPr>
              <a:defRPr sz="1000" b="0" i="1" strike="noStrike" spc="-1">
                <a:solidFill>
                  <a:srgbClr val="000000"/>
                </a:solidFill>
                <a:latin typeface="Arial"/>
                <a:ea typeface="Arial"/>
              </a:defRPr>
            </a:pPr>
            <a:endParaRPr lang="uk-UA"/>
          </a:p>
        </c:txPr>
        <c:crossAx val="679536960"/>
        <c:crosses val="autoZero"/>
        <c:auto val="1"/>
        <c:lblAlgn val="ctr"/>
        <c:lblOffset val="100"/>
        <c:noMultiLvlLbl val="0"/>
      </c:catAx>
      <c:valAx>
        <c:axId val="679536960"/>
        <c:scaling>
          <c:orientation val="minMax"/>
          <c:max val="40000"/>
          <c:min val="-15000"/>
        </c:scaling>
        <c:delete val="0"/>
        <c:axPos val="l"/>
        <c:title>
          <c:tx>
            <c:rich>
              <a:bodyPr rot="0"/>
              <a:lstStyle/>
              <a:p>
                <a:pPr>
                  <a:defRPr lang="uk-UA" sz="1100" b="1" strike="noStrike" spc="-1">
                    <a:solidFill>
                      <a:srgbClr val="000000"/>
                    </a:solidFill>
                    <a:latin typeface="Arial"/>
                    <a:ea typeface="Arial"/>
                  </a:defRPr>
                </a:pPr>
                <a:r>
                  <a:rPr lang="en-GB" sz="1100" b="1" strike="noStrike" spc="-1">
                    <a:solidFill>
                      <a:srgbClr val="000000"/>
                    </a:solidFill>
                    <a:latin typeface="Arial"/>
                    <a:ea typeface="Arial"/>
                  </a:rPr>
                  <a:t>UAH k</a:t>
                </a:r>
                <a:endParaRPr lang="uk-UA" sz="1100" b="1" strike="noStrike" spc="-1">
                  <a:solidFill>
                    <a:srgbClr val="000000"/>
                  </a:solidFill>
                  <a:latin typeface="Arial"/>
                  <a:ea typeface="Arial"/>
                </a:endParaRPr>
              </a:p>
            </c:rich>
          </c:tx>
          <c:layout>
            <c:manualLayout>
              <c:xMode val="edge"/>
              <c:yMode val="edge"/>
              <c:x val="1.3618220239492799E-2"/>
              <c:y val="1.7161140197789401E-2"/>
            </c:manualLayout>
          </c:layout>
          <c:overlay val="0"/>
          <c:spPr>
            <a:noFill/>
            <a:ln w="25560">
              <a:noFill/>
            </a:ln>
          </c:spPr>
        </c:title>
        <c:numFmt formatCode="#,##0" sourceLinked="0"/>
        <c:majorTickMark val="cross"/>
        <c:minorTickMark val="none"/>
        <c:tickLblPos val="nextTo"/>
        <c:spPr>
          <a:ln w="3240">
            <a:solidFill>
              <a:srgbClr val="000000"/>
            </a:solidFill>
            <a:round/>
          </a:ln>
        </c:spPr>
        <c:txPr>
          <a:bodyPr/>
          <a:lstStyle/>
          <a:p>
            <a:pPr>
              <a:defRPr sz="1000" b="0" strike="noStrike" spc="-1">
                <a:solidFill>
                  <a:srgbClr val="000000"/>
                </a:solidFill>
                <a:latin typeface="Arial"/>
                <a:ea typeface="Arial"/>
              </a:defRPr>
            </a:pPr>
            <a:endParaRPr lang="uk-UA"/>
          </a:p>
        </c:txPr>
        <c:crossAx val="679536400"/>
        <c:crosses val="autoZero"/>
        <c:crossBetween val="between"/>
        <c:majorUnit val="5000"/>
      </c:valAx>
      <c:catAx>
        <c:axId val="679537520"/>
        <c:scaling>
          <c:orientation val="minMax"/>
        </c:scaling>
        <c:delete val="1"/>
        <c:axPos val="b"/>
        <c:numFmt formatCode="General" sourceLinked="1"/>
        <c:majorTickMark val="out"/>
        <c:minorTickMark val="none"/>
        <c:tickLblPos val="nextTo"/>
        <c:crossAx val="679538080"/>
        <c:crosses val="autoZero"/>
        <c:auto val="1"/>
        <c:lblAlgn val="ctr"/>
        <c:lblOffset val="100"/>
        <c:noMultiLvlLbl val="0"/>
      </c:catAx>
      <c:valAx>
        <c:axId val="679538080"/>
        <c:scaling>
          <c:orientation val="minMax"/>
          <c:max val="18"/>
          <c:min val="15"/>
        </c:scaling>
        <c:delete val="0"/>
        <c:axPos val="r"/>
        <c:numFmt formatCode="General" sourceLinked="0"/>
        <c:majorTickMark val="cross"/>
        <c:minorTickMark val="none"/>
        <c:tickLblPos val="nextTo"/>
        <c:spPr>
          <a:ln w="3240">
            <a:solidFill>
              <a:srgbClr val="000000"/>
            </a:solidFill>
            <a:round/>
          </a:ln>
        </c:spPr>
        <c:txPr>
          <a:bodyPr/>
          <a:lstStyle/>
          <a:p>
            <a:pPr>
              <a:defRPr sz="1000" b="0" strike="noStrike" spc="-1">
                <a:solidFill>
                  <a:srgbClr val="000000"/>
                </a:solidFill>
                <a:latin typeface="Arial"/>
                <a:ea typeface="Arial"/>
              </a:defRPr>
            </a:pPr>
            <a:endParaRPr lang="uk-UA"/>
          </a:p>
        </c:txPr>
        <c:crossAx val="679537520"/>
        <c:crosses val="max"/>
        <c:crossBetween val="between"/>
        <c:majorUnit val="1"/>
        <c:minorUnit val="1"/>
      </c:valAx>
      <c:spPr>
        <a:solidFill>
          <a:srgbClr val="FFFFFF"/>
        </a:solidFill>
        <a:ln w="25560">
          <a:noFill/>
        </a:ln>
      </c:spPr>
    </c:plotArea>
    <c:legend>
      <c:legendPos val="r"/>
      <c:layout>
        <c:manualLayout>
          <c:xMode val="edge"/>
          <c:yMode val="edge"/>
          <c:x val="8.8353683080638706E-2"/>
          <c:y val="0.906543868153175"/>
          <c:w val="0.86038710543088104"/>
          <c:h val="5.7688578630987003E-2"/>
        </c:manualLayout>
      </c:layout>
      <c:overlay val="0"/>
      <c:spPr>
        <a:solidFill>
          <a:srgbClr val="FFFFFF"/>
        </a:solidFill>
        <a:ln w="25560">
          <a:noFill/>
        </a:ln>
      </c:spPr>
      <c:txPr>
        <a:bodyPr/>
        <a:lstStyle/>
        <a:p>
          <a:pPr>
            <a:defRPr sz="1100" b="1" strike="noStrike" spc="-1">
              <a:solidFill>
                <a:srgbClr val="000000"/>
              </a:solidFill>
              <a:latin typeface="Arial"/>
              <a:ea typeface="Arial"/>
            </a:defRPr>
          </a:pPr>
          <a:endParaRPr lang="uk-UA"/>
        </a:p>
      </c:txPr>
    </c:legend>
    <c:plotVisOnly val="1"/>
    <c:dispBlanksAs val="gap"/>
    <c:showDLblsOverMax val="1"/>
  </c:chart>
  <c:spPr>
    <a:solidFill>
      <a:srgbClr val="FFFFFF"/>
    </a:solidFill>
    <a:ln w="9360">
      <a:noFill/>
    </a:ln>
  </c:sp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ru-RU"/>
  <c:roundedCorners val="0"/>
  <c:style val="2"/>
  <c:chart>
    <c:autoTitleDeleted val="1"/>
    <c:plotArea>
      <c:layout>
        <c:manualLayout>
          <c:layoutTarget val="inner"/>
          <c:xMode val="edge"/>
          <c:yMode val="edge"/>
          <c:x val="1.67626209219442E-2"/>
          <c:y val="0.208237677245105"/>
          <c:w val="0.97078290839306003"/>
          <c:h val="0.713571910871033"/>
        </c:manualLayout>
      </c:layout>
      <c:barChart>
        <c:barDir val="col"/>
        <c:grouping val="clustered"/>
        <c:varyColors val="0"/>
        <c:ser>
          <c:idx val="0"/>
          <c:order val="0"/>
          <c:tx>
            <c:strRef>
              <c:f>'Capital Flow in Open-ended CII'!$A$20:$C$20</c:f>
              <c:strCache>
                <c:ptCount val="1"/>
                <c:pt idx="0">
                  <c:v>Net Flow of Capital in 2020-21, UAH k</c:v>
                </c:pt>
              </c:strCache>
            </c:strRef>
          </c:tx>
          <c:spPr>
            <a:solidFill>
              <a:srgbClr val="008080"/>
            </a:solidFill>
            <a:ln w="25560">
              <a:noFill/>
            </a:ln>
          </c:spPr>
          <c:invertIfNegative val="0"/>
          <c:dPt>
            <c:idx val="2"/>
            <c:invertIfNegative val="0"/>
            <c:bubble3D val="0"/>
          </c:dPt>
          <c:dPt>
            <c:idx val="3"/>
            <c:invertIfNegative val="0"/>
            <c:bubble3D val="0"/>
          </c:dPt>
          <c:dPt>
            <c:idx val="4"/>
            <c:invertIfNegative val="0"/>
            <c:bubble3D val="0"/>
          </c:dPt>
          <c:dLbls>
            <c:dLbl>
              <c:idx val="2"/>
              <c:layout>
                <c:manualLayout>
                  <c:x val="-1.5179113539769301E-3"/>
                  <c:y val="1.02065336281173E-2"/>
                </c:manualLayout>
              </c:layout>
              <c:numFmt formatCode="#,##0" sourceLinked="0"/>
              <c:spPr/>
              <c:txPr>
                <a:bodyPr wrap="square"/>
                <a:lstStyle/>
                <a:p>
                  <a:pPr>
                    <a:defRPr sz="1200" b="1" strike="noStrike" spc="-1">
                      <a:solidFill>
                        <a:srgbClr val="008080"/>
                      </a:solidFill>
                      <a:latin typeface="Arial"/>
                    </a:defRPr>
                  </a:pPr>
                  <a:endParaRPr lang="uk-UA"/>
                </a:p>
              </c:txPr>
              <c:dLblPos val="outEnd"/>
              <c:showLegendKey val="0"/>
              <c:showVal val="1"/>
              <c:showCatName val="0"/>
              <c:showSerName val="0"/>
              <c:showPercent val="0"/>
              <c:showBubbleSize val="1"/>
              <c:separator>; </c:separator>
              <c:extLst>
                <c:ext xmlns:c15="http://schemas.microsoft.com/office/drawing/2012/chart" uri="{CE6537A1-D6FC-4f65-9D91-7224C49458BB}"/>
              </c:extLst>
            </c:dLbl>
            <c:dLbl>
              <c:idx val="3"/>
              <c:layout>
                <c:manualLayout>
                  <c:x val="0"/>
                  <c:y val="2.1097046413502098E-2"/>
                </c:manualLayout>
              </c:layout>
              <c:numFmt formatCode="#,##0" sourceLinked="0"/>
              <c:spPr/>
              <c:txPr>
                <a:bodyPr wrap="square"/>
                <a:lstStyle/>
                <a:p>
                  <a:pPr>
                    <a:defRPr sz="1200" b="1" strike="noStrike" spc="-1">
                      <a:solidFill>
                        <a:srgbClr val="008080"/>
                      </a:solidFill>
                      <a:latin typeface="Arial"/>
                    </a:defRPr>
                  </a:pPr>
                  <a:endParaRPr lang="uk-UA"/>
                </a:p>
              </c:txPr>
              <c:dLblPos val="outEnd"/>
              <c:showLegendKey val="0"/>
              <c:showVal val="1"/>
              <c:showCatName val="0"/>
              <c:showSerName val="0"/>
              <c:showPercent val="0"/>
              <c:showBubbleSize val="1"/>
              <c:separator>; </c:separator>
              <c:extLst>
                <c:ext xmlns:c15="http://schemas.microsoft.com/office/drawing/2012/chart" uri="{CE6537A1-D6FC-4f65-9D91-7224C49458BB}"/>
              </c:extLst>
            </c:dLbl>
            <c:dLbl>
              <c:idx val="4"/>
              <c:layout>
                <c:manualLayout>
                  <c:x val="2.4407893064661599E-5"/>
                  <c:y val="1.3758919435259601E-2"/>
                </c:manualLayout>
              </c:layout>
              <c:numFmt formatCode="#,##0" sourceLinked="0"/>
              <c:spPr/>
              <c:txPr>
                <a:bodyPr wrap="square"/>
                <a:lstStyle/>
                <a:p>
                  <a:pPr>
                    <a:defRPr sz="1200" b="1" strike="noStrike" spc="-1">
                      <a:solidFill>
                        <a:srgbClr val="008080"/>
                      </a:solidFill>
                      <a:latin typeface="Arial"/>
                    </a:defRPr>
                  </a:pPr>
                  <a:endParaRPr lang="uk-UA"/>
                </a:p>
              </c:txPr>
              <c:dLblPos val="outEnd"/>
              <c:showLegendKey val="0"/>
              <c:showVal val="1"/>
              <c:showCatName val="0"/>
              <c:showSerName val="0"/>
              <c:showPercent val="0"/>
              <c:showBubbleSize val="1"/>
              <c:separator>; </c:separator>
              <c:extLst>
                <c:ext xmlns:c15="http://schemas.microsoft.com/office/drawing/2012/chart" uri="{CE6537A1-D6FC-4f65-9D91-7224C49458BB}"/>
              </c:extLst>
            </c:dLbl>
            <c:numFmt formatCode="#,##0" sourceLinked="0"/>
            <c:spPr>
              <a:noFill/>
              <a:ln>
                <a:noFill/>
              </a:ln>
              <a:effectLst/>
            </c:spPr>
            <c:txPr>
              <a:bodyPr wrap="square"/>
              <a:lstStyle/>
              <a:p>
                <a:pPr>
                  <a:defRPr sz="1200" b="1" strike="noStrike" spc="-1">
                    <a:solidFill>
                      <a:srgbClr val="008080"/>
                    </a:solidFill>
                    <a:latin typeface="Arial"/>
                    <a:ea typeface="Arial"/>
                  </a:defRPr>
                </a:pPr>
                <a:endParaRPr lang="uk-UA"/>
              </a:p>
            </c:txPr>
            <c:dLblPos val="outEnd"/>
            <c:showLegendKey val="0"/>
            <c:showVal val="1"/>
            <c:showCatName val="0"/>
            <c:showSerName val="0"/>
            <c:showPercent val="0"/>
            <c:showBubbleSize val="1"/>
            <c:separator>; </c:separator>
            <c:showLeaderLines val="0"/>
            <c:extLst>
              <c:ext xmlns:c15="http://schemas.microsoft.com/office/drawing/2012/chart" uri="{CE6537A1-D6FC-4f65-9D91-7224C49458BB}">
                <c15:showLeaderLines val="0"/>
              </c:ext>
            </c:extLst>
          </c:dLbls>
          <c:cat>
            <c:strRef>
              <c:f>'Capital Flow in Open-ended CII'!$A$21:$A$25</c:f>
              <c:strCache>
                <c:ptCount val="5"/>
                <c:pt idx="0">
                  <c:v>Q2'20</c:v>
                </c:pt>
                <c:pt idx="1">
                  <c:v>Q3'20</c:v>
                </c:pt>
                <c:pt idx="2">
                  <c:v>Q4'20</c:v>
                </c:pt>
                <c:pt idx="3">
                  <c:v>Q1'21</c:v>
                </c:pt>
                <c:pt idx="4">
                  <c:v>Q2'21</c:v>
                </c:pt>
              </c:strCache>
            </c:strRef>
          </c:cat>
          <c:val>
            <c:numRef>
              <c:f>'Capital Flow in Open-ended CII'!$B$21:$B$25</c:f>
              <c:numCache>
                <c:formatCode>#,##0</c:formatCode>
                <c:ptCount val="5"/>
                <c:pt idx="0">
                  <c:v>1781.63343642</c:v>
                </c:pt>
                <c:pt idx="1">
                  <c:v>8849.2626192749995</c:v>
                </c:pt>
                <c:pt idx="2">
                  <c:v>3928.1669385</c:v>
                </c:pt>
                <c:pt idx="3">
                  <c:v>60533.895469969997</c:v>
                </c:pt>
                <c:pt idx="4">
                  <c:v>-9557.4887562500007</c:v>
                </c:pt>
              </c:numCache>
            </c:numRef>
          </c:val>
        </c:ser>
        <c:dLbls>
          <c:showLegendKey val="0"/>
          <c:showVal val="0"/>
          <c:showCatName val="0"/>
          <c:showSerName val="0"/>
          <c:showPercent val="0"/>
          <c:showBubbleSize val="0"/>
        </c:dLbls>
        <c:gapWidth val="130"/>
        <c:axId val="679540880"/>
        <c:axId val="679541440"/>
      </c:barChart>
      <c:catAx>
        <c:axId val="679540880"/>
        <c:scaling>
          <c:orientation val="minMax"/>
        </c:scaling>
        <c:delete val="0"/>
        <c:axPos val="b"/>
        <c:numFmt formatCode="General" sourceLinked="0"/>
        <c:majorTickMark val="cross"/>
        <c:minorTickMark val="out"/>
        <c:tickLblPos val="high"/>
        <c:spPr>
          <a:ln w="3240">
            <a:solidFill>
              <a:srgbClr val="000000"/>
            </a:solidFill>
            <a:round/>
          </a:ln>
        </c:spPr>
        <c:txPr>
          <a:bodyPr/>
          <a:lstStyle/>
          <a:p>
            <a:pPr>
              <a:defRPr sz="1200" b="1" i="1" strike="noStrike" spc="-1">
                <a:solidFill>
                  <a:srgbClr val="000000"/>
                </a:solidFill>
                <a:latin typeface="Arial"/>
                <a:ea typeface="Arial"/>
              </a:defRPr>
            </a:pPr>
            <a:endParaRPr lang="uk-UA"/>
          </a:p>
        </c:txPr>
        <c:crossAx val="679541440"/>
        <c:crosses val="autoZero"/>
        <c:auto val="1"/>
        <c:lblAlgn val="ctr"/>
        <c:lblOffset val="100"/>
        <c:noMultiLvlLbl val="0"/>
      </c:catAx>
      <c:valAx>
        <c:axId val="679541440"/>
        <c:scaling>
          <c:orientation val="minMax"/>
        </c:scaling>
        <c:delete val="1"/>
        <c:axPos val="l"/>
        <c:title>
          <c:tx>
            <c:rich>
              <a:bodyPr rot="0"/>
              <a:lstStyle/>
              <a:p>
                <a:pPr>
                  <a:defRPr lang="uk-UA" sz="1200" b="1" strike="noStrike" spc="-1">
                    <a:solidFill>
                      <a:srgbClr val="000000"/>
                    </a:solidFill>
                    <a:latin typeface="Arial"/>
                    <a:ea typeface="Arial"/>
                  </a:defRPr>
                </a:pPr>
                <a:r>
                  <a:rPr lang="en-GB" sz="1200" b="1" strike="noStrike" spc="-1">
                    <a:solidFill>
                      <a:srgbClr val="000000"/>
                    </a:solidFill>
                    <a:latin typeface="Arial"/>
                    <a:ea typeface="Arial"/>
                  </a:rPr>
                  <a:t>UAH k</a:t>
                </a:r>
                <a:endParaRPr lang="uk-UA" sz="1200" b="1" strike="noStrike" spc="-1">
                  <a:solidFill>
                    <a:srgbClr val="000000"/>
                  </a:solidFill>
                  <a:latin typeface="Arial"/>
                  <a:ea typeface="Arial"/>
                </a:endParaRPr>
              </a:p>
            </c:rich>
          </c:tx>
          <c:layout>
            <c:manualLayout>
              <c:xMode val="edge"/>
              <c:yMode val="edge"/>
              <c:x val="9.4387655191321002E-3"/>
              <c:y val="1.9176232275489501E-2"/>
            </c:manualLayout>
          </c:layout>
          <c:overlay val="0"/>
          <c:spPr>
            <a:noFill/>
            <a:ln w="25560">
              <a:noFill/>
            </a:ln>
          </c:spPr>
        </c:title>
        <c:numFmt formatCode="#,##0" sourceLinked="1"/>
        <c:majorTickMark val="out"/>
        <c:minorTickMark val="none"/>
        <c:tickLblPos val="nextTo"/>
        <c:crossAx val="679540880"/>
        <c:crosses val="autoZero"/>
        <c:crossBetween val="between"/>
        <c:majorUnit val="250"/>
      </c:valAx>
      <c:spPr>
        <a:solidFill>
          <a:srgbClr val="FFFFFF"/>
        </a:solidFill>
        <a:ln w="25560">
          <a:noFill/>
        </a:ln>
      </c:spPr>
    </c:plotArea>
    <c:plotVisOnly val="1"/>
    <c:dispBlanksAs val="gap"/>
    <c:showDLblsOverMax val="1"/>
  </c:chart>
  <c:spPr>
    <a:solidFill>
      <a:srgbClr val="FFFFFF"/>
    </a:solidFill>
    <a:ln w="9360">
      <a:noFill/>
    </a:ln>
  </c:sp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ru-RU"/>
  <c:roundedCorners val="0"/>
  <c:style val="2"/>
  <c:chart>
    <c:autoTitleDeleted val="1"/>
    <c:plotArea>
      <c:layout>
        <c:manualLayout>
          <c:layoutTarget val="inner"/>
          <c:xMode val="edge"/>
          <c:yMode val="edge"/>
          <c:x val="6.0017339218158897E-2"/>
          <c:y val="3.3983528391850898E-2"/>
          <c:w val="0.93852459016393397"/>
          <c:h val="0.70333766796705699"/>
        </c:manualLayout>
      </c:layout>
      <c:barChart>
        <c:barDir val="col"/>
        <c:grouping val="percentStacked"/>
        <c:varyColors val="0"/>
        <c:ser>
          <c:idx val="0"/>
          <c:order val="0"/>
          <c:tx>
            <c:strRef>
              <c:f>Investors!$B$14:$B$15</c:f>
              <c:strCache>
                <c:ptCount val="2"/>
                <c:pt idx="0">
                  <c:v>Legal Entities</c:v>
                </c:pt>
                <c:pt idx="1">
                  <c:v>residents</c:v>
                </c:pt>
              </c:strCache>
            </c:strRef>
          </c:tx>
          <c:spPr>
            <a:solidFill>
              <a:srgbClr val="666699"/>
            </a:solidFill>
            <a:ln w="25560">
              <a:noFill/>
            </a:ln>
          </c:spPr>
          <c:invertIfNegative val="0"/>
          <c:dLbls>
            <c:numFmt formatCode="0.0%" sourceLinked="0"/>
            <c:spPr>
              <a:noFill/>
              <a:ln>
                <a:noFill/>
              </a:ln>
              <a:effectLst/>
            </c:spPr>
            <c:txPr>
              <a:bodyPr wrap="square"/>
              <a:lstStyle/>
              <a:p>
                <a:pPr>
                  <a:defRPr sz="1000" b="1" strike="noStrike" spc="-1">
                    <a:solidFill>
                      <a:srgbClr val="FFFFFF"/>
                    </a:solidFill>
                    <a:latin typeface="Arial Cyr"/>
                    <a:ea typeface="Arial Cyr"/>
                  </a:defRPr>
                </a:pPr>
                <a:endParaRPr lang="uk-UA"/>
              </a:p>
            </c:txPr>
            <c:dLblPos val="ctr"/>
            <c:showLegendKey val="0"/>
            <c:showVal val="1"/>
            <c:showCatName val="0"/>
            <c:showSerName val="0"/>
            <c:showPercent val="0"/>
            <c:showBubbleSize val="1"/>
            <c:separator>; </c:separator>
            <c:showLeaderLines val="0"/>
            <c:extLst>
              <c:ext xmlns:c15="http://schemas.microsoft.com/office/drawing/2012/chart" uri="{CE6537A1-D6FC-4f65-9D91-7224C49458BB}">
                <c15:showLeaderLines val="0"/>
              </c:ext>
            </c:extLst>
          </c:dLbls>
          <c:cat>
            <c:strRef>
              <c:f>(Investors!$A$16:$A$20,Investors!$A$22)</c:f>
              <c:strCache>
                <c:ptCount val="6"/>
                <c:pt idx="0">
                  <c:v>Open-ended</c:v>
                </c:pt>
                <c:pt idx="1">
                  <c:v>Interval</c:v>
                </c:pt>
                <c:pt idx="2">
                  <c:v>Closed-end (ex.venture)</c:v>
                </c:pt>
                <c:pt idx="3">
                  <c:v>with public issue</c:v>
                </c:pt>
                <c:pt idx="4">
                  <c:v>with private issue</c:v>
                </c:pt>
                <c:pt idx="5">
                  <c:v>Venture funds</c:v>
                </c:pt>
              </c:strCache>
            </c:strRef>
          </c:cat>
          <c:val>
            <c:numRef>
              <c:f>(Investors!$B$16:$B$20,Investors!$B$22)</c:f>
              <c:numCache>
                <c:formatCode>0.00%</c:formatCode>
                <c:ptCount val="6"/>
                <c:pt idx="0">
                  <c:v>6.7698913293208804E-2</c:v>
                </c:pt>
                <c:pt idx="1">
                  <c:v>0.18484371457641699</c:v>
                </c:pt>
                <c:pt idx="2">
                  <c:v>0.26896390119289898</c:v>
                </c:pt>
                <c:pt idx="3">
                  <c:v>0.73669977444061496</c:v>
                </c:pt>
                <c:pt idx="4">
                  <c:v>9.9976196234388998E-2</c:v>
                </c:pt>
                <c:pt idx="5">
                  <c:v>0.52665876133739797</c:v>
                </c:pt>
              </c:numCache>
            </c:numRef>
          </c:val>
        </c:ser>
        <c:ser>
          <c:idx val="1"/>
          <c:order val="1"/>
          <c:tx>
            <c:strRef>
              <c:f>Investors!$C$14:$C$15</c:f>
              <c:strCache>
                <c:ptCount val="2"/>
                <c:pt idx="0">
                  <c:v>Legal Entities</c:v>
                </c:pt>
                <c:pt idx="1">
                  <c:v>non-residents</c:v>
                </c:pt>
              </c:strCache>
            </c:strRef>
          </c:tx>
          <c:spPr>
            <a:solidFill>
              <a:srgbClr val="FF99CC"/>
            </a:solidFill>
            <a:ln w="25560">
              <a:noFill/>
            </a:ln>
          </c:spPr>
          <c:invertIfNegative val="0"/>
          <c:dPt>
            <c:idx val="1"/>
            <c:invertIfNegative val="0"/>
            <c:bubble3D val="0"/>
          </c:dPt>
          <c:dPt>
            <c:idx val="2"/>
            <c:invertIfNegative val="0"/>
            <c:bubble3D val="0"/>
          </c:dPt>
          <c:dPt>
            <c:idx val="4"/>
            <c:invertIfNegative val="0"/>
            <c:bubble3D val="0"/>
          </c:dPt>
          <c:dLbls>
            <c:dLbl>
              <c:idx val="1"/>
              <c:spPr/>
              <c:txPr>
                <a:bodyPr wrap="square"/>
                <a:lstStyle/>
                <a:p>
                  <a:pPr>
                    <a:defRPr sz="1000" b="1" strike="noStrike" spc="-1">
                      <a:solidFill>
                        <a:srgbClr val="800080"/>
                      </a:solidFill>
                      <a:latin typeface="Arial Cyr"/>
                    </a:defRPr>
                  </a:pPr>
                  <a:endParaRPr lang="uk-UA"/>
                </a:p>
              </c:txPr>
              <c:dLblPos val="ctr"/>
              <c:showLegendKey val="0"/>
              <c:showVal val="0"/>
              <c:showCatName val="0"/>
              <c:showSerName val="0"/>
              <c:showPercent val="0"/>
              <c:showBubbleSize val="1"/>
              <c:separator>; </c:separator>
              <c:extLst>
                <c:ext xmlns:c15="http://schemas.microsoft.com/office/drawing/2012/chart" uri="{CE6537A1-D6FC-4f65-9D91-7224C49458BB}"/>
              </c:extLst>
            </c:dLbl>
            <c:dLbl>
              <c:idx val="2"/>
              <c:layout>
                <c:manualLayout>
                  <c:x val="-1.6578453831073499E-3"/>
                  <c:y val="3.0186134990007499E-3"/>
                </c:manualLayout>
              </c:layout>
              <c:numFmt formatCode="0.0%" sourceLinked="0"/>
              <c:spPr/>
              <c:txPr>
                <a:bodyPr wrap="square"/>
                <a:lstStyle/>
                <a:p>
                  <a:pPr>
                    <a:defRPr sz="1000" b="1" strike="noStrike" spc="-1">
                      <a:solidFill>
                        <a:srgbClr val="800080"/>
                      </a:solidFill>
                      <a:latin typeface="Arial Cyr"/>
                    </a:defRPr>
                  </a:pPr>
                  <a:endParaRPr lang="uk-UA"/>
                </a:p>
              </c:txPr>
              <c:dLblPos val="ctr"/>
              <c:showLegendKey val="0"/>
              <c:showVal val="1"/>
              <c:showCatName val="0"/>
              <c:showSerName val="0"/>
              <c:showPercent val="0"/>
              <c:showBubbleSize val="1"/>
              <c:separator>; </c:separator>
              <c:extLst>
                <c:ext xmlns:c15="http://schemas.microsoft.com/office/drawing/2012/chart" uri="{CE6537A1-D6FC-4f65-9D91-7224C49458BB}"/>
              </c:extLst>
            </c:dLbl>
            <c:dLbl>
              <c:idx val="4"/>
              <c:spPr/>
              <c:txPr>
                <a:bodyPr wrap="square"/>
                <a:lstStyle/>
                <a:p>
                  <a:pPr>
                    <a:defRPr sz="1000" b="1" strike="noStrike" spc="-1">
                      <a:solidFill>
                        <a:srgbClr val="800080"/>
                      </a:solidFill>
                      <a:latin typeface="Arial Cyr"/>
                    </a:defRPr>
                  </a:pPr>
                  <a:endParaRPr lang="uk-UA"/>
                </a:p>
              </c:txPr>
              <c:dLblPos val="ctr"/>
              <c:showLegendKey val="0"/>
              <c:showVal val="0"/>
              <c:showCatName val="0"/>
              <c:showSerName val="0"/>
              <c:showPercent val="0"/>
              <c:showBubbleSize val="1"/>
              <c:separator>; </c:separator>
              <c:extLst>
                <c:ext xmlns:c15="http://schemas.microsoft.com/office/drawing/2012/chart" uri="{CE6537A1-D6FC-4f65-9D91-7224C49458BB}"/>
              </c:extLst>
            </c:dLbl>
            <c:numFmt formatCode="0.0%" sourceLinked="0"/>
            <c:spPr>
              <a:noFill/>
              <a:ln>
                <a:noFill/>
              </a:ln>
              <a:effectLst/>
            </c:spPr>
            <c:txPr>
              <a:bodyPr wrap="square"/>
              <a:lstStyle/>
              <a:p>
                <a:pPr>
                  <a:defRPr sz="1000" b="1" strike="noStrike" spc="-1">
                    <a:solidFill>
                      <a:srgbClr val="800080"/>
                    </a:solidFill>
                    <a:latin typeface="Arial Cyr"/>
                    <a:ea typeface="Arial Cyr"/>
                  </a:defRPr>
                </a:pPr>
                <a:endParaRPr lang="uk-UA"/>
              </a:p>
            </c:txPr>
            <c:dLblPos val="ctr"/>
            <c:showLegendKey val="0"/>
            <c:showVal val="1"/>
            <c:showCatName val="0"/>
            <c:showSerName val="0"/>
            <c:showPercent val="0"/>
            <c:showBubbleSize val="1"/>
            <c:separator>; </c:separator>
            <c:showLeaderLines val="0"/>
            <c:extLst>
              <c:ext xmlns:c15="http://schemas.microsoft.com/office/drawing/2012/chart" uri="{CE6537A1-D6FC-4f65-9D91-7224C49458BB}">
                <c15:showLeaderLines val="0"/>
              </c:ext>
            </c:extLst>
          </c:dLbls>
          <c:cat>
            <c:strRef>
              <c:f>(Investors!$A$16:$A$20,Investors!$A$22)</c:f>
              <c:strCache>
                <c:ptCount val="6"/>
                <c:pt idx="0">
                  <c:v>Open-ended</c:v>
                </c:pt>
                <c:pt idx="1">
                  <c:v>Interval</c:v>
                </c:pt>
                <c:pt idx="2">
                  <c:v>Closed-end (ex.venture)</c:v>
                </c:pt>
                <c:pt idx="3">
                  <c:v>with public issue</c:v>
                </c:pt>
                <c:pt idx="4">
                  <c:v>with private issue</c:v>
                </c:pt>
                <c:pt idx="5">
                  <c:v>Venture funds</c:v>
                </c:pt>
              </c:strCache>
            </c:strRef>
          </c:cat>
          <c:val>
            <c:numRef>
              <c:f>(Investors!$C$16:$C$20,Investors!$C$22)</c:f>
              <c:numCache>
                <c:formatCode>0.00%</c:formatCode>
                <c:ptCount val="6"/>
                <c:pt idx="0">
                  <c:v>5.1749846232791601E-2</c:v>
                </c:pt>
                <c:pt idx="1">
                  <c:v>0</c:v>
                </c:pt>
                <c:pt idx="2">
                  <c:v>0.15978040583344999</c:v>
                </c:pt>
                <c:pt idx="3">
                  <c:v>5.9144849240202302E-2</c:v>
                </c:pt>
                <c:pt idx="4">
                  <c:v>0.196138899416235</c:v>
                </c:pt>
                <c:pt idx="5">
                  <c:v>0.22840376545713301</c:v>
                </c:pt>
              </c:numCache>
            </c:numRef>
          </c:val>
        </c:ser>
        <c:ser>
          <c:idx val="2"/>
          <c:order val="2"/>
          <c:tx>
            <c:strRef>
              <c:f>Investors!$D$14:$D$15</c:f>
              <c:strCache>
                <c:ptCount val="2"/>
                <c:pt idx="0">
                  <c:v>Natural Persons</c:v>
                </c:pt>
                <c:pt idx="1">
                  <c:v>residents</c:v>
                </c:pt>
              </c:strCache>
            </c:strRef>
          </c:tx>
          <c:spPr>
            <a:solidFill>
              <a:srgbClr val="99CCFF"/>
            </a:solidFill>
            <a:ln w="25560">
              <a:noFill/>
            </a:ln>
          </c:spPr>
          <c:invertIfNegative val="0"/>
          <c:dPt>
            <c:idx val="3"/>
            <c:invertIfNegative val="0"/>
            <c:bubble3D val="0"/>
          </c:dPt>
          <c:dLbls>
            <c:dLbl>
              <c:idx val="3"/>
              <c:layout>
                <c:manualLayout>
                  <c:x val="-1.6152660855438599E-3"/>
                  <c:y val="-3.6597780680704098E-3"/>
                </c:manualLayout>
              </c:layout>
              <c:numFmt formatCode="0.0%" sourceLinked="0"/>
              <c:spPr/>
              <c:txPr>
                <a:bodyPr wrap="square"/>
                <a:lstStyle/>
                <a:p>
                  <a:pPr>
                    <a:defRPr sz="1000" b="1" strike="noStrike" spc="-1">
                      <a:solidFill>
                        <a:srgbClr val="000080"/>
                      </a:solidFill>
                      <a:latin typeface="Arial Cyr"/>
                    </a:defRPr>
                  </a:pPr>
                  <a:endParaRPr lang="uk-UA"/>
                </a:p>
              </c:txPr>
              <c:dLblPos val="ctr"/>
              <c:showLegendKey val="0"/>
              <c:showVal val="1"/>
              <c:showCatName val="0"/>
              <c:showSerName val="0"/>
              <c:showPercent val="0"/>
              <c:showBubbleSize val="1"/>
              <c:separator>; </c:separator>
              <c:extLst>
                <c:ext xmlns:c15="http://schemas.microsoft.com/office/drawing/2012/chart" uri="{CE6537A1-D6FC-4f65-9D91-7224C49458BB}"/>
              </c:extLst>
            </c:dLbl>
            <c:numFmt formatCode="0.0%" sourceLinked="0"/>
            <c:spPr>
              <a:noFill/>
              <a:ln>
                <a:noFill/>
              </a:ln>
              <a:effectLst/>
            </c:spPr>
            <c:txPr>
              <a:bodyPr wrap="square"/>
              <a:lstStyle/>
              <a:p>
                <a:pPr>
                  <a:defRPr sz="1000" b="1" strike="noStrike" spc="-1">
                    <a:solidFill>
                      <a:srgbClr val="000080"/>
                    </a:solidFill>
                    <a:latin typeface="Arial Cyr"/>
                    <a:ea typeface="Arial Cyr"/>
                  </a:defRPr>
                </a:pPr>
                <a:endParaRPr lang="uk-UA"/>
              </a:p>
            </c:txPr>
            <c:dLblPos val="ctr"/>
            <c:showLegendKey val="0"/>
            <c:showVal val="1"/>
            <c:showCatName val="0"/>
            <c:showSerName val="0"/>
            <c:showPercent val="0"/>
            <c:showBubbleSize val="1"/>
            <c:separator>; </c:separator>
            <c:showLeaderLines val="0"/>
            <c:extLst>
              <c:ext xmlns:c15="http://schemas.microsoft.com/office/drawing/2012/chart" uri="{CE6537A1-D6FC-4f65-9D91-7224C49458BB}">
                <c15:showLeaderLines val="0"/>
              </c:ext>
            </c:extLst>
          </c:dLbls>
          <c:cat>
            <c:strRef>
              <c:f>(Investors!$A$16:$A$20,Investors!$A$22)</c:f>
              <c:strCache>
                <c:ptCount val="6"/>
                <c:pt idx="0">
                  <c:v>Open-ended</c:v>
                </c:pt>
                <c:pt idx="1">
                  <c:v>Interval</c:v>
                </c:pt>
                <c:pt idx="2">
                  <c:v>Closed-end (ex.venture)</c:v>
                </c:pt>
                <c:pt idx="3">
                  <c:v>with public issue</c:v>
                </c:pt>
                <c:pt idx="4">
                  <c:v>with private issue</c:v>
                </c:pt>
                <c:pt idx="5">
                  <c:v>Venture funds</c:v>
                </c:pt>
              </c:strCache>
            </c:strRef>
          </c:cat>
          <c:val>
            <c:numRef>
              <c:f>(Investors!$D$16:$D$20,Investors!$D$22)</c:f>
              <c:numCache>
                <c:formatCode>0.00%</c:formatCode>
                <c:ptCount val="6"/>
                <c:pt idx="0">
                  <c:v>0.87544446393687603</c:v>
                </c:pt>
                <c:pt idx="1">
                  <c:v>0.80012799529246603</c:v>
                </c:pt>
                <c:pt idx="2">
                  <c:v>0.570878919634767</c:v>
                </c:pt>
                <c:pt idx="3">
                  <c:v>0.20273620269814499</c:v>
                </c:pt>
                <c:pt idx="4">
                  <c:v>0.70388473849647804</c:v>
                </c:pt>
                <c:pt idx="5">
                  <c:v>0.234498111274655</c:v>
                </c:pt>
              </c:numCache>
            </c:numRef>
          </c:val>
        </c:ser>
        <c:ser>
          <c:idx val="3"/>
          <c:order val="3"/>
          <c:tx>
            <c:strRef>
              <c:f>Investors!$E$14:$E$15</c:f>
              <c:strCache>
                <c:ptCount val="2"/>
                <c:pt idx="0">
                  <c:v>Natural Persons</c:v>
                </c:pt>
                <c:pt idx="1">
                  <c:v>non-residents</c:v>
                </c:pt>
              </c:strCache>
            </c:strRef>
          </c:tx>
          <c:spPr>
            <a:solidFill>
              <a:srgbClr val="CC99FF"/>
            </a:solidFill>
            <a:ln w="25560">
              <a:noFill/>
            </a:ln>
          </c:spPr>
          <c:invertIfNegative val="0"/>
          <c:dPt>
            <c:idx val="1"/>
            <c:invertIfNegative val="0"/>
            <c:bubble3D val="0"/>
          </c:dPt>
          <c:dPt>
            <c:idx val="5"/>
            <c:invertIfNegative val="0"/>
            <c:bubble3D val="0"/>
          </c:dPt>
          <c:dLbls>
            <c:dLbl>
              <c:idx val="1"/>
              <c:layout>
                <c:manualLayout>
                  <c:x val="-6.1606153500728698E-2"/>
                  <c:y val="9.1743119266054999E-3"/>
                </c:manualLayout>
              </c:layout>
              <c:spPr/>
              <c:txPr>
                <a:bodyPr wrap="square"/>
                <a:lstStyle/>
                <a:p>
                  <a:pPr>
                    <a:defRPr sz="1000" b="1" strike="noStrike" spc="-1">
                      <a:solidFill>
                        <a:srgbClr val="604A7B"/>
                      </a:solidFill>
                      <a:latin typeface="Arial Cyr"/>
                    </a:defRPr>
                  </a:pPr>
                  <a:endParaRPr lang="uk-UA"/>
                </a:p>
              </c:txPr>
              <c:dLblPos val="ctr"/>
              <c:showLegendKey val="0"/>
              <c:showVal val="1"/>
              <c:showCatName val="0"/>
              <c:showSerName val="0"/>
              <c:showPercent val="0"/>
              <c:showBubbleSize val="1"/>
              <c:separator>; </c:separator>
              <c:extLst>
                <c:ext xmlns:c15="http://schemas.microsoft.com/office/drawing/2012/chart" uri="{CE6537A1-D6FC-4f65-9D91-7224C49458BB}"/>
              </c:extLst>
            </c:dLbl>
            <c:dLbl>
              <c:idx val="5"/>
              <c:layout>
                <c:manualLayout>
                  <c:x val="-6.3072966679317402E-2"/>
                  <c:y val="1.5290519877675801E-2"/>
                </c:manualLayout>
              </c:layout>
              <c:spPr/>
              <c:txPr>
                <a:bodyPr wrap="square"/>
                <a:lstStyle/>
                <a:p>
                  <a:pPr>
                    <a:defRPr sz="1000" b="1" strike="noStrike" spc="-1">
                      <a:solidFill>
                        <a:srgbClr val="604A7B"/>
                      </a:solidFill>
                      <a:latin typeface="Arial Cyr"/>
                    </a:defRPr>
                  </a:pPr>
                  <a:endParaRPr lang="uk-UA"/>
                </a:p>
              </c:txPr>
              <c:dLblPos val="ctr"/>
              <c:showLegendKey val="0"/>
              <c:showVal val="1"/>
              <c:showCatName val="0"/>
              <c:showSerName val="0"/>
              <c:showPercent val="0"/>
              <c:showBubbleSize val="1"/>
              <c:separator>; </c:separator>
              <c:extLst>
                <c:ext xmlns:c15="http://schemas.microsoft.com/office/drawing/2012/chart" uri="{CE6537A1-D6FC-4f65-9D91-7224C49458BB}"/>
              </c:extLst>
            </c:dLbl>
            <c:spPr>
              <a:noFill/>
              <a:ln>
                <a:noFill/>
              </a:ln>
              <a:effectLst/>
            </c:spPr>
            <c:txPr>
              <a:bodyPr wrap="square"/>
              <a:lstStyle/>
              <a:p>
                <a:pPr>
                  <a:defRPr sz="1000" b="0" strike="noStrike" spc="-1">
                    <a:solidFill>
                      <a:srgbClr val="000000"/>
                    </a:solidFill>
                    <a:latin typeface="Arial Cyr"/>
                    <a:ea typeface="Arial Cyr"/>
                  </a:defRPr>
                </a:pPr>
                <a:endParaRPr lang="uk-UA"/>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(Investors!$A$16:$A$20,Investors!$A$22)</c:f>
              <c:strCache>
                <c:ptCount val="6"/>
                <c:pt idx="0">
                  <c:v>Open-ended</c:v>
                </c:pt>
                <c:pt idx="1">
                  <c:v>Interval</c:v>
                </c:pt>
                <c:pt idx="2">
                  <c:v>Closed-end (ex.venture)</c:v>
                </c:pt>
                <c:pt idx="3">
                  <c:v>with public issue</c:v>
                </c:pt>
                <c:pt idx="4">
                  <c:v>with private issue</c:v>
                </c:pt>
                <c:pt idx="5">
                  <c:v>Venture funds</c:v>
                </c:pt>
              </c:strCache>
            </c:strRef>
          </c:cat>
          <c:val>
            <c:numRef>
              <c:f>(Investors!$E$16:$E$20,Investors!$E$22)</c:f>
              <c:numCache>
                <c:formatCode>0.00%</c:formatCode>
                <c:ptCount val="6"/>
                <c:pt idx="0">
                  <c:v>5.1067765371238501E-3</c:v>
                </c:pt>
                <c:pt idx="1">
                  <c:v>1.5028290131116499E-2</c:v>
                </c:pt>
                <c:pt idx="2">
                  <c:v>3.7677333888398501E-4</c:v>
                </c:pt>
                <c:pt idx="3">
                  <c:v>1.41917362103723E-3</c:v>
                </c:pt>
                <c:pt idx="4">
                  <c:v>1.6585289821853601E-7</c:v>
                </c:pt>
                <c:pt idx="5">
                  <c:v>1.04393619308137E-2</c:v>
                </c:pt>
              </c:numCache>
            </c:numRef>
          </c:val>
        </c:ser>
        <c:dLbls>
          <c:showLegendKey val="0"/>
          <c:showVal val="0"/>
          <c:showCatName val="0"/>
          <c:showSerName val="0"/>
          <c:showPercent val="0"/>
          <c:showBubbleSize val="0"/>
        </c:dLbls>
        <c:gapWidth val="120"/>
        <c:overlap val="100"/>
        <c:axId val="678879760"/>
        <c:axId val="678880320"/>
      </c:barChart>
      <c:catAx>
        <c:axId val="678879760"/>
        <c:scaling>
          <c:orientation val="minMax"/>
        </c:scaling>
        <c:delete val="0"/>
        <c:axPos val="b"/>
        <c:numFmt formatCode="General" sourceLinked="0"/>
        <c:majorTickMark val="out"/>
        <c:minorTickMark val="none"/>
        <c:tickLblPos val="nextTo"/>
        <c:spPr>
          <a:ln w="3240">
            <a:solidFill>
              <a:srgbClr val="000000"/>
            </a:solidFill>
            <a:round/>
          </a:ln>
        </c:spPr>
        <c:txPr>
          <a:bodyPr/>
          <a:lstStyle/>
          <a:p>
            <a:pPr>
              <a:defRPr sz="1050" b="1" i="1" strike="noStrike" spc="-1">
                <a:solidFill>
                  <a:srgbClr val="000000"/>
                </a:solidFill>
                <a:latin typeface="Arial Cyr"/>
                <a:ea typeface="Arial Cyr"/>
              </a:defRPr>
            </a:pPr>
            <a:endParaRPr lang="uk-UA"/>
          </a:p>
        </c:txPr>
        <c:crossAx val="678880320"/>
        <c:crosses val="autoZero"/>
        <c:auto val="1"/>
        <c:lblAlgn val="ctr"/>
        <c:lblOffset val="100"/>
        <c:noMultiLvlLbl val="0"/>
      </c:catAx>
      <c:valAx>
        <c:axId val="678880320"/>
        <c:scaling>
          <c:orientation val="minMax"/>
        </c:scaling>
        <c:delete val="0"/>
        <c:axPos val="l"/>
        <c:numFmt formatCode="0%" sourceLinked="0"/>
        <c:majorTickMark val="out"/>
        <c:minorTickMark val="none"/>
        <c:tickLblPos val="nextTo"/>
        <c:spPr>
          <a:ln w="3240">
            <a:solidFill>
              <a:srgbClr val="000000"/>
            </a:solidFill>
            <a:round/>
          </a:ln>
        </c:spPr>
        <c:txPr>
          <a:bodyPr/>
          <a:lstStyle/>
          <a:p>
            <a:pPr>
              <a:defRPr sz="800" b="0" strike="noStrike" spc="-1">
                <a:solidFill>
                  <a:srgbClr val="000000"/>
                </a:solidFill>
                <a:latin typeface="Arial Cyr"/>
                <a:ea typeface="Arial Cyr"/>
              </a:defRPr>
            </a:pPr>
            <a:endParaRPr lang="uk-UA"/>
          </a:p>
        </c:txPr>
        <c:crossAx val="678879760"/>
        <c:crosses val="autoZero"/>
        <c:crossBetween val="between"/>
      </c:valAx>
      <c:spPr>
        <a:solidFill>
          <a:srgbClr val="FFFFFF"/>
        </a:solidFill>
        <a:ln w="25560">
          <a:noFill/>
        </a:ln>
      </c:spPr>
    </c:plotArea>
    <c:legend>
      <c:legendPos val="r"/>
      <c:layout>
        <c:manualLayout>
          <c:xMode val="edge"/>
          <c:yMode val="edge"/>
          <c:x val="0.14767533490937701"/>
          <c:y val="0.87846740638002796"/>
          <c:w val="0.77832065881240398"/>
          <c:h val="0.10671868227134799"/>
        </c:manualLayout>
      </c:layout>
      <c:overlay val="0"/>
      <c:spPr>
        <a:solidFill>
          <a:srgbClr val="FFFFFF"/>
        </a:solidFill>
        <a:ln w="25560">
          <a:noFill/>
        </a:ln>
      </c:spPr>
      <c:txPr>
        <a:bodyPr/>
        <a:lstStyle/>
        <a:p>
          <a:pPr>
            <a:defRPr sz="1050" b="0" strike="noStrike" spc="-1">
              <a:solidFill>
                <a:srgbClr val="000000"/>
              </a:solidFill>
              <a:latin typeface="Arial Cyr"/>
              <a:ea typeface="Arial Cyr"/>
            </a:defRPr>
          </a:pPr>
          <a:endParaRPr lang="uk-UA"/>
        </a:p>
      </c:txPr>
    </c:legend>
    <c:plotVisOnly val="1"/>
    <c:dispBlanksAs val="gap"/>
    <c:showDLblsOverMax val="1"/>
  </c:chart>
  <c:spPr>
    <a:solidFill>
      <a:srgbClr val="FFFFFF"/>
    </a:solidFill>
    <a:ln w="3240">
      <a:solidFill>
        <a:srgbClr val="969696"/>
      </a:solidFill>
      <a:round/>
    </a:ln>
  </c:sp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75" b="1" i="0" u="none" strike="noStrike" baseline="0">
                <a:solidFill>
                  <a:srgbClr val="000000"/>
                </a:solidFill>
                <a:latin typeface="Arial Cyr"/>
                <a:ea typeface="Arial Cyr"/>
                <a:cs typeface="Arial Cyr"/>
              </a:defRPr>
            </a:pPr>
            <a:r>
              <a:rPr lang="ru-RU"/>
              <a:t>V</a:t>
            </a:r>
            <a:r>
              <a:rPr lang="en-GB"/>
              <a:t>enture</a:t>
            </a:r>
            <a:r>
              <a:rPr lang="ru-RU" baseline="0"/>
              <a:t> CIIs</a:t>
            </a:r>
            <a:endParaRPr lang="uk-UA"/>
          </a:p>
        </c:rich>
      </c:tx>
      <c:layout>
        <c:manualLayout>
          <c:xMode val="edge"/>
          <c:yMode val="edge"/>
          <c:x val="0.41153371882301759"/>
          <c:y val="1.1337710845584862E-2"/>
        </c:manualLayout>
      </c:layout>
      <c:overlay val="0"/>
      <c:spPr>
        <a:noFill/>
        <a:ln w="25400">
          <a:noFill/>
        </a:ln>
      </c:spPr>
    </c:title>
    <c:autoTitleDeleted val="0"/>
    <c:plotArea>
      <c:layout>
        <c:manualLayout>
          <c:layoutTarget val="inner"/>
          <c:xMode val="edge"/>
          <c:yMode val="edge"/>
          <c:x val="9.4345536353410364E-2"/>
          <c:y val="0.16390882189202161"/>
          <c:w val="0.67903534785424546"/>
          <c:h val="0.67512593446144431"/>
        </c:manualLayout>
      </c:layout>
      <c:ofPieChart>
        <c:ofPieType val="bar"/>
        <c:varyColors val="1"/>
        <c:ser>
          <c:idx val="0"/>
          <c:order val="0"/>
          <c:spPr>
            <a:ln w="25400">
              <a:noFill/>
            </a:ln>
          </c:spPr>
          <c:explosion val="6"/>
          <c:dPt>
            <c:idx val="0"/>
            <c:bubble3D val="0"/>
            <c:spPr>
              <a:solidFill>
                <a:srgbClr val="008080"/>
              </a:solidFill>
              <a:ln w="25400">
                <a:noFill/>
              </a:ln>
            </c:spPr>
          </c:dPt>
          <c:dPt>
            <c:idx val="1"/>
            <c:bubble3D val="0"/>
            <c:spPr>
              <a:solidFill>
                <a:srgbClr val="993300"/>
              </a:solidFill>
              <a:ln w="25400">
                <a:noFill/>
              </a:ln>
            </c:spPr>
          </c:dPt>
          <c:dPt>
            <c:idx val="2"/>
            <c:bubble3D val="0"/>
            <c:spPr>
              <a:solidFill>
                <a:schemeClr val="accent4"/>
              </a:solidFill>
              <a:ln w="25400">
                <a:noFill/>
              </a:ln>
            </c:spPr>
          </c:dPt>
          <c:dPt>
            <c:idx val="3"/>
            <c:bubble3D val="0"/>
            <c:spPr>
              <a:solidFill>
                <a:srgbClr val="008000"/>
              </a:solidFill>
              <a:ln w="25400">
                <a:noFill/>
              </a:ln>
            </c:spPr>
          </c:dPt>
          <c:dPt>
            <c:idx val="4"/>
            <c:bubble3D val="0"/>
            <c:spPr>
              <a:solidFill>
                <a:srgbClr val="00B050"/>
              </a:solidFill>
              <a:ln w="25400">
                <a:noFill/>
              </a:ln>
            </c:spPr>
          </c:dPt>
          <c:dPt>
            <c:idx val="5"/>
            <c:bubble3D val="0"/>
            <c:spPr>
              <a:solidFill>
                <a:srgbClr val="7030A0"/>
              </a:solidFill>
              <a:ln w="25400">
                <a:noFill/>
              </a:ln>
            </c:spPr>
          </c:dPt>
          <c:dPt>
            <c:idx val="6"/>
            <c:bubble3D val="0"/>
            <c:spPr>
              <a:solidFill>
                <a:srgbClr val="7030A0"/>
              </a:solidFill>
              <a:ln w="25400">
                <a:noFill/>
              </a:ln>
            </c:spPr>
          </c:dPt>
          <c:dPt>
            <c:idx val="7"/>
            <c:bubble3D val="0"/>
            <c:spPr>
              <a:solidFill>
                <a:schemeClr val="accent2">
                  <a:lumMod val="40000"/>
                  <a:lumOff val="60000"/>
                </a:schemeClr>
              </a:solidFill>
              <a:ln w="25400">
                <a:noFill/>
              </a:ln>
            </c:spPr>
          </c:dPt>
          <c:dPt>
            <c:idx val="8"/>
            <c:bubble3D val="0"/>
            <c:spPr>
              <a:solidFill>
                <a:schemeClr val="accent5">
                  <a:lumMod val="20000"/>
                  <a:lumOff val="80000"/>
                </a:schemeClr>
              </a:solidFill>
              <a:ln w="25400">
                <a:noFill/>
              </a:ln>
            </c:spPr>
          </c:dPt>
          <c:dPt>
            <c:idx val="9"/>
            <c:bubble3D val="0"/>
            <c:spPr>
              <a:solidFill>
                <a:schemeClr val="bg1">
                  <a:lumMod val="85000"/>
                </a:schemeClr>
              </a:solidFill>
              <a:ln w="25400">
                <a:noFill/>
              </a:ln>
            </c:spPr>
          </c:dPt>
          <c:dPt>
            <c:idx val="10"/>
            <c:bubble3D val="0"/>
            <c:spPr>
              <a:solidFill>
                <a:srgbClr val="FFFF00"/>
              </a:solidFill>
              <a:ln w="25400">
                <a:noFill/>
              </a:ln>
            </c:spPr>
          </c:dPt>
          <c:dLbls>
            <c:dLbl>
              <c:idx val="0"/>
              <c:layout>
                <c:manualLayout>
                  <c:x val="0"/>
                  <c:y val="0.30156348442440772"/>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1"/>
              <c:layout>
                <c:manualLayout>
                  <c:x val="-0.22128416416642016"/>
                  <c:y val="-0.15805808169722618"/>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2"/>
              <c:layout>
                <c:manualLayout>
                  <c:x val="-0.10851755337380685"/>
                  <c:y val="-7.7856221498315822E-2"/>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3"/>
              <c:delete val="1"/>
              <c:extLst>
                <c:ext xmlns:c15="http://schemas.microsoft.com/office/drawing/2012/chart" uri="{CE6537A1-D6FC-4f65-9D91-7224C49458BB}"/>
              </c:extLst>
            </c:dLbl>
            <c:dLbl>
              <c:idx val="4"/>
              <c:layout>
                <c:manualLayout>
                  <c:x val="0"/>
                  <c:y val="-5.0527569780193723E-2"/>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layout>
                <c:manualLayout>
                  <c:x val="9.6027011436927755E-4"/>
                  <c:y val="2.2924211790636091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7"/>
              <c:layout>
                <c:manualLayout>
                  <c:x val="-4.5194010382011143E-3"/>
                  <c:y val="2.5422802144374573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8"/>
              <c:layout>
                <c:manualLayout>
                  <c:x val="-4.919358246587604E-3"/>
                  <c:y val="3.7465425700459042E-2"/>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extLst>
                <c:ext xmlns:c15="http://schemas.microsoft.com/office/drawing/2012/chart" uri="{CE6537A1-D6FC-4f65-9D91-7224C49458BB}"/>
              </c:extLst>
            </c:dLbl>
            <c:dLbl>
              <c:idx val="9"/>
              <c:layout>
                <c:manualLayout>
                  <c:x val="-7.1556350626118944E-3"/>
                  <c:y val="0.11549158806901418"/>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extLst>
                <c:ext xmlns:c15="http://schemas.microsoft.com/office/drawing/2012/chart" uri="{CE6537A1-D6FC-4f65-9D91-7224C49458BB}"/>
              </c:extLst>
            </c:dLbl>
            <c:dLbl>
              <c:idx val="10"/>
              <c:layout>
                <c:manualLayout>
                  <c:x val="-0.11235661731907841"/>
                  <c:y val="1.2999624027138184E-2"/>
                </c:manualLayout>
              </c:layout>
              <c:tx>
                <c:rich>
                  <a:bodyPr wrap="square" lIns="38100" tIns="19050" rIns="38100" bIns="19050" anchor="ctr">
                    <a:spAutoFit/>
                  </a:bodyPr>
                  <a:lstStyle/>
                  <a:p>
                    <a:pPr>
                      <a:defRPr sz="1100" b="0" i="0" u="none" strike="noStrike" baseline="0">
                        <a:solidFill>
                          <a:srgbClr val="000000"/>
                        </a:solidFill>
                        <a:latin typeface="Arial Cyr"/>
                        <a:ea typeface="Arial Cyr"/>
                        <a:cs typeface="Arial Cyr"/>
                      </a:defRPr>
                    </a:pPr>
                    <a:r>
                      <a:rPr lang="en-US" sz="1100" b="1" i="1" baseline="0"/>
                      <a:t>Securities &amp; Derivatives
</a:t>
                    </a:r>
                    <a:fld id="{7D86CFEE-649F-4FBF-8AFF-7B5BF042BB26}" type="PERCENTAGE">
                      <a:rPr lang="en-US" sz="1100" b="1" i="1" baseline="0"/>
                      <a:pPr>
                        <a:defRPr sz="1100" b="0" i="0" u="none" strike="noStrike" baseline="0">
                          <a:solidFill>
                            <a:srgbClr val="000000"/>
                          </a:solidFill>
                          <a:latin typeface="Arial Cyr"/>
                          <a:ea typeface="Arial Cyr"/>
                          <a:cs typeface="Arial Cyr"/>
                        </a:defRPr>
                      </a:pPr>
                      <a:t>[ПРОЦЕНТ]</a:t>
                    </a:fld>
                    <a:endParaRPr lang="en-US" sz="1100" b="1" i="1" baseline="0"/>
                  </a:p>
                </c:rich>
              </c:tx>
              <c:numFmt formatCode="0.0%" sourceLinked="0"/>
              <c:spPr>
                <a:noFill/>
                <a:ln w="25400">
                  <a:noFill/>
                </a:ln>
                <a:effectLst/>
              </c:spPr>
              <c:dLblPos val="bestFit"/>
              <c:showLegendKey val="0"/>
              <c:showVal val="0"/>
              <c:showCatName val="1"/>
              <c:showSerName val="0"/>
              <c:showPercent val="1"/>
              <c:showBubbleSize val="0"/>
              <c:extLst>
                <c:ext xmlns:c15="http://schemas.microsoft.com/office/drawing/2012/chart" uri="{CE6537A1-D6FC-4f65-9D91-7224C49458BB}">
                  <c15:dlblFieldTable/>
                  <c15:showDataLabelsRange val="0"/>
                </c:ext>
              </c:extLst>
            </c:dLbl>
            <c:dLbl>
              <c:idx val="11"/>
              <c:layout>
                <c:manualLayout>
                  <c:x val="-0.17105711741288845"/>
                  <c:y val="1.3618760052360082E-2"/>
                </c:manualLayout>
              </c:layout>
              <c:tx>
                <c:rich>
                  <a:bodyPr/>
                  <a:lstStyle/>
                  <a:p>
                    <a:pPr>
                      <a:defRPr sz="1100" b="0" i="1" u="none" strike="noStrike" baseline="0">
                        <a:solidFill>
                          <a:srgbClr val="000000"/>
                        </a:solidFill>
                        <a:latin typeface="Arial Cyr"/>
                        <a:ea typeface="Arial Cyr"/>
                        <a:cs typeface="Arial Cyr"/>
                      </a:defRPr>
                    </a:pPr>
                    <a:r>
                      <a:rPr lang="uk-UA" sz="1100"/>
                      <a:t>Цінні папери 21.49%</a:t>
                    </a:r>
                  </a:p>
                </c:rich>
              </c:tx>
              <c:numFmt formatCode="0.0%" sourceLinked="0"/>
              <c:spPr>
                <a:noFill/>
                <a:ln w="25400">
                  <a:noFill/>
                </a:ln>
              </c:spPr>
              <c:dLblPos val="bestFit"/>
              <c:showLegendKey val="1"/>
              <c:showVal val="1"/>
              <c:showCatName val="1"/>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'Asset Structure_CII Types'!$A$63:$A$72</c:f>
              <c:strCache>
                <c:ptCount val="10"/>
                <c:pt idx="0">
                  <c:v>Other assets (incl. R and CR*)</c:v>
                </c:pt>
                <c:pt idx="1">
                  <c:v>Real estate</c:v>
                </c:pt>
                <c:pt idx="2">
                  <c:v>Cash and bank deposits</c:v>
                </c:pt>
                <c:pt idx="3">
                  <c:v>Bank metals</c:v>
                </c:pt>
                <c:pt idx="4">
                  <c:v>State bonds (OVDP)</c:v>
                </c:pt>
                <c:pt idx="5">
                  <c:v>Municipal bonds</c:v>
                </c:pt>
                <c:pt idx="6">
                  <c:v>Equities</c:v>
                </c:pt>
                <c:pt idx="7">
                  <c:v>Corporate bonds</c:v>
                </c:pt>
                <c:pt idx="8">
                  <c:v>Promissory notes</c:v>
                </c:pt>
                <c:pt idx="9">
                  <c:v>Other </c:v>
                </c:pt>
              </c:strCache>
            </c:strRef>
          </c:cat>
          <c:val>
            <c:numRef>
              <c:f>'Asset Structure_CII Types'!$B$63:$B$72</c:f>
              <c:numCache>
                <c:formatCode>0.0%</c:formatCode>
                <c:ptCount val="10"/>
                <c:pt idx="0">
                  <c:v>0.86015233547754899</c:v>
                </c:pt>
                <c:pt idx="1">
                  <c:v>3.1560135407845497E-2</c:v>
                </c:pt>
                <c:pt idx="2">
                  <c:v>2.8239291592049898E-2</c:v>
                </c:pt>
                <c:pt idx="3">
                  <c:v>8.2386205166138893E-6</c:v>
                </c:pt>
                <c:pt idx="4">
                  <c:v>4.7159808573165596E-3</c:v>
                </c:pt>
                <c:pt idx="5">
                  <c:v>7.7214138254988202E-4</c:v>
                </c:pt>
                <c:pt idx="6">
                  <c:v>1.6767679495716399E-2</c:v>
                </c:pt>
                <c:pt idx="7">
                  <c:v>2.9048864958833801E-2</c:v>
                </c:pt>
                <c:pt idx="8">
                  <c:v>1.4404010060910501E-2</c:v>
                </c:pt>
                <c:pt idx="9">
                  <c:v>1.43313221467121E-2</c:v>
                </c:pt>
              </c:numCache>
            </c:numRef>
          </c:val>
        </c:ser>
        <c:dLbls>
          <c:showLegendKey val="0"/>
          <c:showVal val="0"/>
          <c:showCatName val="0"/>
          <c:showSerName val="0"/>
          <c:showPercent val="0"/>
          <c:showBubbleSize val="0"/>
          <c:showLeaderLines val="0"/>
        </c:dLbls>
        <c:gapWidth val="100"/>
        <c:splitType val="pos"/>
        <c:splitPos val="6"/>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en-GB" sz="1600"/>
              <a:t>Interval CIIs</a:t>
            </a:r>
            <a:endParaRPr lang="uk-UA" sz="1600"/>
          </a:p>
        </c:rich>
      </c:tx>
      <c:layout>
        <c:manualLayout>
          <c:xMode val="edge"/>
          <c:yMode val="edge"/>
          <c:x val="0.38915007225352016"/>
          <c:y val="2.4544937784855008E-3"/>
        </c:manualLayout>
      </c:layout>
      <c:overlay val="0"/>
      <c:spPr>
        <a:noFill/>
        <a:ln w="25400">
          <a:noFill/>
        </a:ln>
      </c:spPr>
    </c:title>
    <c:autoTitleDeleted val="0"/>
    <c:plotArea>
      <c:layout>
        <c:manualLayout>
          <c:layoutTarget val="inner"/>
          <c:xMode val="edge"/>
          <c:yMode val="edge"/>
          <c:x val="7.374662613725147E-2"/>
          <c:y val="0.15156622781881859"/>
          <c:w val="0.7021372972832699"/>
          <c:h val="0.74910817051835199"/>
        </c:manualLayout>
      </c:layout>
      <c:ofPieChart>
        <c:ofPieType val="bar"/>
        <c:varyColors val="1"/>
        <c:ser>
          <c:idx val="0"/>
          <c:order val="0"/>
          <c:spPr>
            <a:ln w="25400">
              <a:noFill/>
            </a:ln>
          </c:spPr>
          <c:explosion val="9"/>
          <c:dPt>
            <c:idx val="0"/>
            <c:bubble3D val="0"/>
            <c:spPr>
              <a:solidFill>
                <a:srgbClr val="008080"/>
              </a:solidFill>
              <a:ln w="25400">
                <a:noFill/>
              </a:ln>
            </c:spPr>
          </c:dPt>
          <c:dPt>
            <c:idx val="1"/>
            <c:bubble3D val="0"/>
            <c:spPr>
              <a:solidFill>
                <a:srgbClr val="666699"/>
              </a:solidFill>
              <a:ln w="25400">
                <a:noFill/>
              </a:ln>
            </c:spPr>
          </c:dPt>
          <c:dPt>
            <c:idx val="2"/>
            <c:bubble3D val="0"/>
            <c:spPr>
              <a:solidFill>
                <a:srgbClr val="FFC000"/>
              </a:solidFill>
              <a:ln w="25400">
                <a:noFill/>
              </a:ln>
            </c:spPr>
          </c:dPt>
          <c:dPt>
            <c:idx val="3"/>
            <c:bubble3D val="0"/>
            <c:spPr>
              <a:solidFill>
                <a:srgbClr val="00B050"/>
              </a:solidFill>
              <a:ln w="25400">
                <a:noFill/>
              </a:ln>
            </c:spPr>
          </c:dPt>
          <c:dPt>
            <c:idx val="4"/>
            <c:bubble3D val="0"/>
            <c:spPr>
              <a:solidFill>
                <a:srgbClr val="7030A0"/>
              </a:solidFill>
              <a:ln w="25400">
                <a:noFill/>
              </a:ln>
            </c:spPr>
          </c:dPt>
          <c:dPt>
            <c:idx val="5"/>
            <c:bubble3D val="0"/>
            <c:spPr>
              <a:solidFill>
                <a:srgbClr val="7030A0"/>
              </a:solidFill>
              <a:ln w="25400">
                <a:noFill/>
              </a:ln>
            </c:spPr>
          </c:dPt>
          <c:dPt>
            <c:idx val="6"/>
            <c:bubble3D val="0"/>
            <c:spPr>
              <a:solidFill>
                <a:schemeClr val="accent2">
                  <a:lumMod val="40000"/>
                  <a:lumOff val="60000"/>
                </a:schemeClr>
              </a:solidFill>
              <a:ln w="25400">
                <a:noFill/>
              </a:ln>
            </c:spPr>
          </c:dPt>
          <c:dPt>
            <c:idx val="7"/>
            <c:bubble3D val="0"/>
            <c:spPr>
              <a:solidFill>
                <a:schemeClr val="bg1">
                  <a:lumMod val="85000"/>
                </a:schemeClr>
              </a:solidFill>
              <a:ln w="25400">
                <a:noFill/>
              </a:ln>
            </c:spPr>
          </c:dPt>
          <c:dPt>
            <c:idx val="8"/>
            <c:bubble3D val="0"/>
            <c:spPr>
              <a:solidFill>
                <a:srgbClr val="FFFF00"/>
              </a:solidFill>
              <a:ln w="25400">
                <a:noFill/>
              </a:ln>
            </c:spPr>
          </c:dPt>
          <c:dLbls>
            <c:dLbl>
              <c:idx val="0"/>
              <c:layout>
                <c:manualLayout>
                  <c:x val="0"/>
                  <c:y val="0.15646240881510498"/>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1"/>
              <c:layout>
                <c:manualLayout>
                  <c:x val="0"/>
                  <c:y val="-0.26398018010099139"/>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layout>
                <c:manualLayout>
                  <c:x val="8.4530225073443985E-17"/>
                  <c:y val="-4.1891079893765983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4"/>
              <c:delete val="1"/>
              <c:extLst>
                <c:ext xmlns:c15="http://schemas.microsoft.com/office/drawing/2012/chart" uri="{CE6537A1-D6FC-4f65-9D91-7224C49458BB}"/>
              </c:extLst>
            </c:dLbl>
            <c:dLbl>
              <c:idx val="5"/>
              <c:layout>
                <c:manualLayout>
                  <c:x val="-2.3108025835864602E-3"/>
                  <c:y val="-2.1767660465477734E-2"/>
                </c:manualLayout>
              </c:layout>
              <c:numFmt formatCode="0.0%" sourceLinked="0"/>
              <c:spPr>
                <a:noFill/>
                <a:ln w="25400">
                  <a:noFill/>
                </a:ln>
                <a:effectLst/>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6"/>
              <c:layout>
                <c:manualLayout>
                  <c:x val="-3.1599770448146498E-3"/>
                  <c:y val="5.2298210079403454E-2"/>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extLst>
                <c:ext xmlns:c15="http://schemas.microsoft.com/office/drawing/2012/chart" uri="{CE6537A1-D6FC-4f65-9D91-7224C49458BB}"/>
              </c:extLst>
            </c:dLbl>
            <c:dLbl>
              <c:idx val="7"/>
              <c:delete val="1"/>
              <c:extLst>
                <c:ext xmlns:c15="http://schemas.microsoft.com/office/drawing/2012/chart" uri="{CE6537A1-D6FC-4f65-9D91-7224C49458BB}"/>
              </c:extLst>
            </c:dLbl>
            <c:dLbl>
              <c:idx val="8"/>
              <c:layout>
                <c:manualLayout>
                  <c:x val="-0.27736672582563887"/>
                  <c:y val="-3.3107578893507336E-2"/>
                </c:manualLayout>
              </c:layout>
              <c:tx>
                <c:rich>
                  <a:bodyPr/>
                  <a:lstStyle/>
                  <a:p>
                    <a:pPr>
                      <a:defRPr sz="1100" b="1" i="1" u="none" strike="noStrike" baseline="0">
                        <a:solidFill>
                          <a:srgbClr val="000000"/>
                        </a:solidFill>
                        <a:latin typeface="Arial Cyr"/>
                        <a:ea typeface="Arial Cyr"/>
                        <a:cs typeface="Arial Cyr"/>
                      </a:defRPr>
                    </a:pPr>
                    <a:r>
                      <a:rPr lang="en-US" sz="1100" b="1" i="1" baseline="0"/>
                      <a:t>Securities
</a:t>
                    </a:r>
                    <a:fld id="{7457171D-184D-4BA0-AD33-A3333D45AA09}" type="VALUE">
                      <a:rPr lang="en-US" sz="1100" b="1" i="1" baseline="0"/>
                      <a:pPr>
                        <a:defRPr sz="1100" b="1" i="1" u="none" strike="noStrike" baseline="0">
                          <a:solidFill>
                            <a:srgbClr val="000000"/>
                          </a:solidFill>
                          <a:latin typeface="Arial Cyr"/>
                          <a:ea typeface="Arial Cyr"/>
                          <a:cs typeface="Arial Cyr"/>
                        </a:defRPr>
                      </a:pPr>
                      <a:t>[ЗНАЧЕНИЕ]</a:t>
                    </a:fld>
                    <a:endParaRPr lang="en-US" sz="1100" b="1" i="1" baseline="0"/>
                  </a:p>
                </c:rich>
              </c:tx>
              <c:numFmt formatCode="0.0%" sourceLinked="0"/>
              <c:spPr>
                <a:noFill/>
                <a:ln w="25400">
                  <a:noFill/>
                </a:ln>
              </c:spPr>
              <c:dLblPos val="bestFit"/>
              <c:showLegendKey val="1"/>
              <c:showVal val="1"/>
              <c:showCatName val="1"/>
              <c:showSerName val="0"/>
              <c:showPercent val="0"/>
              <c:showBubbleSize val="0"/>
              <c:extLst>
                <c:ext xmlns:c15="http://schemas.microsoft.com/office/drawing/2012/chart" uri="{CE6537A1-D6FC-4f65-9D91-7224C49458BB}">
                  <c15:layout>
                    <c:manualLayout>
                      <c:w val="0.23801266610940541"/>
                      <c:h val="0.15247811315120269"/>
                    </c:manualLayout>
                  </c15:layout>
                  <c15:dlblFieldTable/>
                  <c15:showDataLabelsRange val="0"/>
                </c:ext>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'Asset Structure_CII Types'!$D$4:$D$11</c:f>
              <c:strCache>
                <c:ptCount val="7"/>
                <c:pt idx="0">
                  <c:v>Other assets (incl. R &amp; CR*)</c:v>
                </c:pt>
                <c:pt idx="1">
                  <c:v>Cash and bank deposits</c:v>
                </c:pt>
                <c:pt idx="2">
                  <c:v>Bank metals</c:v>
                </c:pt>
                <c:pt idx="3">
                  <c:v>State bonds (OVDP)</c:v>
                </c:pt>
                <c:pt idx="4">
                  <c:v>Municipal bonds</c:v>
                </c:pt>
                <c:pt idx="5">
                  <c:v>Equities</c:v>
                </c:pt>
                <c:pt idx="6">
                  <c:v>Corporate bonds</c:v>
                </c:pt>
              </c:strCache>
            </c:strRef>
          </c:cat>
          <c:val>
            <c:numRef>
              <c:f>'Asset Structure_CII Types'!$E$4:$E$11</c:f>
              <c:numCache>
                <c:formatCode>0.0%</c:formatCode>
                <c:ptCount val="8"/>
                <c:pt idx="0">
                  <c:v>3.9754707379027601E-2</c:v>
                </c:pt>
                <c:pt idx="1">
                  <c:v>0.13012151451855899</c:v>
                </c:pt>
                <c:pt idx="2">
                  <c:v>0</c:v>
                </c:pt>
                <c:pt idx="3">
                  <c:v>0.573742134752244</c:v>
                </c:pt>
                <c:pt idx="4">
                  <c:v>0</c:v>
                </c:pt>
                <c:pt idx="5">
                  <c:v>0.250298137658508</c:v>
                </c:pt>
                <c:pt idx="6">
                  <c:v>6.0835056916608201E-3</c:v>
                </c:pt>
              </c:numCache>
            </c:numRef>
          </c:val>
        </c:ser>
        <c:dLbls>
          <c:showLegendKey val="0"/>
          <c:showVal val="0"/>
          <c:showCatName val="0"/>
          <c:showSerName val="0"/>
          <c:showPercent val="0"/>
          <c:showBubbleSize val="0"/>
          <c:showLeaderLines val="0"/>
        </c:dLbls>
        <c:gapWidth val="100"/>
        <c:splitType val="pos"/>
        <c:splitPos val="5"/>
        <c:secondPieSize val="75"/>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en-GB" sz="1600"/>
              <a:t>Closed-end CIIs with public issue</a:t>
            </a:r>
            <a:endParaRPr lang="uk-UA" sz="1600"/>
          </a:p>
        </c:rich>
      </c:tx>
      <c:layout>
        <c:manualLayout>
          <c:xMode val="edge"/>
          <c:yMode val="edge"/>
          <c:x val="0.1981451463006087"/>
          <c:y val="3.4741220665306899E-3"/>
        </c:manualLayout>
      </c:layout>
      <c:overlay val="0"/>
      <c:spPr>
        <a:noFill/>
        <a:ln w="25400">
          <a:noFill/>
        </a:ln>
      </c:spPr>
    </c:title>
    <c:autoTitleDeleted val="0"/>
    <c:plotArea>
      <c:layout>
        <c:manualLayout>
          <c:layoutTarget val="inner"/>
          <c:xMode val="edge"/>
          <c:yMode val="edge"/>
          <c:x val="5.7408112729998899E-2"/>
          <c:y val="0.20021412313959758"/>
          <c:w val="0.70586406011595237"/>
          <c:h val="0.67251989827351233"/>
        </c:manualLayout>
      </c:layout>
      <c:ofPieChart>
        <c:ofPieType val="bar"/>
        <c:varyColors val="1"/>
        <c:ser>
          <c:idx val="0"/>
          <c:order val="0"/>
          <c:spPr>
            <a:ln w="25400">
              <a:noFill/>
            </a:ln>
          </c:spPr>
          <c:explosion val="5"/>
          <c:dPt>
            <c:idx val="0"/>
            <c:bubble3D val="0"/>
            <c:spPr>
              <a:solidFill>
                <a:srgbClr val="008080"/>
              </a:solidFill>
              <a:ln w="25400">
                <a:noFill/>
              </a:ln>
            </c:spPr>
          </c:dPt>
          <c:dPt>
            <c:idx val="1"/>
            <c:bubble3D val="0"/>
            <c:spPr>
              <a:solidFill>
                <a:srgbClr val="993300"/>
              </a:solidFill>
              <a:ln w="25400">
                <a:noFill/>
              </a:ln>
            </c:spPr>
          </c:dPt>
          <c:dPt>
            <c:idx val="2"/>
            <c:bubble3D val="0"/>
            <c:spPr>
              <a:solidFill>
                <a:srgbClr val="666699"/>
              </a:solidFill>
              <a:ln w="25400">
                <a:noFill/>
              </a:ln>
            </c:spPr>
          </c:dPt>
          <c:dPt>
            <c:idx val="3"/>
            <c:bubble3D val="0"/>
            <c:spPr>
              <a:solidFill>
                <a:srgbClr val="FFCC00"/>
              </a:solidFill>
              <a:ln w="25400">
                <a:noFill/>
              </a:ln>
            </c:spPr>
          </c:dPt>
          <c:dPt>
            <c:idx val="4"/>
            <c:bubble3D val="0"/>
            <c:spPr>
              <a:solidFill>
                <a:srgbClr val="00B050"/>
              </a:solidFill>
              <a:ln w="25400">
                <a:noFill/>
              </a:ln>
            </c:spPr>
          </c:dPt>
          <c:dPt>
            <c:idx val="5"/>
            <c:bubble3D val="0"/>
            <c:spPr>
              <a:solidFill>
                <a:srgbClr val="00B0F0"/>
              </a:solidFill>
              <a:ln w="25400">
                <a:noFill/>
              </a:ln>
            </c:spPr>
          </c:dPt>
          <c:dPt>
            <c:idx val="6"/>
            <c:bubble3D val="0"/>
            <c:spPr>
              <a:solidFill>
                <a:srgbClr val="7030A0"/>
              </a:solidFill>
              <a:ln w="25400">
                <a:noFill/>
              </a:ln>
            </c:spPr>
          </c:dPt>
          <c:dPt>
            <c:idx val="7"/>
            <c:bubble3D val="0"/>
            <c:spPr>
              <a:solidFill>
                <a:schemeClr val="accent2">
                  <a:lumMod val="40000"/>
                  <a:lumOff val="60000"/>
                </a:schemeClr>
              </a:solidFill>
              <a:ln w="25400">
                <a:noFill/>
              </a:ln>
            </c:spPr>
          </c:dPt>
          <c:dPt>
            <c:idx val="8"/>
            <c:bubble3D val="0"/>
            <c:spPr>
              <a:solidFill>
                <a:schemeClr val="accent5">
                  <a:lumMod val="20000"/>
                  <a:lumOff val="80000"/>
                </a:schemeClr>
              </a:solidFill>
              <a:ln w="25400">
                <a:noFill/>
              </a:ln>
            </c:spPr>
          </c:dPt>
          <c:dPt>
            <c:idx val="9"/>
            <c:bubble3D val="0"/>
            <c:spPr>
              <a:solidFill>
                <a:schemeClr val="bg1">
                  <a:lumMod val="75000"/>
                </a:schemeClr>
              </a:solidFill>
              <a:ln w="25400">
                <a:noFill/>
              </a:ln>
            </c:spPr>
          </c:dPt>
          <c:dPt>
            <c:idx val="10"/>
            <c:bubble3D val="0"/>
            <c:spPr>
              <a:solidFill>
                <a:srgbClr val="FFFF00"/>
              </a:solidFill>
              <a:ln w="25400">
                <a:noFill/>
              </a:ln>
            </c:spPr>
          </c:dPt>
          <c:dLbls>
            <c:dLbl>
              <c:idx val="0"/>
              <c:layout>
                <c:manualLayout>
                  <c:x val="0"/>
                  <c:y val="0.326802786378805"/>
                </c:manualLayout>
              </c:layout>
              <c:showLegendKey val="1"/>
              <c:showVal val="0"/>
              <c:showCatName val="1"/>
              <c:showSerName val="0"/>
              <c:showPercent val="1"/>
              <c:showBubbleSize val="0"/>
              <c:extLst>
                <c:ext xmlns:c15="http://schemas.microsoft.com/office/drawing/2012/chart" uri="{CE6537A1-D6FC-4f65-9D91-7224C49458BB}"/>
              </c:extLst>
            </c:dLbl>
            <c:dLbl>
              <c:idx val="1"/>
              <c:layout>
                <c:manualLayout>
                  <c:x val="-0.17370763437179051"/>
                  <c:y val="-8.8868456436889662E-2"/>
                </c:manualLayout>
              </c:layout>
              <c:showLegendKey val="1"/>
              <c:showVal val="0"/>
              <c:showCatName val="1"/>
              <c:showSerName val="0"/>
              <c:showPercent val="1"/>
              <c:showBubbleSize val="0"/>
              <c:extLst>
                <c:ext xmlns:c15="http://schemas.microsoft.com/office/drawing/2012/chart" uri="{CE6537A1-D6FC-4f65-9D91-7224C49458BB}"/>
              </c:extLst>
            </c:dLbl>
            <c:dLbl>
              <c:idx val="2"/>
              <c:layout>
                <c:manualLayout>
                  <c:x val="-4.8728882802693142E-2"/>
                  <c:y val="1.9812245980697293E-2"/>
                </c:manualLayout>
              </c:layout>
              <c:showLegendKey val="1"/>
              <c:showVal val="0"/>
              <c:showCatName val="1"/>
              <c:showSerName val="0"/>
              <c:showPercent val="1"/>
              <c:showBubbleSize val="0"/>
              <c:extLst>
                <c:ext xmlns:c15="http://schemas.microsoft.com/office/drawing/2012/chart" uri="{CE6537A1-D6FC-4f65-9D91-7224C49458BB}"/>
              </c:extLst>
            </c:dLbl>
            <c:dLbl>
              <c:idx val="3"/>
              <c:delete val="1"/>
              <c:extLst>
                <c:ext xmlns:c15="http://schemas.microsoft.com/office/drawing/2012/chart" uri="{CE6537A1-D6FC-4f65-9D91-7224C49458BB}"/>
              </c:extLst>
            </c:dLbl>
            <c:dLbl>
              <c:idx val="4"/>
              <c:layout>
                <c:manualLayout>
                  <c:x val="8.5340652350227519E-4"/>
                  <c:y val="-0.10321541490511665"/>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showLegendKey val="1"/>
              <c:showVal val="0"/>
              <c:showCatName val="1"/>
              <c:showSerName val="0"/>
              <c:showPercent val="1"/>
              <c:showBubbleSize val="0"/>
              <c:extLst>
                <c:ext xmlns:c15="http://schemas.microsoft.com/office/drawing/2012/chart" uri="{CE6537A1-D6FC-4f65-9D91-7224C49458BB}"/>
              </c:extLst>
            </c:dLbl>
            <c:dLbl>
              <c:idx val="5"/>
              <c:layout>
                <c:manualLayout>
                  <c:x val="2.3188405797101449E-3"/>
                  <c:y val="-5.880079603041518E-2"/>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showLegendKey val="1"/>
              <c:showVal val="0"/>
              <c:showCatName val="1"/>
              <c:showSerName val="0"/>
              <c:showPercent val="1"/>
              <c:showBubbleSize val="0"/>
              <c:extLst>
                <c:ext xmlns:c15="http://schemas.microsoft.com/office/drawing/2012/chart" uri="{CE6537A1-D6FC-4f65-9D91-7224C49458BB}"/>
              </c:extLst>
            </c:dLbl>
            <c:dLbl>
              <c:idx val="6"/>
              <c:layout>
                <c:manualLayout>
                  <c:x val="-1.7004634478885834E-16"/>
                  <c:y val="-6.9177407094606095E-3"/>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showLegendKey val="1"/>
              <c:showVal val="0"/>
              <c:showCatName val="1"/>
              <c:showSerName val="0"/>
              <c:showPercent val="1"/>
              <c:showBubbleSize val="0"/>
              <c:extLst>
                <c:ext xmlns:c15="http://schemas.microsoft.com/office/drawing/2012/chart" uri="{CE6537A1-D6FC-4f65-9D91-7224C49458BB}"/>
              </c:extLst>
            </c:dLbl>
            <c:dLbl>
              <c:idx val="7"/>
              <c:layout>
                <c:manualLayout>
                  <c:x val="2.3188405797101449E-3"/>
                  <c:y val="4.4965314611493959E-2"/>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showLegendKey val="1"/>
              <c:showVal val="0"/>
              <c:showCatName val="1"/>
              <c:showSerName val="0"/>
              <c:showPercent val="1"/>
              <c:showBubbleSize val="0"/>
              <c:extLst>
                <c:ext xmlns:c15="http://schemas.microsoft.com/office/drawing/2012/chart" uri="{CE6537A1-D6FC-4f65-9D91-7224C49458BB}"/>
              </c:extLst>
            </c:dLbl>
            <c:dLbl>
              <c:idx val="8"/>
              <c:delete val="1"/>
              <c:extLst>
                <c:ext xmlns:c15="http://schemas.microsoft.com/office/drawing/2012/chart" uri="{CE6537A1-D6FC-4f65-9D91-7224C49458BB}"/>
              </c:extLst>
            </c:dLbl>
            <c:dLbl>
              <c:idx val="9"/>
              <c:layout>
                <c:manualLayout>
                  <c:x val="-1.7004634478885834E-16"/>
                  <c:y val="0.10376611064190915"/>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showLegendKey val="1"/>
              <c:showVal val="0"/>
              <c:showCatName val="1"/>
              <c:showSerName val="0"/>
              <c:showPercent val="1"/>
              <c:showBubbleSize val="0"/>
              <c:extLst>
                <c:ext xmlns:c15="http://schemas.microsoft.com/office/drawing/2012/chart" uri="{CE6537A1-D6FC-4f65-9D91-7224C49458BB}"/>
              </c:extLst>
            </c:dLbl>
            <c:dLbl>
              <c:idx val="10"/>
              <c:layout>
                <c:manualLayout>
                  <c:x val="-0.19279680474723268"/>
                  <c:y val="3.1645395521825055E-2"/>
                </c:manualLayout>
              </c:layout>
              <c:tx>
                <c:rich>
                  <a:bodyPr wrap="square" lIns="38100" tIns="19050" rIns="38100" bIns="19050" anchor="ctr" anchorCtr="0">
                    <a:noAutofit/>
                  </a:bodyPr>
                  <a:lstStyle/>
                  <a:p>
                    <a:pPr algn="ctr">
                      <a:defRPr sz="1100"/>
                    </a:pPr>
                    <a:r>
                      <a:rPr lang="en-US" sz="1100" b="1" i="1" baseline="0"/>
                      <a:t>Securities &amp; Derivatives</a:t>
                    </a:r>
                    <a:r>
                      <a:rPr lang="en-US" b="1" i="1" baseline="0"/>
                      <a:t>
</a:t>
                    </a:r>
                    <a:fld id="{98ECD934-2E8A-4DC9-90C5-0C70B61F94D5}" type="PERCENTAGE">
                      <a:rPr lang="en-US" b="1" i="1" baseline="0"/>
                      <a:pPr algn="ctr">
                        <a:defRPr sz="1100"/>
                      </a:pPr>
                      <a:t>[ПРОЦЕНТ]</a:t>
                    </a:fld>
                    <a:endParaRPr lang="en-US" b="1" i="1" baseline="0"/>
                  </a:p>
                </c:rich>
              </c:tx>
              <c:numFmt formatCode="0.0%" sourceLinked="0"/>
              <c:spPr>
                <a:noFill/>
                <a:ln>
                  <a:noFill/>
                </a:ln>
                <a:effectLst/>
              </c:spPr>
              <c:showLegendKey val="1"/>
              <c:showVal val="0"/>
              <c:showCatName val="1"/>
              <c:showSerName val="0"/>
              <c:showPercent val="1"/>
              <c:showBubbleSize val="0"/>
              <c:extLst>
                <c:ext xmlns:c15="http://schemas.microsoft.com/office/drawing/2012/chart" uri="{CE6537A1-D6FC-4f65-9D91-7224C49458BB}">
                  <c15:layout>
                    <c:manualLayout>
                      <c:w val="0.21733452014150406"/>
                      <c:h val="0.17467295291388038"/>
                    </c:manualLayout>
                  </c15:layout>
                  <c15:dlblFieldTable/>
                  <c15:showDataLabelsRange val="0"/>
                </c:ext>
              </c:extLst>
            </c:dLbl>
            <c:numFmt formatCode="0.0%" sourceLinked="0"/>
            <c:spPr>
              <a:noFill/>
              <a:ln>
                <a:noFill/>
              </a:ln>
              <a:effectLst/>
            </c:spPr>
            <c:txPr>
              <a:bodyPr wrap="square" lIns="38100" tIns="19050" rIns="38100" bIns="19050" anchor="ctr" anchorCtr="0">
                <a:spAutoFit/>
              </a:bodyPr>
              <a:lstStyle/>
              <a:p>
                <a:pPr algn="ctr">
                  <a:defRPr sz="1100"/>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'Asset Structure_CII Types'!$G$4:$G$13</c:f>
              <c:strCache>
                <c:ptCount val="10"/>
                <c:pt idx="0">
                  <c:v>Other assets (incl. R &amp; CR*)</c:v>
                </c:pt>
                <c:pt idx="1">
                  <c:v>Real estate</c:v>
                </c:pt>
                <c:pt idx="2">
                  <c:v>Cash and bank deposits</c:v>
                </c:pt>
                <c:pt idx="3">
                  <c:v>Bank metals</c:v>
                </c:pt>
                <c:pt idx="4">
                  <c:v>State bonds (OVDP)</c:v>
                </c:pt>
                <c:pt idx="5">
                  <c:v>Municipal bonds</c:v>
                </c:pt>
                <c:pt idx="6">
                  <c:v>Equities</c:v>
                </c:pt>
                <c:pt idx="7">
                  <c:v>Corporate bonds</c:v>
                </c:pt>
                <c:pt idx="8">
                  <c:v>Promissory notes</c:v>
                </c:pt>
                <c:pt idx="9">
                  <c:v>Other </c:v>
                </c:pt>
              </c:strCache>
            </c:strRef>
          </c:cat>
          <c:val>
            <c:numRef>
              <c:f>'Asset Structure_CII Types'!$H$4:$H$13</c:f>
              <c:numCache>
                <c:formatCode>0.0%</c:formatCode>
                <c:ptCount val="10"/>
                <c:pt idx="0">
                  <c:v>0.78776546072520204</c:v>
                </c:pt>
                <c:pt idx="1">
                  <c:v>1.08692961978259E-2</c:v>
                </c:pt>
                <c:pt idx="2">
                  <c:v>1.5595877995255801E-2</c:v>
                </c:pt>
                <c:pt idx="3">
                  <c:v>3.6137345527164998E-4</c:v>
                </c:pt>
                <c:pt idx="4">
                  <c:v>7.6741093422136405E-2</c:v>
                </c:pt>
                <c:pt idx="5">
                  <c:v>1.5922405052706001E-3</c:v>
                </c:pt>
                <c:pt idx="6">
                  <c:v>4.22802195212982E-2</c:v>
                </c:pt>
                <c:pt idx="7">
                  <c:v>4.3271441600787199E-2</c:v>
                </c:pt>
                <c:pt idx="8">
                  <c:v>0</c:v>
                </c:pt>
                <c:pt idx="9">
                  <c:v>2.1522996576951999E-2</c:v>
                </c:pt>
              </c:numCache>
            </c:numRef>
          </c:val>
        </c:ser>
        <c:dLbls>
          <c:showLegendKey val="0"/>
          <c:showVal val="0"/>
          <c:showCatName val="0"/>
          <c:showSerName val="0"/>
          <c:showPercent val="0"/>
          <c:showBubbleSize val="0"/>
          <c:showLeaderLines val="0"/>
        </c:dLbls>
        <c:gapWidth val="100"/>
        <c:splitType val="pos"/>
        <c:splitPos val="6"/>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42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en-GB" sz="1600"/>
              <a:t>Open-ended CIIs</a:t>
            </a:r>
            <a:endParaRPr lang="uk-UA" sz="1600"/>
          </a:p>
        </c:rich>
      </c:tx>
      <c:layout>
        <c:manualLayout>
          <c:xMode val="edge"/>
          <c:yMode val="edge"/>
          <c:x val="0.39290060114790171"/>
          <c:y val="1.0941027765433119E-2"/>
        </c:manualLayout>
      </c:layout>
      <c:overlay val="0"/>
      <c:spPr>
        <a:noFill/>
        <a:ln w="25400">
          <a:noFill/>
        </a:ln>
      </c:spPr>
    </c:title>
    <c:autoTitleDeleted val="0"/>
    <c:plotArea>
      <c:layout>
        <c:manualLayout>
          <c:layoutTarget val="inner"/>
          <c:xMode val="edge"/>
          <c:yMode val="edge"/>
          <c:x val="7.9413459466971759E-2"/>
          <c:y val="0.16699781521003754"/>
          <c:w val="0.69451261066373227"/>
          <c:h val="0.72708592478120182"/>
        </c:manualLayout>
      </c:layout>
      <c:ofPieChart>
        <c:ofPieType val="bar"/>
        <c:varyColors val="1"/>
        <c:ser>
          <c:idx val="0"/>
          <c:order val="0"/>
          <c:spPr>
            <a:ln w="25400">
              <a:noFill/>
            </a:ln>
          </c:spPr>
          <c:explosion val="9"/>
          <c:dPt>
            <c:idx val="0"/>
            <c:bubble3D val="0"/>
            <c:spPr>
              <a:solidFill>
                <a:srgbClr val="008080"/>
              </a:solidFill>
              <a:ln w="25400">
                <a:noFill/>
              </a:ln>
            </c:spPr>
          </c:dPt>
          <c:dPt>
            <c:idx val="1"/>
            <c:bubble3D val="0"/>
            <c:spPr>
              <a:solidFill>
                <a:srgbClr val="666699"/>
              </a:solidFill>
              <a:ln w="25400">
                <a:noFill/>
              </a:ln>
            </c:spPr>
          </c:dPt>
          <c:dPt>
            <c:idx val="2"/>
            <c:bubble3D val="0"/>
            <c:explosion val="8"/>
            <c:spPr>
              <a:solidFill>
                <a:srgbClr val="FFCC00"/>
              </a:solidFill>
              <a:ln w="25400">
                <a:noFill/>
              </a:ln>
            </c:spPr>
          </c:dPt>
          <c:dPt>
            <c:idx val="3"/>
            <c:bubble3D val="0"/>
            <c:spPr>
              <a:solidFill>
                <a:srgbClr val="00B050"/>
              </a:solidFill>
              <a:ln w="25400">
                <a:noFill/>
              </a:ln>
            </c:spPr>
          </c:dPt>
          <c:dPt>
            <c:idx val="4"/>
            <c:bubble3D val="0"/>
            <c:spPr>
              <a:solidFill>
                <a:srgbClr val="00B0F0"/>
              </a:solidFill>
              <a:ln w="25400">
                <a:noFill/>
              </a:ln>
            </c:spPr>
          </c:dPt>
          <c:dPt>
            <c:idx val="5"/>
            <c:bubble3D val="0"/>
            <c:spPr>
              <a:solidFill>
                <a:srgbClr val="7030A0"/>
              </a:solidFill>
              <a:ln w="25400">
                <a:noFill/>
              </a:ln>
            </c:spPr>
          </c:dPt>
          <c:dPt>
            <c:idx val="6"/>
            <c:bubble3D val="0"/>
            <c:spPr>
              <a:solidFill>
                <a:schemeClr val="accent2">
                  <a:lumMod val="60000"/>
                  <a:lumOff val="40000"/>
                </a:schemeClr>
              </a:solidFill>
              <a:ln w="25400">
                <a:noFill/>
              </a:ln>
            </c:spPr>
          </c:dPt>
          <c:dPt>
            <c:idx val="7"/>
            <c:bubble3D val="0"/>
            <c:spPr>
              <a:solidFill>
                <a:srgbClr val="FFFF00"/>
              </a:solidFill>
              <a:ln w="25400">
                <a:noFill/>
              </a:ln>
            </c:spPr>
          </c:dPt>
          <c:dPt>
            <c:idx val="8"/>
            <c:bubble3D val="0"/>
            <c:spPr>
              <a:solidFill>
                <a:srgbClr val="FFFF00"/>
              </a:solidFill>
              <a:ln w="25400">
                <a:noFill/>
              </a:ln>
            </c:spPr>
          </c:dPt>
          <c:dPt>
            <c:idx val="9"/>
            <c:bubble3D val="0"/>
            <c:spPr>
              <a:solidFill>
                <a:srgbClr val="FFFF00"/>
              </a:solidFill>
              <a:ln w="25400">
                <a:noFill/>
              </a:ln>
            </c:spPr>
          </c:dPt>
          <c:dLbls>
            <c:dLbl>
              <c:idx val="0"/>
              <c:layout>
                <c:manualLayout>
                  <c:x val="0"/>
                  <c:y val="1.1817714217294531E-2"/>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extLst>
                <c:ext xmlns:c15="http://schemas.microsoft.com/office/drawing/2012/chart" uri="{CE6537A1-D6FC-4f65-9D91-7224C49458BB}"/>
              </c:extLst>
            </c:dLbl>
            <c:dLbl>
              <c:idx val="1"/>
              <c:layout>
                <c:manualLayout>
                  <c:x val="0"/>
                  <c:y val="-0.29902962303517472"/>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2"/>
              <c:layout>
                <c:manualLayout>
                  <c:x val="0.21982046105819378"/>
                  <c:y val="-2.0993656409795516E-2"/>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3"/>
              <c:layout>
                <c:manualLayout>
                  <c:x val="-4.6301697485854288E-3"/>
                  <c:y val="-9.4403316327502582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4"/>
              <c:layout>
                <c:manualLayout>
                  <c:x val="0"/>
                  <c:y val="3.0153204626966021E-3"/>
                </c:manualLayout>
              </c:layout>
              <c:numFmt formatCode="0.0%" sourceLinked="0"/>
              <c:spPr>
                <a:noFill/>
                <a:ln w="25400">
                  <a:noFill/>
                </a:ln>
                <a:effectLst/>
              </c:spPr>
              <c:txPr>
                <a:bodyPr wrap="square" lIns="38100" tIns="19050" rIns="38100" bIns="19050" anchor="ctr">
                  <a:spAutoFit/>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5"/>
              <c:layout>
                <c:manualLayout>
                  <c:x val="0"/>
                  <c:y val="5.2286554940302765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6"/>
              <c:layout>
                <c:manualLayout>
                  <c:x val="-2.3503737279296204E-3"/>
                  <c:y val="0.1131474119914318"/>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extLst>
                <c:ext xmlns:c15="http://schemas.microsoft.com/office/drawing/2012/chart" uri="{CE6537A1-D6FC-4f65-9D91-7224C49458BB}"/>
              </c:extLst>
            </c:dLbl>
            <c:dLbl>
              <c:idx val="7"/>
              <c:delete val="1"/>
              <c:extLst>
                <c:ext xmlns:c15="http://schemas.microsoft.com/office/drawing/2012/chart" uri="{CE6537A1-D6FC-4f65-9D91-7224C49458BB}"/>
              </c:extLst>
            </c:dLbl>
            <c:dLbl>
              <c:idx val="8"/>
              <c:delete val="1"/>
              <c:extLst>
                <c:ext xmlns:c15="http://schemas.microsoft.com/office/drawing/2012/chart" uri="{CE6537A1-D6FC-4f65-9D91-7224C49458BB}"/>
              </c:extLst>
            </c:dLbl>
            <c:dLbl>
              <c:idx val="9"/>
              <c:layout>
                <c:manualLayout>
                  <c:x val="-0.22769958004188476"/>
                  <c:y val="-2.0091695017021922E-2"/>
                </c:manualLayout>
              </c:layout>
              <c:tx>
                <c:rich>
                  <a:bodyPr/>
                  <a:lstStyle/>
                  <a:p>
                    <a:r>
                      <a:rPr lang="en-US" sz="1100" b="1" i="1" baseline="0"/>
                      <a:t>Securities
</a:t>
                    </a:r>
                    <a:fld id="{0B3C1BB5-8768-44C5-A1F7-65A70CCC475F}" type="VALUE">
                      <a:rPr lang="en-US" sz="1100" b="1" i="1" baseline="0"/>
                      <a:pPr/>
                      <a:t>[ЗНАЧЕНИЕ]</a:t>
                    </a:fld>
                    <a:endParaRPr lang="en-US" sz="1100" b="1" i="1" baseline="0"/>
                  </a:p>
                </c:rich>
              </c:tx>
              <c:dLblPos val="bestFit"/>
              <c:showLegendKey val="1"/>
              <c:showVal val="1"/>
              <c:showCatName val="1"/>
              <c:showSerName val="0"/>
              <c:showPercent val="0"/>
              <c:showBubbleSize val="0"/>
              <c:separator>
</c:separator>
              <c:extLst>
                <c:ext xmlns:c15="http://schemas.microsoft.com/office/drawing/2012/chart" uri="{CE6537A1-D6FC-4f65-9D91-7224C49458BB}">
                  <c15:dlblFieldTable/>
                  <c15:showDataLabelsRange val="0"/>
                </c:ext>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'Asset Structure_CII Types'!$A$4:$A$12</c:f>
              <c:strCache>
                <c:ptCount val="7"/>
                <c:pt idx="0">
                  <c:v>Other assets (incl. R &amp; CR*)</c:v>
                </c:pt>
                <c:pt idx="1">
                  <c:v>Cash and bank deposits</c:v>
                </c:pt>
                <c:pt idx="2">
                  <c:v>Bank metals</c:v>
                </c:pt>
                <c:pt idx="3">
                  <c:v>State bonds (OVDP)</c:v>
                </c:pt>
                <c:pt idx="4">
                  <c:v>Municipal bonds</c:v>
                </c:pt>
                <c:pt idx="5">
                  <c:v>Equities</c:v>
                </c:pt>
                <c:pt idx="6">
                  <c:v>Corporate bonds</c:v>
                </c:pt>
              </c:strCache>
            </c:strRef>
          </c:cat>
          <c:val>
            <c:numRef>
              <c:f>'Asset Structure_CII Types'!$B$4:$B$12</c:f>
              <c:numCache>
                <c:formatCode>0.0%</c:formatCode>
                <c:ptCount val="9"/>
                <c:pt idx="0">
                  <c:v>2.6689407726523499E-2</c:v>
                </c:pt>
                <c:pt idx="1">
                  <c:v>0.29438159312143197</c:v>
                </c:pt>
                <c:pt idx="2">
                  <c:v>4.9632122840336003E-3</c:v>
                </c:pt>
                <c:pt idx="3">
                  <c:v>0.36069331760058798</c:v>
                </c:pt>
                <c:pt idx="4">
                  <c:v>9.2661512433086998E-3</c:v>
                </c:pt>
                <c:pt idx="5">
                  <c:v>0.198978805592265</c:v>
                </c:pt>
                <c:pt idx="6">
                  <c:v>0.105027512431851</c:v>
                </c:pt>
              </c:numCache>
            </c:numRef>
          </c:val>
        </c:ser>
        <c:dLbls>
          <c:showLegendKey val="0"/>
          <c:showVal val="0"/>
          <c:showCatName val="0"/>
          <c:showSerName val="0"/>
          <c:showPercent val="0"/>
          <c:showBubbleSize val="0"/>
          <c:showLeaderLines val="0"/>
        </c:dLbls>
        <c:gapWidth val="100"/>
        <c:splitType val="pos"/>
        <c:splitPos val="6"/>
        <c:secondPieSize val="75"/>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ru-RU"/>
  <c:roundedCorners val="0"/>
  <c:style val="2"/>
  <c:chart>
    <c:title>
      <c:tx>
        <c:rich>
          <a:bodyPr rot="0"/>
          <a:lstStyle/>
          <a:p>
            <a:pPr>
              <a:defRPr lang="uk-UA" sz="1200" b="1" strike="noStrike" spc="-1">
                <a:solidFill>
                  <a:srgbClr val="000000"/>
                </a:solidFill>
                <a:latin typeface="Arial"/>
                <a:ea typeface="Arial"/>
              </a:defRPr>
            </a:pPr>
            <a:r>
              <a:rPr lang="uk-UA" sz="1200" b="1" strike="noStrike" spc="-1">
                <a:solidFill>
                  <a:srgbClr val="000000"/>
                </a:solidFill>
                <a:latin typeface="Arial"/>
                <a:ea typeface="Arial"/>
              </a:rPr>
              <a:t>Number of AMC</a:t>
            </a:r>
          </a:p>
        </c:rich>
      </c:tx>
      <c:layout/>
      <c:overlay val="0"/>
      <c:spPr>
        <a:noFill/>
        <a:ln w="0">
          <a:noFill/>
        </a:ln>
      </c:spPr>
    </c:title>
    <c:autoTitleDeleted val="0"/>
    <c:plotArea>
      <c:layout>
        <c:manualLayout>
          <c:layoutTarget val="inner"/>
          <c:xMode val="edge"/>
          <c:yMode val="edge"/>
          <c:x val="0.16196953141680168"/>
          <c:y val="0.21318260044481163"/>
          <c:w val="0.71933580749280968"/>
          <c:h val="0.72947426571845664"/>
        </c:manualLayout>
      </c:layout>
      <c:pieChart>
        <c:varyColors val="1"/>
        <c:ser>
          <c:idx val="0"/>
          <c:order val="0"/>
          <c:spPr>
            <a:solidFill>
              <a:srgbClr val="4F81BD"/>
            </a:solidFill>
            <a:ln w="0">
              <a:noFill/>
            </a:ln>
          </c:spPr>
          <c:explosion val="14"/>
          <c:dPt>
            <c:idx val="1"/>
            <c:bubble3D val="0"/>
            <c:spPr>
              <a:solidFill>
                <a:srgbClr val="00B0F0"/>
              </a:solidFill>
              <a:ln w="0">
                <a:noFill/>
              </a:ln>
            </c:spPr>
          </c:dPt>
          <c:dLbls>
            <c:numFmt formatCode="0.0%" sourceLinked="0"/>
            <c:spPr>
              <a:noFill/>
              <a:ln>
                <a:noFill/>
              </a:ln>
              <a:effectLst/>
            </c:spPr>
            <c:showLegendKey val="0"/>
            <c:showVal val="0"/>
            <c:showCatName val="1"/>
            <c:showSerName val="0"/>
            <c:showPercent val="1"/>
            <c:showBubbleSize val="0"/>
            <c:separator>
</c:separator>
            <c:showLeaderLines val="0"/>
            <c:extLst>
              <c:ext xmlns:c15="http://schemas.microsoft.com/office/drawing/2012/chart" uri="{CE6537A1-D6FC-4f65-9D91-7224C49458BB}"/>
            </c:extLst>
          </c:dLbls>
          <c:cat>
            <c:multiLvlStrRef>
              <c:f>'AMC and CII'!$C$2:$D$2</c:f>
            </c:multiLvlStrRef>
          </c:cat>
          <c:val>
            <c:numRef>
              <c:f>'AMC and CII'!$C$16:$D$16</c:f>
            </c:numRef>
          </c:val>
        </c:ser>
        <c:dLbls>
          <c:showLegendKey val="0"/>
          <c:showVal val="0"/>
          <c:showCatName val="0"/>
          <c:showSerName val="0"/>
          <c:showPercent val="0"/>
          <c:showBubbleSize val="0"/>
          <c:showLeaderLines val="0"/>
        </c:dLbls>
        <c:firstSliceAng val="151"/>
      </c:pieChart>
      <c:spPr>
        <a:noFill/>
        <a:ln w="25560">
          <a:noFill/>
        </a:ln>
      </c:spPr>
    </c:plotArea>
    <c:plotVisOnly val="1"/>
    <c:dispBlanksAs val="zero"/>
    <c:showDLblsOverMax val="1"/>
  </c:chart>
  <c:spPr>
    <a:solidFill>
      <a:srgbClr val="FFFFFF"/>
    </a:solidFill>
    <a:ln w="9360">
      <a:noFill/>
    </a:ln>
  </c:sp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en-GB" sz="1600" b="1" i="0" u="none" strike="noStrike" baseline="0">
                <a:effectLst/>
              </a:rPr>
              <a:t>Closed-end CIIs with private issue (ex. venture)</a:t>
            </a:r>
            <a:r>
              <a:rPr lang="uk-UA" sz="1600" b="1" i="0" u="none" strike="noStrike" baseline="0">
                <a:effectLst/>
              </a:rPr>
              <a:t> </a:t>
            </a:r>
            <a:endParaRPr lang="uk-UA" i="0"/>
          </a:p>
        </c:rich>
      </c:tx>
      <c:layout>
        <c:manualLayout>
          <c:xMode val="edge"/>
          <c:yMode val="edge"/>
          <c:x val="0.15726595268764296"/>
          <c:y val="5.952641621570897E-3"/>
        </c:manualLayout>
      </c:layout>
      <c:overlay val="0"/>
      <c:spPr>
        <a:noFill/>
        <a:ln w="25400">
          <a:noFill/>
        </a:ln>
      </c:spPr>
    </c:title>
    <c:autoTitleDeleted val="0"/>
    <c:plotArea>
      <c:layout>
        <c:manualLayout>
          <c:layoutTarget val="inner"/>
          <c:xMode val="edge"/>
          <c:yMode val="edge"/>
          <c:x val="7.275937464338697E-2"/>
          <c:y val="0.21771618978129054"/>
          <c:w val="0.68988102646223948"/>
          <c:h val="0.65948948755867032"/>
        </c:manualLayout>
      </c:layout>
      <c:ofPieChart>
        <c:ofPieType val="bar"/>
        <c:varyColors val="1"/>
        <c:ser>
          <c:idx val="0"/>
          <c:order val="0"/>
          <c:spPr>
            <a:ln w="25400">
              <a:noFill/>
            </a:ln>
          </c:spPr>
          <c:explosion val="5"/>
          <c:dPt>
            <c:idx val="0"/>
            <c:bubble3D val="0"/>
            <c:spPr>
              <a:solidFill>
                <a:srgbClr val="008080"/>
              </a:solidFill>
              <a:ln w="25400">
                <a:noFill/>
              </a:ln>
            </c:spPr>
          </c:dPt>
          <c:dPt>
            <c:idx val="1"/>
            <c:bubble3D val="0"/>
            <c:spPr>
              <a:solidFill>
                <a:srgbClr val="993300"/>
              </a:solidFill>
              <a:ln w="25400">
                <a:noFill/>
              </a:ln>
            </c:spPr>
          </c:dPt>
          <c:dPt>
            <c:idx val="2"/>
            <c:bubble3D val="0"/>
            <c:spPr>
              <a:solidFill>
                <a:srgbClr val="666699"/>
              </a:solidFill>
              <a:ln w="25400">
                <a:noFill/>
              </a:ln>
            </c:spPr>
          </c:dPt>
          <c:dPt>
            <c:idx val="3"/>
            <c:bubble3D val="0"/>
            <c:spPr>
              <a:solidFill>
                <a:srgbClr val="00B050"/>
              </a:solidFill>
              <a:ln w="25400">
                <a:noFill/>
              </a:ln>
            </c:spPr>
          </c:dPt>
          <c:dPt>
            <c:idx val="4"/>
            <c:bubble3D val="0"/>
            <c:spPr>
              <a:solidFill>
                <a:srgbClr val="00B050"/>
              </a:solidFill>
              <a:ln w="25400">
                <a:noFill/>
              </a:ln>
            </c:spPr>
          </c:dPt>
          <c:dPt>
            <c:idx val="5"/>
            <c:bubble3D val="0"/>
            <c:spPr>
              <a:solidFill>
                <a:srgbClr val="00B0F0"/>
              </a:solidFill>
              <a:ln w="25400">
                <a:noFill/>
              </a:ln>
            </c:spPr>
          </c:dPt>
          <c:dPt>
            <c:idx val="6"/>
            <c:bubble3D val="0"/>
            <c:spPr>
              <a:solidFill>
                <a:srgbClr val="7030A0"/>
              </a:solidFill>
              <a:ln w="25400">
                <a:noFill/>
              </a:ln>
            </c:spPr>
          </c:dPt>
          <c:dPt>
            <c:idx val="7"/>
            <c:bubble3D val="0"/>
            <c:spPr>
              <a:solidFill>
                <a:schemeClr val="accent2">
                  <a:lumMod val="40000"/>
                  <a:lumOff val="60000"/>
                </a:schemeClr>
              </a:solidFill>
              <a:ln w="25400">
                <a:noFill/>
              </a:ln>
            </c:spPr>
          </c:dPt>
          <c:dPt>
            <c:idx val="8"/>
            <c:bubble3D val="0"/>
            <c:spPr>
              <a:solidFill>
                <a:schemeClr val="accent5">
                  <a:lumMod val="20000"/>
                  <a:lumOff val="80000"/>
                </a:schemeClr>
              </a:solidFill>
              <a:ln w="25400">
                <a:noFill/>
              </a:ln>
            </c:spPr>
          </c:dPt>
          <c:dPt>
            <c:idx val="9"/>
            <c:bubble3D val="0"/>
            <c:spPr>
              <a:solidFill>
                <a:schemeClr val="bg1">
                  <a:lumMod val="75000"/>
                </a:schemeClr>
              </a:solidFill>
              <a:ln w="25400">
                <a:noFill/>
              </a:ln>
            </c:spPr>
          </c:dPt>
          <c:dPt>
            <c:idx val="10"/>
            <c:bubble3D val="0"/>
            <c:spPr>
              <a:solidFill>
                <a:srgbClr val="FFFF00"/>
              </a:solidFill>
              <a:ln w="25400">
                <a:noFill/>
              </a:ln>
            </c:spPr>
          </c:dPt>
          <c:dLbls>
            <c:dLbl>
              <c:idx val="0"/>
              <c:layout>
                <c:manualLayout>
                  <c:x val="9.2753623188405795E-3"/>
                  <c:y val="0.33170507406328859"/>
                </c:manualLayout>
              </c:layout>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1"/>
              <c:delete val="1"/>
              <c:extLst>
                <c:ext xmlns:c15="http://schemas.microsoft.com/office/drawing/2012/chart" uri="{CE6537A1-D6FC-4f65-9D91-7224C49458BB}"/>
              </c:extLst>
            </c:dLbl>
            <c:dLbl>
              <c:idx val="2"/>
              <c:layout>
                <c:manualLayout>
                  <c:x val="-0.13070391418463997"/>
                  <c:y val="-0.13569960930437996"/>
                </c:manualLayout>
              </c:layout>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3"/>
              <c:delete val="1"/>
              <c:extLst>
                <c:ext xmlns:c15="http://schemas.microsoft.com/office/drawing/2012/chart" uri="{CE6537A1-D6FC-4f65-9D91-7224C49458BB}"/>
              </c:extLst>
            </c:dLbl>
            <c:dLbl>
              <c:idx val="4"/>
              <c:delete val="1"/>
              <c:extLst>
                <c:ext xmlns:c15="http://schemas.microsoft.com/office/drawing/2012/chart" uri="{CE6537A1-D6FC-4f65-9D91-7224C49458BB}"/>
              </c:extLst>
            </c:dLbl>
            <c:dLbl>
              <c:idx val="5"/>
              <c:layout>
                <c:manualLayout>
                  <c:x val="-1.9638936437293164E-3"/>
                  <c:y val="1.8549652119596811E-2"/>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6"/>
              <c:layout>
                <c:manualLayout>
                  <c:x val="-2.3188405797101449E-3"/>
                  <c:y val="2.7040705308978639E-2"/>
                </c:manualLayout>
              </c:layout>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7"/>
              <c:layout>
                <c:manualLayout>
                  <c:x val="0"/>
                  <c:y val="-5.2753110463259562E-2"/>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8"/>
              <c:layout>
                <c:manualLayout>
                  <c:x val="0"/>
                  <c:y val="-1.2297872662889979E-2"/>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9"/>
              <c:layout>
                <c:manualLayout>
                  <c:x val="-4.2086043592394045E-4"/>
                  <c:y val="9.9736992239132877E-2"/>
                </c:manualLayout>
              </c:layout>
              <c:numFmt formatCode="0.0%" sourceLinked="0"/>
              <c:spPr>
                <a:noFill/>
                <a:ln>
                  <a:noFill/>
                </a:ln>
                <a:effectLst/>
              </c:spPr>
              <c:txPr>
                <a:bodyPr wrap="square" lIns="38100" tIns="19050" rIns="38100" bIns="19050" anchor="ctr" anchorCtr="0">
                  <a:spAutoFit/>
                </a:bodyPr>
                <a:lstStyle/>
                <a:p>
                  <a:pPr algn="l">
                    <a:defRPr sz="1100" b="0" i="0"/>
                  </a:pPr>
                  <a:endParaRPr lang="uk-UA"/>
                </a:p>
              </c:txPr>
              <c:dLblPos val="bestFit"/>
              <c:showLegendKey val="1"/>
              <c:showVal val="0"/>
              <c:showCatName val="1"/>
              <c:showSerName val="0"/>
              <c:showPercent val="1"/>
              <c:showBubbleSize val="0"/>
              <c:separator>
</c:separator>
              <c:extLst>
                <c:ext xmlns:c15="http://schemas.microsoft.com/office/drawing/2012/chart" uri="{CE6537A1-D6FC-4f65-9D91-7224C49458BB}"/>
              </c:extLst>
            </c:dLbl>
            <c:dLbl>
              <c:idx val="10"/>
              <c:layout>
                <c:manualLayout>
                  <c:x val="-0.11288426338012096"/>
                  <c:y val="1.1587713818976613E-2"/>
                </c:manualLayout>
              </c:layout>
              <c:tx>
                <c:rich>
                  <a:bodyPr wrap="square" lIns="38100" tIns="19050" rIns="38100" bIns="19050" anchor="ctr">
                    <a:spAutoFit/>
                  </a:bodyPr>
                  <a:lstStyle/>
                  <a:p>
                    <a:pPr>
                      <a:defRPr sz="1100" b="1" i="1"/>
                    </a:pPr>
                    <a:r>
                      <a:rPr lang="en-US" sz="1100" b="1" i="1" baseline="0"/>
                      <a:t>Securities &amp; Derivatives</a:t>
                    </a:r>
                  </a:p>
                  <a:p>
                    <a:pPr>
                      <a:defRPr sz="1100" b="1" i="1"/>
                    </a:pPr>
                    <a:r>
                      <a:rPr lang="en-US" b="1" i="1" baseline="0"/>
                      <a:t>7.2%</a:t>
                    </a:r>
                    <a:endParaRPr lang="en-US" b="1" i="1"/>
                  </a:p>
                </c:rich>
              </c:tx>
              <c:numFmt formatCode="0.0%" sourceLinked="0"/>
              <c:spPr>
                <a:noFill/>
                <a:ln>
                  <a:noFill/>
                </a:ln>
                <a:effectLst/>
              </c:spPr>
              <c:dLblPos val="bestFit"/>
              <c:showLegendKey val="1"/>
              <c:showVal val="1"/>
              <c:showCatName val="1"/>
              <c:showSerName val="0"/>
              <c:showPercent val="0"/>
              <c:showBubbleSize val="0"/>
              <c:separator>
</c:separator>
              <c:extLst>
                <c:ext xmlns:c15="http://schemas.microsoft.com/office/drawing/2012/chart" uri="{CE6537A1-D6FC-4f65-9D91-7224C49458BB}"/>
              </c:extLst>
            </c:dLbl>
            <c:numFmt formatCode="0.0%" sourceLinked="0"/>
            <c:spPr>
              <a:noFill/>
              <a:ln>
                <a:noFill/>
              </a:ln>
              <a:effectLst/>
            </c:spPr>
            <c:txPr>
              <a:bodyPr wrap="square" lIns="38100" tIns="19050" rIns="38100" bIns="19050" anchor="ctr">
                <a:spAutoFit/>
              </a:bodyPr>
              <a:lstStyle/>
              <a:p>
                <a:pPr>
                  <a:defRPr sz="1100"/>
                </a:pPr>
                <a:endParaRPr lang="uk-UA"/>
              </a:p>
            </c:txPr>
            <c:dLblPos val="bestFit"/>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'Asset Structure_CII Types'!$J$4:$J$13</c:f>
              <c:strCache>
                <c:ptCount val="10"/>
                <c:pt idx="0">
                  <c:v>Other assets (incl. R &amp; CR*)</c:v>
                </c:pt>
                <c:pt idx="1">
                  <c:v>Real estate</c:v>
                </c:pt>
                <c:pt idx="2">
                  <c:v>Cash and bank deposits</c:v>
                </c:pt>
                <c:pt idx="3">
                  <c:v>Bank metals</c:v>
                </c:pt>
                <c:pt idx="4">
                  <c:v>State bonds (OVDP)</c:v>
                </c:pt>
                <c:pt idx="5">
                  <c:v>Municipal bonds</c:v>
                </c:pt>
                <c:pt idx="6">
                  <c:v>Equities</c:v>
                </c:pt>
                <c:pt idx="7">
                  <c:v>Corporate bonds</c:v>
                </c:pt>
                <c:pt idx="8">
                  <c:v>Promissory notes</c:v>
                </c:pt>
                <c:pt idx="9">
                  <c:v>Other  </c:v>
                </c:pt>
              </c:strCache>
            </c:strRef>
          </c:cat>
          <c:val>
            <c:numRef>
              <c:f>'Asset Structure_CII Types'!$K$4:$K$13</c:f>
              <c:numCache>
                <c:formatCode>0.0%</c:formatCode>
                <c:ptCount val="10"/>
                <c:pt idx="0">
                  <c:v>0.88851144467528131</c:v>
                </c:pt>
                <c:pt idx="1">
                  <c:v>2.6476313301455248E-2</c:v>
                </c:pt>
                <c:pt idx="2">
                  <c:v>1.3511476802738337E-2</c:v>
                </c:pt>
                <c:pt idx="3">
                  <c:v>1.3615757982630199E-4</c:v>
                </c:pt>
                <c:pt idx="4">
                  <c:v>7.3367035861771104E-5</c:v>
                </c:pt>
                <c:pt idx="5">
                  <c:v>8.5562108628488395E-4</c:v>
                </c:pt>
                <c:pt idx="6">
                  <c:v>4.4082666532227699E-2</c:v>
                </c:pt>
                <c:pt idx="7">
                  <c:v>2.3443442609332898E-2</c:v>
                </c:pt>
                <c:pt idx="8">
                  <c:v>1.9261585482831401E-3</c:v>
                </c:pt>
                <c:pt idx="9">
                  <c:v>1.11950940853472E-3</c:v>
                </c:pt>
              </c:numCache>
            </c:numRef>
          </c:val>
        </c:ser>
        <c:dLbls>
          <c:showLegendKey val="0"/>
          <c:showVal val="0"/>
          <c:showCatName val="0"/>
          <c:showSerName val="0"/>
          <c:showPercent val="0"/>
          <c:showBubbleSize val="0"/>
          <c:showLeaderLines val="0"/>
        </c:dLbls>
        <c:gapWidth val="100"/>
        <c:splitType val="pos"/>
        <c:splitPos val="6"/>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ru-RU"/>
  <c:roundedCorners val="0"/>
  <c:style val="2"/>
  <c:chart>
    <c:autoTitleDeleted val="1"/>
    <c:plotArea>
      <c:layout/>
      <c:barChart>
        <c:barDir val="col"/>
        <c:grouping val="clustered"/>
        <c:varyColors val="0"/>
        <c:ser>
          <c:idx val="0"/>
          <c:order val="0"/>
          <c:spPr>
            <a:solidFill>
              <a:srgbClr val="00CCFF"/>
            </a:solidFill>
            <a:ln w="12600">
              <a:solidFill>
                <a:srgbClr val="000000"/>
              </a:solidFill>
              <a:round/>
            </a:ln>
          </c:spPr>
          <c:invertIfNegative val="0"/>
          <c:dPt>
            <c:idx val="0"/>
            <c:invertIfNegative val="0"/>
            <c:bubble3D val="0"/>
          </c:dPt>
          <c:dLbls>
            <c:dLbl>
              <c:idx val="0"/>
              <c:numFmt formatCode="General" sourceLinked="0"/>
              <c:spPr/>
              <c:txPr>
                <a:bodyPr wrap="square"/>
                <a:lstStyle/>
                <a:p>
                  <a:pPr>
                    <a:defRPr sz="125" b="1" strike="noStrike" spc="-1">
                      <a:solidFill>
                        <a:srgbClr val="000080"/>
                      </a:solidFill>
                      <a:latin typeface="Arial Cyr"/>
                      <a:ea typeface="Arial Cyr"/>
                    </a:defRPr>
                  </a:pPr>
                  <a:endParaRPr lang="uk-UA"/>
                </a:p>
              </c:txPr>
              <c:dLblPos val="outEnd"/>
              <c:showLegendKey val="0"/>
              <c:showVal val="1"/>
              <c:showCatName val="0"/>
              <c:showSerName val="0"/>
              <c:showPercent val="0"/>
              <c:showBubbleSize val="1"/>
              <c:extLst>
                <c:ext xmlns:c15="http://schemas.microsoft.com/office/drawing/2012/chart" uri="{CE6537A1-D6FC-4f65-9D91-7224C49458BB}"/>
              </c:extLst>
            </c:dLbl>
            <c:numFmt formatCode="General" sourceLinked="0"/>
            <c:spPr>
              <a:noFill/>
              <a:ln>
                <a:noFill/>
              </a:ln>
              <a:effectLst/>
            </c:spPr>
            <c:txPr>
              <a:bodyPr wrap="square"/>
              <a:lstStyle/>
              <a:p>
                <a:pPr>
                  <a:defRPr sz="125" b="1" strike="noStrike" spc="-1">
                    <a:solidFill>
                      <a:srgbClr val="000080"/>
                    </a:solidFill>
                    <a:latin typeface="Arial Cyr"/>
                    <a:ea typeface="Arial Cyr"/>
                  </a:defRPr>
                </a:pPr>
                <a:endParaRPr lang="uk-UA"/>
              </a:p>
            </c:txPr>
            <c:dLblPos val="outEnd"/>
            <c:showLegendKey val="0"/>
            <c:showVal val="1"/>
            <c:showCatName val="0"/>
            <c:showSerName val="0"/>
            <c:showPercent val="0"/>
            <c:showBubbleSize val="1"/>
            <c:separator>; </c:separator>
            <c:showLeaderLines val="0"/>
            <c:extLst>
              <c:ext xmlns:c15="http://schemas.microsoft.com/office/drawing/2012/chart" uri="{CE6537A1-D6FC-4f65-9D91-7224C49458BB}">
                <c15:showLeaderLines val="0"/>
              </c:ext>
            </c:extLst>
          </c:dLbls>
          <c:val>
            <c:numRef>
              <c:f>0</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label 0</c15:sqref>
                        </c15:formulaRef>
                      </c:ext>
                    </c:extLst>
                    <c:strCache>
                      <c:ptCount val="1"/>
                      <c:pt idx="0">
                        <c:v>За 3 квартал</c:v>
                      </c:pt>
                    </c:strCache>
                  </c:strRef>
                </c15:tx>
              </c15:filteredSeriesTitle>
            </c:ext>
            <c:ext xmlns:c15="http://schemas.microsoft.com/office/drawing/2012/chart" uri="{02D57815-91ED-43cb-92C2-25804820EDAC}">
              <c15:filteredCategoryTitle>
                <c15:cat>
                  <c:strRef>
                    <c:extLst>
                      <c:ext uri="{02D57815-91ED-43cb-92C2-25804820EDAC}">
                        <c15:formulaRef>
                          <c15:sqref>categories</c15:sqref>
                        </c15:formulaRef>
                      </c:ext>
                    </c:extLst>
                    <c:strCache>
                      <c:ptCount val="1"/>
                      <c:pt idx="0">
                        <c:v>1</c:v>
                      </c:pt>
                    </c:strCache>
                  </c:strRef>
                </c15:cat>
              </c15:filteredCategoryTitle>
            </c:ext>
          </c:extLst>
        </c:ser>
        <c:ser>
          <c:idx val="1"/>
          <c:order val="1"/>
          <c:spPr>
            <a:solidFill>
              <a:srgbClr val="FF9900"/>
            </a:solidFill>
            <a:ln w="12600">
              <a:solidFill>
                <a:srgbClr val="000000"/>
              </a:solidFill>
              <a:round/>
            </a:ln>
          </c:spPr>
          <c:invertIfNegative val="0"/>
          <c:dLbls>
            <c:numFmt formatCode="General" sourceLinked="0"/>
            <c:spPr>
              <a:noFill/>
              <a:ln>
                <a:noFill/>
              </a:ln>
              <a:effectLst/>
            </c:spPr>
            <c:txPr>
              <a:bodyPr wrap="square"/>
              <a:lstStyle/>
              <a:p>
                <a:pPr>
                  <a:defRPr sz="125" b="1" strike="noStrike" spc="-1">
                    <a:solidFill>
                      <a:srgbClr val="333333"/>
                    </a:solidFill>
                    <a:latin typeface="Arial Cyr"/>
                    <a:ea typeface="Arial Cyr"/>
                  </a:defRPr>
                </a:pPr>
                <a:endParaRPr lang="uk-UA"/>
              </a:p>
            </c:txPr>
            <c:dLblPos val="outEnd"/>
            <c:showLegendKey val="0"/>
            <c:showVal val="1"/>
            <c:showCatName val="0"/>
            <c:showSerName val="0"/>
            <c:showPercent val="0"/>
            <c:showBubbleSize val="1"/>
            <c:separator>; </c:separator>
            <c:showLeaderLines val="0"/>
            <c:extLst>
              <c:ext xmlns:c15="http://schemas.microsoft.com/office/drawing/2012/chart" uri="{CE6537A1-D6FC-4f65-9D91-7224C49458BB}">
                <c15:showLeaderLines val="0"/>
              </c:ext>
            </c:extLst>
          </c:dLbls>
          <c:val>
            <c:numRef>
              <c:f>1</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label 1</c15:sqref>
                        </c15:formulaRef>
                      </c:ext>
                    </c:extLst>
                    <c:strCache>
                      <c:ptCount val="1"/>
                      <c:pt idx="0">
                        <c:v>За 9 місяців з початку року</c:v>
                      </c:pt>
                    </c:strCache>
                  </c:strRef>
                </c15:tx>
              </c15:filteredSeriesTitle>
            </c:ext>
            <c:ext xmlns:c15="http://schemas.microsoft.com/office/drawing/2012/chart" uri="{02D57815-91ED-43cb-92C2-25804820EDAC}">
              <c15:filteredCategoryTitle>
                <c15:cat>
                  <c:strRef>
                    <c:extLst>
                      <c:ext uri="{02D57815-91ED-43cb-92C2-25804820EDAC}">
                        <c15:formulaRef>
                          <c15:sqref>categories</c15:sqref>
                        </c15:formulaRef>
                      </c:ext>
                    </c:extLst>
                    <c:strCache>
                      <c:ptCount val="1"/>
                      <c:pt idx="0">
                        <c:v>1</c:v>
                      </c:pt>
                    </c:strCache>
                  </c:strRef>
                </c15:cat>
              </c15:filteredCategoryTitle>
            </c:ext>
          </c:extLst>
        </c:ser>
        <c:dLbls>
          <c:showLegendKey val="0"/>
          <c:showVal val="0"/>
          <c:showCatName val="0"/>
          <c:showSerName val="0"/>
          <c:showPercent val="0"/>
          <c:showBubbleSize val="0"/>
        </c:dLbls>
        <c:gapWidth val="150"/>
        <c:axId val="686280880"/>
        <c:axId val="686281440"/>
      </c:barChart>
      <c:catAx>
        <c:axId val="686280880"/>
        <c:scaling>
          <c:orientation val="minMax"/>
        </c:scaling>
        <c:delete val="0"/>
        <c:axPos val="b"/>
        <c:numFmt formatCode="General" sourceLinked="0"/>
        <c:majorTickMark val="out"/>
        <c:minorTickMark val="none"/>
        <c:tickLblPos val="nextTo"/>
        <c:spPr>
          <a:ln w="3240">
            <a:solidFill>
              <a:srgbClr val="000000"/>
            </a:solidFill>
            <a:round/>
          </a:ln>
        </c:spPr>
        <c:txPr>
          <a:bodyPr rot="-2820000"/>
          <a:lstStyle/>
          <a:p>
            <a:pPr>
              <a:defRPr sz="150" b="1" strike="noStrike" spc="-1">
                <a:solidFill>
                  <a:srgbClr val="000000"/>
                </a:solidFill>
                <a:latin typeface="Arial Cyr"/>
                <a:ea typeface="Arial Cyr"/>
              </a:defRPr>
            </a:pPr>
            <a:endParaRPr lang="uk-UA"/>
          </a:p>
        </c:txPr>
        <c:crossAx val="686281440"/>
        <c:crosses val="autoZero"/>
        <c:auto val="1"/>
        <c:lblAlgn val="ctr"/>
        <c:lblOffset val="100"/>
        <c:noMultiLvlLbl val="0"/>
      </c:catAx>
      <c:valAx>
        <c:axId val="686281440"/>
        <c:scaling>
          <c:orientation val="minMax"/>
        </c:scaling>
        <c:delete val="0"/>
        <c:axPos val="l"/>
        <c:majorGridlines>
          <c:spPr>
            <a:ln w="3240">
              <a:solidFill>
                <a:srgbClr val="000000"/>
              </a:solidFill>
              <a:round/>
            </a:ln>
          </c:spPr>
        </c:majorGridlines>
        <c:numFmt formatCode="General" sourceLinked="0"/>
        <c:majorTickMark val="out"/>
        <c:minorTickMark val="none"/>
        <c:tickLblPos val="nextTo"/>
        <c:spPr>
          <a:ln w="3240">
            <a:solidFill>
              <a:srgbClr val="000000"/>
            </a:solidFill>
            <a:round/>
          </a:ln>
        </c:spPr>
        <c:txPr>
          <a:bodyPr/>
          <a:lstStyle/>
          <a:p>
            <a:pPr>
              <a:defRPr sz="175" b="0" strike="noStrike" spc="-1">
                <a:solidFill>
                  <a:srgbClr val="000000"/>
                </a:solidFill>
                <a:latin typeface="Arial Cyr"/>
                <a:ea typeface="Arial Cyr"/>
              </a:defRPr>
            </a:pPr>
            <a:endParaRPr lang="uk-UA"/>
          </a:p>
        </c:txPr>
        <c:crossAx val="686280880"/>
        <c:crosses val="autoZero"/>
        <c:crossBetween val="between"/>
      </c:valAx>
      <c:spPr>
        <a:solidFill>
          <a:srgbClr val="C0C0C0"/>
        </a:solidFill>
        <a:ln w="12600">
          <a:solidFill>
            <a:srgbClr val="808080"/>
          </a:solidFill>
          <a:round/>
        </a:ln>
      </c:spPr>
    </c:plotArea>
    <c:legend>
      <c:legendPos val="r"/>
      <c:overlay val="0"/>
      <c:spPr>
        <a:solidFill>
          <a:srgbClr val="FFFFFF"/>
        </a:solidFill>
        <a:ln w="3240">
          <a:solidFill>
            <a:srgbClr val="000000"/>
          </a:solidFill>
          <a:round/>
        </a:ln>
      </c:spPr>
      <c:txPr>
        <a:bodyPr/>
        <a:lstStyle/>
        <a:p>
          <a:pPr>
            <a:defRPr sz="1100" b="0" strike="noStrike" spc="-1">
              <a:solidFill>
                <a:srgbClr val="000000"/>
              </a:solidFill>
              <a:latin typeface="Arial Cyr"/>
              <a:ea typeface="Arial Cyr"/>
            </a:defRPr>
          </a:pPr>
          <a:endParaRPr lang="uk-UA"/>
        </a:p>
      </c:txPr>
    </c:legend>
    <c:plotVisOnly val="1"/>
    <c:dispBlanksAs val="gap"/>
    <c:showDLblsOverMax val="1"/>
  </c:chart>
  <c:spPr>
    <a:solidFill>
      <a:srgbClr val="FFFFFF"/>
    </a:solidFill>
    <a:ln w="3240">
      <a:solidFill>
        <a:srgbClr val="000000"/>
      </a:solidFill>
      <a:round/>
    </a:ln>
  </c:sp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ru-RU"/>
  <c:roundedCorners val="0"/>
  <c:style val="2"/>
  <c:chart>
    <c:autoTitleDeleted val="1"/>
    <c:plotArea>
      <c:layout/>
      <c:barChart>
        <c:barDir val="col"/>
        <c:grouping val="clustered"/>
        <c:varyColors val="1"/>
        <c:ser>
          <c:idx val="0"/>
          <c:order val="0"/>
          <c:spPr>
            <a:solidFill>
              <a:srgbClr val="9999FF"/>
            </a:solidFill>
            <a:ln w="12600">
              <a:solidFill>
                <a:srgbClr val="000000"/>
              </a:solidFill>
              <a:round/>
            </a:ln>
          </c:spPr>
          <c:invertIfNegative val="0"/>
          <c:dPt>
            <c:idx val="0"/>
            <c:invertIfNegative val="1"/>
            <c:bubble3D val="0"/>
          </c:dPt>
          <c:dLbls>
            <c:dLbl>
              <c:idx val="0"/>
              <c:numFmt formatCode="General" sourceLinked="0"/>
              <c:spPr/>
              <c:txPr>
                <a:bodyPr wrap="square"/>
                <a:lstStyle/>
                <a:p>
                  <a:pPr>
                    <a:defRPr sz="200" b="1" strike="noStrike" spc="-1">
                      <a:solidFill>
                        <a:srgbClr val="000000"/>
                      </a:solidFill>
                      <a:latin typeface="Arial Cyr"/>
                      <a:ea typeface="Arial Cyr"/>
                    </a:defRPr>
                  </a:pPr>
                  <a:endParaRPr lang="uk-UA"/>
                </a:p>
              </c:txPr>
              <c:dLblPos val="outEnd"/>
              <c:showLegendKey val="0"/>
              <c:showVal val="1"/>
              <c:showCatName val="0"/>
              <c:showSerName val="0"/>
              <c:showPercent val="0"/>
              <c:showBubbleSize val="1"/>
              <c:extLst>
                <c:ext xmlns:c15="http://schemas.microsoft.com/office/drawing/2012/chart" uri="{CE6537A1-D6FC-4f65-9D91-7224C49458BB}"/>
              </c:extLst>
            </c:dLbl>
            <c:numFmt formatCode="General" sourceLinked="0"/>
            <c:spPr>
              <a:noFill/>
              <a:ln>
                <a:noFill/>
              </a:ln>
              <a:effectLst/>
            </c:spPr>
            <c:txPr>
              <a:bodyPr wrap="square"/>
              <a:lstStyle/>
              <a:p>
                <a:pPr>
                  <a:defRPr sz="200" b="1" strike="noStrike" spc="-1">
                    <a:solidFill>
                      <a:srgbClr val="000000"/>
                    </a:solidFill>
                    <a:latin typeface="Arial Cyr"/>
                    <a:ea typeface="Arial Cyr"/>
                  </a:defRPr>
                </a:pPr>
                <a:endParaRPr lang="uk-UA"/>
              </a:p>
            </c:txPr>
            <c:dLblPos val="outEnd"/>
            <c:showLegendKey val="0"/>
            <c:showVal val="1"/>
            <c:showCatName val="0"/>
            <c:showSerName val="0"/>
            <c:showPercent val="0"/>
            <c:showBubbleSize val="1"/>
            <c:separator>; </c:separator>
            <c:showLeaderLines val="0"/>
            <c:extLst>
              <c:ext xmlns:c15="http://schemas.microsoft.com/office/drawing/2012/chart" uri="{CE6537A1-D6FC-4f65-9D91-7224C49458BB}">
                <c15:showLeaderLines val="0"/>
              </c:ext>
            </c:extLst>
          </c:dLbls>
          <c:val>
            <c:numRef>
              <c:f>0</c:f>
              <c:numCache>
                <c:formatCode>General</c:formatCode>
                <c:ptCount val="1"/>
                <c:pt idx="0">
                  <c:v>1</c:v>
                </c:pt>
              </c:numCache>
            </c:numRef>
          </c:val>
          <c:extLst>
            <c:ext xmlns:c15="http://schemas.microsoft.com/office/drawing/2012/chart" uri="{02D57815-91ED-43cb-92C2-25804820EDAC}">
              <c15:filteredCategoryTitle>
                <c15:cat>
                  <c:strRef>
                    <c:extLst>
                      <c:ext uri="{02D57815-91ED-43cb-92C2-25804820EDAC}">
                        <c15:formulaRef>
                          <c15:sqref>categories</c15:sqref>
                        </c15:formulaRef>
                      </c:ext>
                    </c:extLst>
                    <c:strCache>
                      <c:ptCount val="1"/>
                      <c:pt idx="0">
                        <c:v>1</c:v>
                      </c:pt>
                    </c:strCache>
                  </c:strRef>
                </c15:cat>
              </c15:filteredCategoryTitle>
            </c:ext>
          </c:extLst>
        </c:ser>
        <c:dLbls>
          <c:showLegendKey val="0"/>
          <c:showVal val="0"/>
          <c:showCatName val="0"/>
          <c:showSerName val="0"/>
          <c:showPercent val="0"/>
          <c:showBubbleSize val="0"/>
        </c:dLbls>
        <c:gapWidth val="150"/>
        <c:axId val="686283680"/>
        <c:axId val="686284240"/>
      </c:barChart>
      <c:catAx>
        <c:axId val="686283680"/>
        <c:scaling>
          <c:orientation val="minMax"/>
        </c:scaling>
        <c:delete val="0"/>
        <c:axPos val="b"/>
        <c:numFmt formatCode="General" sourceLinked="0"/>
        <c:majorTickMark val="out"/>
        <c:minorTickMark val="none"/>
        <c:tickLblPos val="nextTo"/>
        <c:spPr>
          <a:ln w="3240">
            <a:solidFill>
              <a:srgbClr val="000000"/>
            </a:solidFill>
            <a:round/>
          </a:ln>
        </c:spPr>
        <c:txPr>
          <a:bodyPr rot="-3600000"/>
          <a:lstStyle/>
          <a:p>
            <a:pPr>
              <a:defRPr sz="200" b="1" strike="noStrike" spc="-1">
                <a:solidFill>
                  <a:srgbClr val="000000"/>
                </a:solidFill>
                <a:latin typeface="Arial Cyr"/>
                <a:ea typeface="Arial Cyr"/>
              </a:defRPr>
            </a:pPr>
            <a:endParaRPr lang="uk-UA"/>
          </a:p>
        </c:txPr>
        <c:crossAx val="686284240"/>
        <c:crosses val="autoZero"/>
        <c:auto val="1"/>
        <c:lblAlgn val="ctr"/>
        <c:lblOffset val="100"/>
        <c:noMultiLvlLbl val="0"/>
      </c:catAx>
      <c:valAx>
        <c:axId val="686284240"/>
        <c:scaling>
          <c:orientation val="minMax"/>
        </c:scaling>
        <c:delete val="0"/>
        <c:axPos val="l"/>
        <c:majorGridlines>
          <c:spPr>
            <a:ln w="3240">
              <a:solidFill>
                <a:srgbClr val="000000"/>
              </a:solidFill>
              <a:round/>
            </a:ln>
          </c:spPr>
        </c:majorGridlines>
        <c:numFmt formatCode="General" sourceLinked="0"/>
        <c:majorTickMark val="out"/>
        <c:minorTickMark val="none"/>
        <c:tickLblPos val="nextTo"/>
        <c:spPr>
          <a:ln w="3240">
            <a:solidFill>
              <a:srgbClr val="000000"/>
            </a:solidFill>
            <a:round/>
          </a:ln>
        </c:spPr>
        <c:txPr>
          <a:bodyPr/>
          <a:lstStyle/>
          <a:p>
            <a:pPr>
              <a:defRPr sz="200" b="0" strike="noStrike" spc="-1">
                <a:solidFill>
                  <a:srgbClr val="000000"/>
                </a:solidFill>
                <a:latin typeface="Arial Cyr"/>
                <a:ea typeface="Arial Cyr"/>
              </a:defRPr>
            </a:pPr>
            <a:endParaRPr lang="uk-UA"/>
          </a:p>
        </c:txPr>
        <c:crossAx val="686283680"/>
        <c:crosses val="autoZero"/>
        <c:crossBetween val="between"/>
      </c:valAx>
      <c:spPr>
        <a:solidFill>
          <a:srgbClr val="C0C0C0"/>
        </a:solidFill>
        <a:ln w="12600">
          <a:solidFill>
            <a:srgbClr val="808080"/>
          </a:solidFill>
          <a:round/>
        </a:ln>
      </c:spPr>
    </c:plotArea>
    <c:plotVisOnly val="1"/>
    <c:dispBlanksAs val="gap"/>
    <c:showDLblsOverMax val="1"/>
  </c:chart>
  <c:spPr>
    <a:solidFill>
      <a:srgbClr val="FFFFFF"/>
    </a:solidFill>
    <a:ln w="3240">
      <a:solidFill>
        <a:srgbClr val="000000"/>
      </a:solidFill>
      <a:round/>
    </a:ln>
  </c:sp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ru-RU"/>
  <c:roundedCorners val="0"/>
  <c:style val="2"/>
  <c:chart>
    <c:autoTitleDeleted val="1"/>
    <c:plotArea>
      <c:layout/>
      <c:barChart>
        <c:barDir val="col"/>
        <c:grouping val="clustered"/>
        <c:varyColors val="0"/>
        <c:ser>
          <c:idx val="0"/>
          <c:order val="0"/>
          <c:spPr>
            <a:solidFill>
              <a:srgbClr val="9999FF"/>
            </a:solidFill>
            <a:ln w="12600">
              <a:solidFill>
                <a:srgbClr val="000000"/>
              </a:solidFill>
              <a:round/>
            </a:ln>
          </c:spPr>
          <c:invertIfNegative val="0"/>
          <c:dLbls>
            <c:numFmt formatCode="General" sourceLinked="0"/>
            <c:spPr>
              <a:noFill/>
              <a:ln>
                <a:noFill/>
              </a:ln>
              <a:effectLst/>
            </c:spPr>
            <c:txPr>
              <a:bodyPr wrap="square"/>
              <a:lstStyle/>
              <a:p>
                <a:pPr>
                  <a:defRPr sz="200" b="0" strike="noStrike" spc="-1">
                    <a:solidFill>
                      <a:srgbClr val="000000"/>
                    </a:solidFill>
                    <a:latin typeface="Arial Cyr"/>
                    <a:ea typeface="Arial Cyr"/>
                  </a:defRPr>
                </a:pPr>
                <a:endParaRPr lang="uk-UA"/>
              </a:p>
            </c:txPr>
            <c:dLblPos val="outEnd"/>
            <c:showLegendKey val="0"/>
            <c:showVal val="1"/>
            <c:showCatName val="0"/>
            <c:showSerName val="0"/>
            <c:showPercent val="0"/>
            <c:showBubbleSize val="1"/>
            <c:separator>; </c:separator>
            <c:showLeaderLines val="0"/>
            <c:extLst>
              <c:ext xmlns:c15="http://schemas.microsoft.com/office/drawing/2012/chart" uri="{CE6537A1-D6FC-4f65-9D91-7224C49458BB}">
                <c15:showLeaderLines val="0"/>
              </c:ext>
            </c:extLst>
          </c:dLbls>
          <c:val>
            <c:numRef>
              <c:f>0</c:f>
              <c:numCache>
                <c:formatCode>General</c:formatCode>
                <c:ptCount val="1"/>
                <c:pt idx="0">
                  <c:v>1</c:v>
                </c:pt>
              </c:numCache>
            </c:numRef>
          </c:val>
          <c:extLst>
            <c:ext xmlns:c15="http://schemas.microsoft.com/office/drawing/2012/chart" uri="{02D57815-91ED-43cb-92C2-25804820EDAC}">
              <c15:filteredCategoryTitle>
                <c15:cat>
                  <c:strRef>
                    <c:extLst>
                      <c:ext uri="{02D57815-91ED-43cb-92C2-25804820EDAC}">
                        <c15:formulaRef>
                          <c15:sqref>categories</c15:sqref>
                        </c15:formulaRef>
                      </c:ext>
                    </c:extLst>
                    <c:strCache>
                      <c:ptCount val="1"/>
                      <c:pt idx="0">
                        <c:v>1</c:v>
                      </c:pt>
                    </c:strCache>
                  </c:strRef>
                </c15:cat>
              </c15:filteredCategoryTitle>
            </c:ext>
          </c:extLst>
        </c:ser>
        <c:dLbls>
          <c:showLegendKey val="0"/>
          <c:showVal val="0"/>
          <c:showCatName val="0"/>
          <c:showSerName val="0"/>
          <c:showPercent val="0"/>
          <c:showBubbleSize val="0"/>
        </c:dLbls>
        <c:gapWidth val="150"/>
        <c:axId val="686286480"/>
        <c:axId val="686287040"/>
      </c:barChart>
      <c:catAx>
        <c:axId val="686286480"/>
        <c:scaling>
          <c:orientation val="minMax"/>
        </c:scaling>
        <c:delete val="0"/>
        <c:axPos val="b"/>
        <c:numFmt formatCode="General" sourceLinked="0"/>
        <c:majorTickMark val="out"/>
        <c:minorTickMark val="none"/>
        <c:tickLblPos val="nextTo"/>
        <c:spPr>
          <a:ln w="3240">
            <a:solidFill>
              <a:srgbClr val="000000"/>
            </a:solidFill>
            <a:round/>
          </a:ln>
        </c:spPr>
        <c:txPr>
          <a:bodyPr/>
          <a:lstStyle/>
          <a:p>
            <a:pPr>
              <a:defRPr sz="175" b="0" strike="noStrike" spc="-1">
                <a:solidFill>
                  <a:srgbClr val="000000"/>
                </a:solidFill>
                <a:latin typeface="Arial Cyr"/>
                <a:ea typeface="Arial Cyr"/>
              </a:defRPr>
            </a:pPr>
            <a:endParaRPr lang="uk-UA"/>
          </a:p>
        </c:txPr>
        <c:crossAx val="686287040"/>
        <c:crosses val="autoZero"/>
        <c:auto val="1"/>
        <c:lblAlgn val="ctr"/>
        <c:lblOffset val="100"/>
        <c:noMultiLvlLbl val="0"/>
      </c:catAx>
      <c:valAx>
        <c:axId val="686287040"/>
        <c:scaling>
          <c:orientation val="minMax"/>
        </c:scaling>
        <c:delete val="0"/>
        <c:axPos val="l"/>
        <c:majorGridlines>
          <c:spPr>
            <a:ln w="3240">
              <a:solidFill>
                <a:srgbClr val="000000"/>
              </a:solidFill>
              <a:round/>
            </a:ln>
          </c:spPr>
        </c:majorGridlines>
        <c:numFmt formatCode="General" sourceLinked="0"/>
        <c:majorTickMark val="out"/>
        <c:minorTickMark val="none"/>
        <c:tickLblPos val="nextTo"/>
        <c:spPr>
          <a:ln w="3240">
            <a:solidFill>
              <a:srgbClr val="000000"/>
            </a:solidFill>
            <a:round/>
          </a:ln>
        </c:spPr>
        <c:txPr>
          <a:bodyPr/>
          <a:lstStyle/>
          <a:p>
            <a:pPr>
              <a:defRPr sz="175" b="0" strike="noStrike" spc="-1">
                <a:solidFill>
                  <a:srgbClr val="000000"/>
                </a:solidFill>
                <a:latin typeface="Arial Cyr"/>
                <a:ea typeface="Arial Cyr"/>
              </a:defRPr>
            </a:pPr>
            <a:endParaRPr lang="uk-UA"/>
          </a:p>
        </c:txPr>
        <c:crossAx val="686286480"/>
        <c:crosses val="autoZero"/>
        <c:crossBetween val="between"/>
      </c:valAx>
      <c:spPr>
        <a:solidFill>
          <a:srgbClr val="C0C0C0"/>
        </a:solidFill>
        <a:ln w="12600">
          <a:solidFill>
            <a:srgbClr val="808080"/>
          </a:solidFill>
          <a:round/>
        </a:ln>
      </c:spPr>
    </c:plotArea>
    <c:plotVisOnly val="1"/>
    <c:dispBlanksAs val="gap"/>
    <c:showDLblsOverMax val="1"/>
  </c:chart>
  <c:spPr>
    <a:solidFill>
      <a:srgbClr val="FFFFFF"/>
    </a:solidFill>
    <a:ln w="3240">
      <a:solidFill>
        <a:srgbClr val="000000"/>
      </a:solidFill>
      <a:round/>
    </a:ln>
  </c:sp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ru-RU"/>
  <c:roundedCorners val="0"/>
  <c:style val="2"/>
  <c:chart>
    <c:title>
      <c:tx>
        <c:rich>
          <a:bodyPr rot="0"/>
          <a:lstStyle/>
          <a:p>
            <a:pPr>
              <a:defRPr lang="uk-UA" sz="250" b="1" strike="noStrike" spc="-1">
                <a:solidFill>
                  <a:srgbClr val="000000"/>
                </a:solidFill>
                <a:latin typeface="Arial Cyr"/>
                <a:ea typeface="Arial Cyr"/>
              </a:defRPr>
            </a:pPr>
            <a:r>
              <a:rPr lang="uk-UA" sz="250" b="1" strike="noStrike" spc="-1">
                <a:solidFill>
                  <a:srgbClr val="000000"/>
                </a:solidFill>
                <a:latin typeface="Arial Cyr"/>
                <a:ea typeface="Arial Cyr"/>
              </a:rPr>
              <a:t>01.10.2008</a:t>
            </a:r>
          </a:p>
        </c:rich>
      </c:tx>
      <c:overlay val="0"/>
      <c:spPr>
        <a:noFill/>
        <a:ln w="25560">
          <a:noFill/>
        </a:ln>
      </c:spPr>
    </c:title>
    <c:autoTitleDeleted val="0"/>
    <c:plotArea>
      <c:layout/>
      <c:pieChart>
        <c:varyColors val="1"/>
        <c:ser>
          <c:idx val="0"/>
          <c:order val="0"/>
          <c:spPr>
            <a:solidFill>
              <a:srgbClr val="9999FF"/>
            </a:solidFill>
            <a:ln w="12600">
              <a:solidFill>
                <a:srgbClr val="000000"/>
              </a:solidFill>
              <a:round/>
            </a:ln>
          </c:spPr>
          <c:explosion val="16"/>
          <c:dPt>
            <c:idx val="0"/>
            <c:bubble3D val="0"/>
          </c:dPt>
          <c:dLbls>
            <c:dLbl>
              <c:idx val="0"/>
              <c:numFmt formatCode="0%" sourceLinked="0"/>
              <c:spPr/>
              <c:txPr>
                <a:bodyPr wrap="square"/>
                <a:lstStyle/>
                <a:p>
                  <a:pPr>
                    <a:defRPr sz="250" b="0" strike="noStrike" spc="-1">
                      <a:solidFill>
                        <a:srgbClr val="000000"/>
                      </a:solidFill>
                      <a:latin typeface="Arial Cyr"/>
                      <a:ea typeface="Arial Cyr"/>
                    </a:defRPr>
                  </a:pPr>
                  <a:endParaRPr lang="uk-UA"/>
                </a:p>
              </c:txPr>
              <c:dLblPos val="bestFit"/>
              <c:showLegendKey val="0"/>
              <c:showVal val="0"/>
              <c:showCatName val="1"/>
              <c:showSerName val="0"/>
              <c:showPercent val="1"/>
              <c:showBubbleSize val="1"/>
              <c:extLst>
                <c:ext xmlns:c15="http://schemas.microsoft.com/office/drawing/2012/chart" uri="{CE6537A1-D6FC-4f65-9D91-7224C49458BB}"/>
              </c:extLst>
            </c:dLbl>
            <c:numFmt formatCode="0%" sourceLinked="0"/>
            <c:spPr>
              <a:noFill/>
              <a:ln>
                <a:noFill/>
              </a:ln>
              <a:effectLst/>
            </c:spPr>
            <c:txPr>
              <a:bodyPr wrap="square"/>
              <a:lstStyle/>
              <a:p>
                <a:pPr>
                  <a:defRPr sz="250" b="0" strike="noStrike" spc="-1">
                    <a:solidFill>
                      <a:srgbClr val="000000"/>
                    </a:solidFill>
                    <a:latin typeface="Arial Cyr"/>
                    <a:ea typeface="Arial Cyr"/>
                  </a:defRPr>
                </a:pPr>
                <a:endParaRPr lang="uk-UA"/>
              </a:p>
            </c:txPr>
            <c:dLblPos val="bestFit"/>
            <c:showLegendKey val="0"/>
            <c:showVal val="0"/>
            <c:showCatName val="1"/>
            <c:showSerName val="0"/>
            <c:showPercent val="1"/>
            <c:showBubbleSize val="1"/>
            <c:separator>
</c:separator>
            <c:showLeaderLines val="1"/>
            <c:extLst>
              <c:ext xmlns:c15="http://schemas.microsoft.com/office/drawing/2012/chart" uri="{CE6537A1-D6FC-4f65-9D91-7224C49458BB}"/>
            </c:extLst>
          </c:dLbls>
          <c:val>
            <c:numRef>
              <c:f>0</c:f>
              <c:numCache>
                <c:formatCode>General</c:formatCode>
                <c:ptCount val="1"/>
                <c:pt idx="0">
                  <c:v>1</c:v>
                </c:pt>
              </c:numCache>
            </c:numRef>
          </c:val>
          <c:extLst>
            <c:ext xmlns:c15="http://schemas.microsoft.com/office/drawing/2012/chart" uri="{02D57815-91ED-43cb-92C2-25804820EDAC}">
              <c15:filteredCategoryTitle>
                <c15:cat>
                  <c:strRef>
                    <c:extLst>
                      <c:ext uri="{02D57815-91ED-43cb-92C2-25804820EDAC}">
                        <c15:formulaRef>
                          <c15:sqref>categories</c15:sqref>
                        </c15:formulaRef>
                      </c:ext>
                    </c:extLst>
                    <c:strCache>
                      <c:ptCount val="1"/>
                      <c:pt idx="0">
                        <c:v>1</c:v>
                      </c:pt>
                    </c:strCache>
                  </c:strRef>
                </c15:cat>
              </c15:filteredCategoryTitle>
            </c:ext>
          </c:extLst>
        </c:ser>
        <c:dLbls>
          <c:showLegendKey val="0"/>
          <c:showVal val="0"/>
          <c:showCatName val="0"/>
          <c:showSerName val="0"/>
          <c:showPercent val="0"/>
          <c:showBubbleSize val="0"/>
          <c:showLeaderLines val="1"/>
        </c:dLbls>
        <c:firstSliceAng val="0"/>
      </c:pieChart>
      <c:spPr>
        <a:noFill/>
        <a:ln w="25560">
          <a:noFill/>
        </a:ln>
      </c:spPr>
    </c:plotArea>
    <c:plotVisOnly val="1"/>
    <c:dispBlanksAs val="zero"/>
    <c:showDLblsOverMax val="1"/>
  </c:chart>
  <c:spPr>
    <a:solidFill>
      <a:srgbClr val="FFFFFF"/>
    </a:solidFill>
    <a:ln w="3240">
      <a:solidFill>
        <a:srgbClr val="000000"/>
      </a:solidFill>
      <a:round/>
    </a:ln>
  </c:sp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ru-RU"/>
  <c:roundedCorners val="0"/>
  <c:style val="2"/>
  <c:chart>
    <c:title>
      <c:tx>
        <c:rich>
          <a:bodyPr rot="0"/>
          <a:lstStyle/>
          <a:p>
            <a:pPr>
              <a:defRPr lang="uk-UA" sz="250" b="1" strike="noStrike" spc="-1">
                <a:solidFill>
                  <a:srgbClr val="000000"/>
                </a:solidFill>
                <a:latin typeface="Arial Cyr"/>
                <a:ea typeface="Arial Cyr"/>
              </a:defRPr>
            </a:pPr>
            <a:r>
              <a:rPr lang="uk-UA" sz="250" b="1" strike="noStrike" spc="-1">
                <a:solidFill>
                  <a:srgbClr val="000000"/>
                </a:solidFill>
                <a:latin typeface="Arial Cyr"/>
                <a:ea typeface="Arial Cyr"/>
              </a:rPr>
              <a:t>31.12.2008</a:t>
            </a:r>
          </a:p>
        </c:rich>
      </c:tx>
      <c:overlay val="0"/>
      <c:spPr>
        <a:noFill/>
        <a:ln w="25560">
          <a:noFill/>
        </a:ln>
      </c:spPr>
    </c:title>
    <c:autoTitleDeleted val="0"/>
    <c:plotArea>
      <c:layout/>
      <c:pieChart>
        <c:varyColors val="1"/>
        <c:ser>
          <c:idx val="0"/>
          <c:order val="0"/>
          <c:spPr>
            <a:solidFill>
              <a:srgbClr val="9999FF"/>
            </a:solidFill>
            <a:ln w="12600">
              <a:solidFill>
                <a:srgbClr val="000000"/>
              </a:solidFill>
              <a:round/>
            </a:ln>
          </c:spPr>
          <c:explosion val="16"/>
          <c:dPt>
            <c:idx val="0"/>
            <c:bubble3D val="0"/>
          </c:dPt>
          <c:dLbls>
            <c:dLbl>
              <c:idx val="0"/>
              <c:numFmt formatCode="0%" sourceLinked="0"/>
              <c:spPr/>
              <c:txPr>
                <a:bodyPr wrap="square"/>
                <a:lstStyle/>
                <a:p>
                  <a:pPr>
                    <a:defRPr sz="250" b="0" strike="noStrike" spc="-1">
                      <a:solidFill>
                        <a:srgbClr val="000000"/>
                      </a:solidFill>
                      <a:latin typeface="Arial Cyr"/>
                      <a:ea typeface="Arial Cyr"/>
                    </a:defRPr>
                  </a:pPr>
                  <a:endParaRPr lang="uk-UA"/>
                </a:p>
              </c:txPr>
              <c:dLblPos val="bestFit"/>
              <c:showLegendKey val="0"/>
              <c:showVal val="0"/>
              <c:showCatName val="1"/>
              <c:showSerName val="0"/>
              <c:showPercent val="1"/>
              <c:showBubbleSize val="1"/>
              <c:extLst>
                <c:ext xmlns:c15="http://schemas.microsoft.com/office/drawing/2012/chart" uri="{CE6537A1-D6FC-4f65-9D91-7224C49458BB}"/>
              </c:extLst>
            </c:dLbl>
            <c:numFmt formatCode="0%" sourceLinked="0"/>
            <c:spPr>
              <a:noFill/>
              <a:ln>
                <a:noFill/>
              </a:ln>
              <a:effectLst/>
            </c:spPr>
            <c:txPr>
              <a:bodyPr wrap="square"/>
              <a:lstStyle/>
              <a:p>
                <a:pPr>
                  <a:defRPr sz="250" b="0" strike="noStrike" spc="-1">
                    <a:solidFill>
                      <a:srgbClr val="000000"/>
                    </a:solidFill>
                    <a:latin typeface="Arial Cyr"/>
                    <a:ea typeface="Arial Cyr"/>
                  </a:defRPr>
                </a:pPr>
                <a:endParaRPr lang="uk-UA"/>
              </a:p>
            </c:txPr>
            <c:dLblPos val="bestFit"/>
            <c:showLegendKey val="0"/>
            <c:showVal val="0"/>
            <c:showCatName val="1"/>
            <c:showSerName val="0"/>
            <c:showPercent val="1"/>
            <c:showBubbleSize val="1"/>
            <c:separator>
</c:separator>
            <c:showLeaderLines val="1"/>
            <c:extLst>
              <c:ext xmlns:c15="http://schemas.microsoft.com/office/drawing/2012/chart" uri="{CE6537A1-D6FC-4f65-9D91-7224C49458BB}"/>
            </c:extLst>
          </c:dLbls>
          <c:val>
            <c:numRef>
              <c:f>0</c:f>
              <c:numCache>
                <c:formatCode>General</c:formatCode>
                <c:ptCount val="1"/>
                <c:pt idx="0">
                  <c:v>1</c:v>
                </c:pt>
              </c:numCache>
            </c:numRef>
          </c:val>
          <c:extLst>
            <c:ext xmlns:c15="http://schemas.microsoft.com/office/drawing/2012/chart" uri="{02D57815-91ED-43cb-92C2-25804820EDAC}">
              <c15:filteredCategoryTitle>
                <c15:cat>
                  <c:strRef>
                    <c:extLst>
                      <c:ext uri="{02D57815-91ED-43cb-92C2-25804820EDAC}">
                        <c15:formulaRef>
                          <c15:sqref>categories</c15:sqref>
                        </c15:formulaRef>
                      </c:ext>
                    </c:extLst>
                    <c:strCache>
                      <c:ptCount val="1"/>
                      <c:pt idx="0">
                        <c:v>1</c:v>
                      </c:pt>
                    </c:strCache>
                  </c:strRef>
                </c15:cat>
              </c15:filteredCategoryTitle>
            </c:ext>
          </c:extLst>
        </c:ser>
        <c:dLbls>
          <c:showLegendKey val="0"/>
          <c:showVal val="0"/>
          <c:showCatName val="0"/>
          <c:showSerName val="0"/>
          <c:showPercent val="0"/>
          <c:showBubbleSize val="0"/>
          <c:showLeaderLines val="1"/>
        </c:dLbls>
        <c:firstSliceAng val="0"/>
      </c:pieChart>
      <c:spPr>
        <a:noFill/>
        <a:ln w="25560">
          <a:noFill/>
        </a:ln>
      </c:spPr>
    </c:plotArea>
    <c:plotVisOnly val="1"/>
    <c:dispBlanksAs val="zero"/>
    <c:showDLblsOverMax val="1"/>
  </c:chart>
  <c:spPr>
    <a:solidFill>
      <a:srgbClr val="FFFFFF"/>
    </a:solidFill>
    <a:ln w="3240">
      <a:solidFill>
        <a:srgbClr val="000000"/>
      </a:solidFill>
      <a:round/>
    </a:ln>
  </c:sp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ru-RU"/>
  <c:roundedCorners val="0"/>
  <c:style val="2"/>
  <c:chart>
    <c:autoTitleDeleted val="1"/>
    <c:plotArea>
      <c:layout/>
      <c:barChart>
        <c:barDir val="col"/>
        <c:grouping val="clustered"/>
        <c:varyColors val="1"/>
        <c:ser>
          <c:idx val="0"/>
          <c:order val="0"/>
          <c:spPr>
            <a:solidFill>
              <a:srgbClr val="9999FF"/>
            </a:solidFill>
            <a:ln w="12600">
              <a:solidFill>
                <a:srgbClr val="000000"/>
              </a:solidFill>
              <a:round/>
            </a:ln>
          </c:spPr>
          <c:invertIfNegative val="0"/>
          <c:dPt>
            <c:idx val="0"/>
            <c:invertIfNegative val="1"/>
            <c:bubble3D val="0"/>
          </c:dPt>
          <c:dLbls>
            <c:dLbl>
              <c:idx val="0"/>
              <c:numFmt formatCode="General" sourceLinked="0"/>
              <c:spPr/>
              <c:txPr>
                <a:bodyPr wrap="square"/>
                <a:lstStyle/>
                <a:p>
                  <a:pPr>
                    <a:defRPr sz="200" b="1" strike="noStrike" spc="-1">
                      <a:solidFill>
                        <a:srgbClr val="000000"/>
                      </a:solidFill>
                      <a:latin typeface="Arial Cyr"/>
                      <a:ea typeface="Arial Cyr"/>
                    </a:defRPr>
                  </a:pPr>
                  <a:endParaRPr lang="uk-UA"/>
                </a:p>
              </c:txPr>
              <c:dLblPos val="outEnd"/>
              <c:showLegendKey val="0"/>
              <c:showVal val="1"/>
              <c:showCatName val="0"/>
              <c:showSerName val="0"/>
              <c:showPercent val="0"/>
              <c:showBubbleSize val="1"/>
              <c:extLst>
                <c:ext xmlns:c15="http://schemas.microsoft.com/office/drawing/2012/chart" uri="{CE6537A1-D6FC-4f65-9D91-7224C49458BB}"/>
              </c:extLst>
            </c:dLbl>
            <c:numFmt formatCode="General" sourceLinked="0"/>
            <c:spPr>
              <a:noFill/>
              <a:ln>
                <a:noFill/>
              </a:ln>
              <a:effectLst/>
            </c:spPr>
            <c:txPr>
              <a:bodyPr wrap="square"/>
              <a:lstStyle/>
              <a:p>
                <a:pPr>
                  <a:defRPr sz="200" b="1" strike="noStrike" spc="-1">
                    <a:solidFill>
                      <a:srgbClr val="000000"/>
                    </a:solidFill>
                    <a:latin typeface="Arial Cyr"/>
                    <a:ea typeface="Arial Cyr"/>
                  </a:defRPr>
                </a:pPr>
                <a:endParaRPr lang="uk-UA"/>
              </a:p>
            </c:txPr>
            <c:dLblPos val="outEnd"/>
            <c:showLegendKey val="0"/>
            <c:showVal val="1"/>
            <c:showCatName val="0"/>
            <c:showSerName val="0"/>
            <c:showPercent val="0"/>
            <c:showBubbleSize val="1"/>
            <c:separator>; </c:separator>
            <c:showLeaderLines val="0"/>
            <c:extLst>
              <c:ext xmlns:c15="http://schemas.microsoft.com/office/drawing/2012/chart" uri="{CE6537A1-D6FC-4f65-9D91-7224C49458BB}">
                <c15:showLeaderLines val="0"/>
              </c:ext>
            </c:extLst>
          </c:dLbls>
          <c:val>
            <c:numRef>
              <c:f>0</c:f>
              <c:numCache>
                <c:formatCode>General</c:formatCode>
                <c:ptCount val="1"/>
                <c:pt idx="0">
                  <c:v>0</c:v>
                </c:pt>
              </c:numCache>
            </c:numRef>
          </c:val>
          <c:extLst>
            <c:ext xmlns:c15="http://schemas.microsoft.com/office/drawing/2012/chart" uri="{02D57815-91ED-43cb-92C2-25804820EDAC}">
              <c15:filteredCategoryTitle>
                <c15:cat>
                  <c:strRef>
                    <c:extLst>
                      <c:ext uri="{02D57815-91ED-43cb-92C2-25804820EDAC}">
                        <c15:formulaRef>
                          <c15:sqref>categories</c15:sqref>
                        </c15:formulaRef>
                      </c:ext>
                    </c:extLst>
                    <c:strCache>
                      <c:ptCount val="1"/>
                      <c:pt idx="0">
                        <c:v>1</c:v>
                      </c:pt>
                    </c:strCache>
                  </c:strRef>
                </c15:cat>
              </c15:filteredCategoryTitle>
            </c:ext>
          </c:extLst>
        </c:ser>
        <c:dLbls>
          <c:showLegendKey val="0"/>
          <c:showVal val="0"/>
          <c:showCatName val="0"/>
          <c:showSerName val="0"/>
          <c:showPercent val="0"/>
          <c:showBubbleSize val="0"/>
        </c:dLbls>
        <c:gapWidth val="150"/>
        <c:axId val="397901792"/>
        <c:axId val="397902352"/>
      </c:barChart>
      <c:catAx>
        <c:axId val="397901792"/>
        <c:scaling>
          <c:orientation val="minMax"/>
        </c:scaling>
        <c:delete val="0"/>
        <c:axPos val="b"/>
        <c:numFmt formatCode="General" sourceLinked="0"/>
        <c:majorTickMark val="out"/>
        <c:minorTickMark val="none"/>
        <c:tickLblPos val="nextTo"/>
        <c:spPr>
          <a:ln w="3240">
            <a:solidFill>
              <a:srgbClr val="000000"/>
            </a:solidFill>
            <a:round/>
          </a:ln>
        </c:spPr>
        <c:txPr>
          <a:bodyPr rot="-3600000"/>
          <a:lstStyle/>
          <a:p>
            <a:pPr>
              <a:defRPr sz="200" b="1" strike="noStrike" spc="-1">
                <a:solidFill>
                  <a:srgbClr val="000000"/>
                </a:solidFill>
                <a:latin typeface="Arial Cyr"/>
                <a:ea typeface="Arial Cyr"/>
              </a:defRPr>
            </a:pPr>
            <a:endParaRPr lang="uk-UA"/>
          </a:p>
        </c:txPr>
        <c:crossAx val="397902352"/>
        <c:crosses val="autoZero"/>
        <c:auto val="1"/>
        <c:lblAlgn val="ctr"/>
        <c:lblOffset val="100"/>
        <c:noMultiLvlLbl val="0"/>
      </c:catAx>
      <c:valAx>
        <c:axId val="397902352"/>
        <c:scaling>
          <c:orientation val="minMax"/>
        </c:scaling>
        <c:delete val="0"/>
        <c:axPos val="l"/>
        <c:majorGridlines>
          <c:spPr>
            <a:ln w="3240">
              <a:solidFill>
                <a:srgbClr val="000000"/>
              </a:solidFill>
              <a:round/>
            </a:ln>
          </c:spPr>
        </c:majorGridlines>
        <c:numFmt formatCode="General" sourceLinked="0"/>
        <c:majorTickMark val="out"/>
        <c:minorTickMark val="none"/>
        <c:tickLblPos val="nextTo"/>
        <c:spPr>
          <a:ln w="3240">
            <a:solidFill>
              <a:srgbClr val="000000"/>
            </a:solidFill>
            <a:round/>
          </a:ln>
        </c:spPr>
        <c:txPr>
          <a:bodyPr/>
          <a:lstStyle/>
          <a:p>
            <a:pPr>
              <a:defRPr sz="200" b="0" strike="noStrike" spc="-1">
                <a:solidFill>
                  <a:srgbClr val="000000"/>
                </a:solidFill>
                <a:latin typeface="Arial Cyr"/>
                <a:ea typeface="Arial Cyr"/>
              </a:defRPr>
            </a:pPr>
            <a:endParaRPr lang="uk-UA"/>
          </a:p>
        </c:txPr>
        <c:crossAx val="397901792"/>
        <c:crosses val="autoZero"/>
        <c:crossBetween val="between"/>
      </c:valAx>
      <c:spPr>
        <a:solidFill>
          <a:srgbClr val="C0C0C0"/>
        </a:solidFill>
        <a:ln w="12600">
          <a:solidFill>
            <a:srgbClr val="808080"/>
          </a:solidFill>
          <a:round/>
        </a:ln>
      </c:spPr>
    </c:plotArea>
    <c:plotVisOnly val="1"/>
    <c:dispBlanksAs val="gap"/>
    <c:showDLblsOverMax val="1"/>
  </c:chart>
  <c:spPr>
    <a:solidFill>
      <a:srgbClr val="FFFFFF"/>
    </a:solidFill>
    <a:ln w="3240">
      <a:solidFill>
        <a:srgbClr val="000000"/>
      </a:solidFill>
      <a:round/>
    </a:ln>
  </c:sp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ru-RU"/>
  <c:roundedCorners val="0"/>
  <c:style val="2"/>
  <c:chart>
    <c:autoTitleDeleted val="1"/>
    <c:plotArea>
      <c:layout>
        <c:manualLayout>
          <c:layoutTarget val="inner"/>
          <c:xMode val="edge"/>
          <c:yMode val="edge"/>
          <c:x val="0.47810322361339302"/>
          <c:y val="1.47500873820343E-2"/>
          <c:w val="0.49102033879100299"/>
          <c:h val="0.86682977979727405"/>
        </c:manualLayout>
      </c:layout>
      <c:barChart>
        <c:barDir val="bar"/>
        <c:grouping val="clustered"/>
        <c:varyColors val="0"/>
        <c:ser>
          <c:idx val="0"/>
          <c:order val="0"/>
          <c:tx>
            <c:strRef>
              <c:f>'Rates of Return'!$G$2</c:f>
              <c:strCache>
                <c:ptCount val="1"/>
                <c:pt idx="0">
                  <c:v>Q2 2021</c:v>
                </c:pt>
              </c:strCache>
            </c:strRef>
          </c:tx>
          <c:spPr>
            <a:solidFill>
              <a:srgbClr val="33CCCC"/>
            </a:solidFill>
            <a:ln w="25560">
              <a:noFill/>
            </a:ln>
          </c:spPr>
          <c:invertIfNegative val="0"/>
          <c:dPt>
            <c:idx val="0"/>
            <c:invertIfNegative val="0"/>
            <c:bubble3D val="0"/>
          </c:dPt>
          <c:dPt>
            <c:idx val="1"/>
            <c:invertIfNegative val="0"/>
            <c:bubble3D val="0"/>
          </c:dPt>
          <c:dPt>
            <c:idx val="2"/>
            <c:invertIfNegative val="0"/>
            <c:bubble3D val="0"/>
          </c:dPt>
          <c:dPt>
            <c:idx val="3"/>
            <c:invertIfNegative val="0"/>
            <c:bubble3D val="0"/>
          </c:dPt>
          <c:dPt>
            <c:idx val="4"/>
            <c:invertIfNegative val="0"/>
            <c:bubble3D val="0"/>
          </c:dPt>
          <c:dPt>
            <c:idx val="5"/>
            <c:invertIfNegative val="0"/>
            <c:bubble3D val="0"/>
          </c:dPt>
          <c:dPt>
            <c:idx val="6"/>
            <c:invertIfNegative val="0"/>
            <c:bubble3D val="0"/>
          </c:dPt>
          <c:dPt>
            <c:idx val="7"/>
            <c:invertIfNegative val="0"/>
            <c:bubble3D val="0"/>
          </c:dPt>
          <c:dPt>
            <c:idx val="8"/>
            <c:invertIfNegative val="0"/>
            <c:bubble3D val="0"/>
          </c:dPt>
          <c:dPt>
            <c:idx val="9"/>
            <c:invertIfNegative val="0"/>
            <c:bubble3D val="0"/>
          </c:dPt>
          <c:dPt>
            <c:idx val="10"/>
            <c:invertIfNegative val="0"/>
            <c:bubble3D val="0"/>
          </c:dPt>
          <c:dPt>
            <c:idx val="11"/>
            <c:invertIfNegative val="0"/>
            <c:bubble3D val="0"/>
          </c:dPt>
          <c:dPt>
            <c:idx val="12"/>
            <c:invertIfNegative val="0"/>
            <c:bubble3D val="0"/>
          </c:dPt>
          <c:dPt>
            <c:idx val="13"/>
            <c:invertIfNegative val="0"/>
            <c:bubble3D val="0"/>
          </c:dPt>
          <c:dPt>
            <c:idx val="14"/>
            <c:invertIfNegative val="0"/>
            <c:bubble3D val="0"/>
          </c:dPt>
          <c:dPt>
            <c:idx val="15"/>
            <c:invertIfNegative val="0"/>
            <c:bubble3D val="0"/>
          </c:dPt>
          <c:dLbls>
            <c:dLbl>
              <c:idx val="0"/>
              <c:layout>
                <c:manualLayout>
                  <c:x val="-6.3097208453634802E-3"/>
                  <c:y val="0"/>
                </c:manualLayout>
              </c:layout>
              <c:numFmt formatCode="0.0%" sourceLinked="0"/>
              <c:spPr/>
              <c:txPr>
                <a:bodyPr wrap="square"/>
                <a:lstStyle/>
                <a:p>
                  <a:pPr>
                    <a:defRPr sz="1100" b="1" strike="noStrike" spc="-1">
                      <a:solidFill>
                        <a:srgbClr val="33CCCC"/>
                      </a:solidFill>
                      <a:latin typeface="Arial Cyr"/>
                      <a:ea typeface="Arial Cyr"/>
                    </a:defRPr>
                  </a:pPr>
                  <a:endParaRPr lang="uk-UA"/>
                </a:p>
              </c:txPr>
              <c:dLblPos val="outEnd"/>
              <c:showLegendKey val="0"/>
              <c:showVal val="1"/>
              <c:showCatName val="0"/>
              <c:showSerName val="0"/>
              <c:showPercent val="0"/>
              <c:showBubbleSize val="1"/>
              <c:separator>; </c:separator>
              <c:extLst>
                <c:ext xmlns:c15="http://schemas.microsoft.com/office/drawing/2012/chart" uri="{CE6537A1-D6FC-4f65-9D91-7224C49458BB}">
                  <c15:layout/>
                </c:ext>
              </c:extLst>
            </c:dLbl>
            <c:dLbl>
              <c:idx val="1"/>
              <c:layout/>
              <c:numFmt formatCode="0.0%" sourceLinked="0"/>
              <c:spPr/>
              <c:txPr>
                <a:bodyPr wrap="square"/>
                <a:lstStyle/>
                <a:p>
                  <a:pPr>
                    <a:defRPr sz="1100" b="1" strike="noStrike" spc="-1">
                      <a:solidFill>
                        <a:srgbClr val="33CCCC"/>
                      </a:solidFill>
                      <a:latin typeface="Arial Cyr"/>
                      <a:ea typeface="Arial Cyr"/>
                    </a:defRPr>
                  </a:pPr>
                  <a:endParaRPr lang="uk-UA"/>
                </a:p>
              </c:txPr>
              <c:dLblPos val="outEnd"/>
              <c:showLegendKey val="0"/>
              <c:showVal val="1"/>
              <c:showCatName val="0"/>
              <c:showSerName val="0"/>
              <c:showPercent val="0"/>
              <c:showBubbleSize val="1"/>
              <c:extLst>
                <c:ext xmlns:c15="http://schemas.microsoft.com/office/drawing/2012/chart" uri="{CE6537A1-D6FC-4f65-9D91-7224C49458BB}">
                  <c15:layout/>
                </c:ext>
              </c:extLst>
            </c:dLbl>
            <c:dLbl>
              <c:idx val="2"/>
              <c:layout/>
              <c:numFmt formatCode="0.0%" sourceLinked="0"/>
              <c:spPr/>
              <c:txPr>
                <a:bodyPr wrap="square"/>
                <a:lstStyle/>
                <a:p>
                  <a:pPr>
                    <a:defRPr sz="1100" b="1" strike="noStrike" spc="-1">
                      <a:solidFill>
                        <a:srgbClr val="33CCCC"/>
                      </a:solidFill>
                      <a:latin typeface="Arial Cyr"/>
                      <a:ea typeface="Arial Cyr"/>
                    </a:defRPr>
                  </a:pPr>
                  <a:endParaRPr lang="uk-UA"/>
                </a:p>
              </c:txPr>
              <c:dLblPos val="outEnd"/>
              <c:showLegendKey val="0"/>
              <c:showVal val="1"/>
              <c:showCatName val="0"/>
              <c:showSerName val="0"/>
              <c:showPercent val="0"/>
              <c:showBubbleSize val="1"/>
              <c:extLst>
                <c:ext xmlns:c15="http://schemas.microsoft.com/office/drawing/2012/chart" uri="{CE6537A1-D6FC-4f65-9D91-7224C49458BB}">
                  <c15:layout/>
                </c:ext>
              </c:extLst>
            </c:dLbl>
            <c:dLbl>
              <c:idx val="3"/>
              <c:layout/>
              <c:numFmt formatCode="0.0%" sourceLinked="0"/>
              <c:spPr/>
              <c:txPr>
                <a:bodyPr wrap="square"/>
                <a:lstStyle/>
                <a:p>
                  <a:pPr>
                    <a:defRPr sz="1100" b="1" strike="noStrike" spc="-1">
                      <a:solidFill>
                        <a:srgbClr val="33CCCC"/>
                      </a:solidFill>
                      <a:latin typeface="Arial Cyr"/>
                      <a:ea typeface="Arial Cyr"/>
                    </a:defRPr>
                  </a:pPr>
                  <a:endParaRPr lang="uk-UA"/>
                </a:p>
              </c:txPr>
              <c:dLblPos val="outEnd"/>
              <c:showLegendKey val="0"/>
              <c:showVal val="1"/>
              <c:showCatName val="0"/>
              <c:showSerName val="0"/>
              <c:showPercent val="0"/>
              <c:showBubbleSize val="1"/>
              <c:extLst>
                <c:ext xmlns:c15="http://schemas.microsoft.com/office/drawing/2012/chart" uri="{CE6537A1-D6FC-4f65-9D91-7224C49458BB}">
                  <c15:layout/>
                </c:ext>
              </c:extLst>
            </c:dLbl>
            <c:dLbl>
              <c:idx val="4"/>
              <c:layout/>
              <c:numFmt formatCode="0.0%" sourceLinked="0"/>
              <c:spPr/>
              <c:txPr>
                <a:bodyPr wrap="square"/>
                <a:lstStyle/>
                <a:p>
                  <a:pPr>
                    <a:defRPr sz="1100" b="1" strike="noStrike" spc="-1">
                      <a:solidFill>
                        <a:srgbClr val="33CCCC"/>
                      </a:solidFill>
                      <a:latin typeface="Arial Cyr"/>
                      <a:ea typeface="Arial Cyr"/>
                    </a:defRPr>
                  </a:pPr>
                  <a:endParaRPr lang="uk-UA"/>
                </a:p>
              </c:txPr>
              <c:dLblPos val="outEnd"/>
              <c:showLegendKey val="0"/>
              <c:showVal val="1"/>
              <c:showCatName val="0"/>
              <c:showSerName val="0"/>
              <c:showPercent val="0"/>
              <c:showBubbleSize val="1"/>
              <c:extLst>
                <c:ext xmlns:c15="http://schemas.microsoft.com/office/drawing/2012/chart" uri="{CE6537A1-D6FC-4f65-9D91-7224C49458BB}">
                  <c15:layout/>
                </c:ext>
              </c:extLst>
            </c:dLbl>
            <c:dLbl>
              <c:idx val="5"/>
              <c:layout/>
              <c:numFmt formatCode="0.0%" sourceLinked="0"/>
              <c:spPr/>
              <c:txPr>
                <a:bodyPr wrap="square"/>
                <a:lstStyle/>
                <a:p>
                  <a:pPr>
                    <a:defRPr sz="1100" b="1" strike="noStrike" spc="-1">
                      <a:solidFill>
                        <a:srgbClr val="33CCCC"/>
                      </a:solidFill>
                      <a:latin typeface="Arial Cyr"/>
                      <a:ea typeface="Arial Cyr"/>
                    </a:defRPr>
                  </a:pPr>
                  <a:endParaRPr lang="uk-UA"/>
                </a:p>
              </c:txPr>
              <c:dLblPos val="outEnd"/>
              <c:showLegendKey val="0"/>
              <c:showVal val="1"/>
              <c:showCatName val="0"/>
              <c:showSerName val="0"/>
              <c:showPercent val="0"/>
              <c:showBubbleSize val="1"/>
              <c:extLst>
                <c:ext xmlns:c15="http://schemas.microsoft.com/office/drawing/2012/chart" uri="{CE6537A1-D6FC-4f65-9D91-7224C49458BB}">
                  <c15:layout/>
                </c:ext>
              </c:extLst>
            </c:dLbl>
            <c:dLbl>
              <c:idx val="6"/>
              <c:layout/>
              <c:numFmt formatCode="0.0%" sourceLinked="0"/>
              <c:spPr/>
              <c:txPr>
                <a:bodyPr wrap="square"/>
                <a:lstStyle/>
                <a:p>
                  <a:pPr>
                    <a:defRPr sz="1100" b="1" strike="noStrike" spc="-1">
                      <a:solidFill>
                        <a:srgbClr val="33CCCC"/>
                      </a:solidFill>
                      <a:latin typeface="Arial Cyr"/>
                      <a:ea typeface="Arial Cyr"/>
                    </a:defRPr>
                  </a:pPr>
                  <a:endParaRPr lang="uk-UA"/>
                </a:p>
              </c:txPr>
              <c:dLblPos val="outEnd"/>
              <c:showLegendKey val="0"/>
              <c:showVal val="1"/>
              <c:showCatName val="0"/>
              <c:showSerName val="0"/>
              <c:showPercent val="0"/>
              <c:showBubbleSize val="1"/>
              <c:extLst>
                <c:ext xmlns:c15="http://schemas.microsoft.com/office/drawing/2012/chart" uri="{CE6537A1-D6FC-4f65-9D91-7224C49458BB}">
                  <c15:layout/>
                </c:ext>
              </c:extLst>
            </c:dLbl>
            <c:dLbl>
              <c:idx val="7"/>
              <c:layout/>
              <c:numFmt formatCode="0.0%" sourceLinked="0"/>
              <c:spPr/>
              <c:txPr>
                <a:bodyPr wrap="square"/>
                <a:lstStyle/>
                <a:p>
                  <a:pPr>
                    <a:defRPr sz="1100" b="1" strike="noStrike" spc="-1">
                      <a:solidFill>
                        <a:srgbClr val="33CCCC"/>
                      </a:solidFill>
                      <a:latin typeface="Arial Cyr"/>
                      <a:ea typeface="Arial Cyr"/>
                    </a:defRPr>
                  </a:pPr>
                  <a:endParaRPr lang="uk-UA"/>
                </a:p>
              </c:txPr>
              <c:dLblPos val="outEnd"/>
              <c:showLegendKey val="0"/>
              <c:showVal val="1"/>
              <c:showCatName val="0"/>
              <c:showSerName val="0"/>
              <c:showPercent val="0"/>
              <c:showBubbleSize val="1"/>
              <c:extLst>
                <c:ext xmlns:c15="http://schemas.microsoft.com/office/drawing/2012/chart" uri="{CE6537A1-D6FC-4f65-9D91-7224C49458BB}">
                  <c15:layout/>
                </c:ext>
              </c:extLst>
            </c:dLbl>
            <c:dLbl>
              <c:idx val="8"/>
              <c:layout/>
              <c:numFmt formatCode="0.0%" sourceLinked="0"/>
              <c:spPr/>
              <c:txPr>
                <a:bodyPr wrap="square"/>
                <a:lstStyle/>
                <a:p>
                  <a:pPr>
                    <a:defRPr sz="1100" b="1" strike="noStrike" spc="-1">
                      <a:solidFill>
                        <a:srgbClr val="33CCCC"/>
                      </a:solidFill>
                      <a:latin typeface="Arial Cyr"/>
                      <a:ea typeface="Arial Cyr"/>
                    </a:defRPr>
                  </a:pPr>
                  <a:endParaRPr lang="uk-UA"/>
                </a:p>
              </c:txPr>
              <c:dLblPos val="outEnd"/>
              <c:showLegendKey val="0"/>
              <c:showVal val="1"/>
              <c:showCatName val="0"/>
              <c:showSerName val="0"/>
              <c:showPercent val="0"/>
              <c:showBubbleSize val="1"/>
              <c:extLst>
                <c:ext xmlns:c15="http://schemas.microsoft.com/office/drawing/2012/chart" uri="{CE6537A1-D6FC-4f65-9D91-7224C49458BB}">
                  <c15:layout/>
                </c:ext>
              </c:extLst>
            </c:dLbl>
            <c:dLbl>
              <c:idx val="9"/>
              <c:layout/>
              <c:numFmt formatCode="0.0%" sourceLinked="0"/>
              <c:spPr/>
              <c:txPr>
                <a:bodyPr wrap="square"/>
                <a:lstStyle/>
                <a:p>
                  <a:pPr>
                    <a:defRPr sz="1100" b="1" strike="noStrike" spc="-1">
                      <a:solidFill>
                        <a:srgbClr val="33CCCC"/>
                      </a:solidFill>
                      <a:latin typeface="Arial Cyr"/>
                      <a:ea typeface="Arial Cyr"/>
                    </a:defRPr>
                  </a:pPr>
                  <a:endParaRPr lang="uk-UA"/>
                </a:p>
              </c:txPr>
              <c:dLblPos val="outEnd"/>
              <c:showLegendKey val="0"/>
              <c:showVal val="1"/>
              <c:showCatName val="0"/>
              <c:showSerName val="0"/>
              <c:showPercent val="0"/>
              <c:showBubbleSize val="1"/>
              <c:extLst>
                <c:ext xmlns:c15="http://schemas.microsoft.com/office/drawing/2012/chart" uri="{CE6537A1-D6FC-4f65-9D91-7224C49458BB}">
                  <c15:layout/>
                </c:ext>
              </c:extLst>
            </c:dLbl>
            <c:dLbl>
              <c:idx val="10"/>
              <c:layout/>
              <c:numFmt formatCode="0.0%" sourceLinked="0"/>
              <c:spPr/>
              <c:txPr>
                <a:bodyPr wrap="square"/>
                <a:lstStyle/>
                <a:p>
                  <a:pPr>
                    <a:defRPr sz="1100" b="1" strike="noStrike" spc="-1">
                      <a:solidFill>
                        <a:srgbClr val="33CCCC"/>
                      </a:solidFill>
                      <a:latin typeface="Arial Cyr"/>
                      <a:ea typeface="Arial Cyr"/>
                    </a:defRPr>
                  </a:pPr>
                  <a:endParaRPr lang="uk-UA"/>
                </a:p>
              </c:txPr>
              <c:dLblPos val="outEnd"/>
              <c:showLegendKey val="0"/>
              <c:showVal val="1"/>
              <c:showCatName val="0"/>
              <c:showSerName val="0"/>
              <c:showPercent val="0"/>
              <c:showBubbleSize val="1"/>
              <c:extLst>
                <c:ext xmlns:c15="http://schemas.microsoft.com/office/drawing/2012/chart" uri="{CE6537A1-D6FC-4f65-9D91-7224C49458BB}">
                  <c15:layout/>
                </c:ext>
              </c:extLst>
            </c:dLbl>
            <c:dLbl>
              <c:idx val="11"/>
              <c:layout/>
              <c:numFmt formatCode="0.0%" sourceLinked="0"/>
              <c:spPr/>
              <c:txPr>
                <a:bodyPr wrap="square"/>
                <a:lstStyle/>
                <a:p>
                  <a:pPr>
                    <a:defRPr sz="1100" b="1" strike="noStrike" spc="-1">
                      <a:solidFill>
                        <a:srgbClr val="33CCCC"/>
                      </a:solidFill>
                      <a:latin typeface="Arial Cyr"/>
                      <a:ea typeface="Arial Cyr"/>
                    </a:defRPr>
                  </a:pPr>
                  <a:endParaRPr lang="uk-UA"/>
                </a:p>
              </c:txPr>
              <c:dLblPos val="outEnd"/>
              <c:showLegendKey val="0"/>
              <c:showVal val="1"/>
              <c:showCatName val="0"/>
              <c:showSerName val="0"/>
              <c:showPercent val="0"/>
              <c:showBubbleSize val="1"/>
              <c:extLst>
                <c:ext xmlns:c15="http://schemas.microsoft.com/office/drawing/2012/chart" uri="{CE6537A1-D6FC-4f65-9D91-7224C49458BB}">
                  <c15:layout/>
                </c:ext>
              </c:extLst>
            </c:dLbl>
            <c:dLbl>
              <c:idx val="12"/>
              <c:layout/>
              <c:numFmt formatCode="0.0%" sourceLinked="0"/>
              <c:spPr/>
              <c:txPr>
                <a:bodyPr wrap="square"/>
                <a:lstStyle/>
                <a:p>
                  <a:pPr>
                    <a:defRPr sz="1100" b="1" strike="noStrike" spc="-1">
                      <a:solidFill>
                        <a:srgbClr val="33CCCC"/>
                      </a:solidFill>
                      <a:latin typeface="Arial Cyr"/>
                      <a:ea typeface="Arial Cyr"/>
                    </a:defRPr>
                  </a:pPr>
                  <a:endParaRPr lang="uk-UA"/>
                </a:p>
              </c:txPr>
              <c:dLblPos val="outEnd"/>
              <c:showLegendKey val="0"/>
              <c:showVal val="1"/>
              <c:showCatName val="0"/>
              <c:showSerName val="0"/>
              <c:showPercent val="0"/>
              <c:showBubbleSize val="1"/>
              <c:extLst>
                <c:ext xmlns:c15="http://schemas.microsoft.com/office/drawing/2012/chart" uri="{CE6537A1-D6FC-4f65-9D91-7224C49458BB}">
                  <c15:layout/>
                </c:ext>
              </c:extLst>
            </c:dLbl>
            <c:dLbl>
              <c:idx val="13"/>
              <c:layout/>
              <c:numFmt formatCode="0.0%" sourceLinked="0"/>
              <c:spPr/>
              <c:txPr>
                <a:bodyPr wrap="square"/>
                <a:lstStyle/>
                <a:p>
                  <a:pPr>
                    <a:defRPr sz="1100" b="1" strike="noStrike" spc="-1">
                      <a:solidFill>
                        <a:srgbClr val="33CCCC"/>
                      </a:solidFill>
                      <a:latin typeface="Arial Cyr"/>
                      <a:ea typeface="Arial Cyr"/>
                    </a:defRPr>
                  </a:pPr>
                  <a:endParaRPr lang="uk-UA"/>
                </a:p>
              </c:txPr>
              <c:dLblPos val="outEnd"/>
              <c:showLegendKey val="0"/>
              <c:showVal val="1"/>
              <c:showCatName val="0"/>
              <c:showSerName val="0"/>
              <c:showPercent val="0"/>
              <c:showBubbleSize val="1"/>
              <c:extLst>
                <c:ext xmlns:c15="http://schemas.microsoft.com/office/drawing/2012/chart" uri="{CE6537A1-D6FC-4f65-9D91-7224C49458BB}">
                  <c15:layout/>
                </c:ext>
              </c:extLst>
            </c:dLbl>
            <c:dLbl>
              <c:idx val="14"/>
              <c:layout/>
              <c:numFmt formatCode="0.0%" sourceLinked="0"/>
              <c:spPr/>
              <c:txPr>
                <a:bodyPr wrap="square"/>
                <a:lstStyle/>
                <a:p>
                  <a:pPr>
                    <a:defRPr sz="1100" b="1" strike="noStrike" spc="-1">
                      <a:solidFill>
                        <a:srgbClr val="33CCCC"/>
                      </a:solidFill>
                      <a:latin typeface="Arial Cyr"/>
                      <a:ea typeface="Arial Cyr"/>
                    </a:defRPr>
                  </a:pPr>
                  <a:endParaRPr lang="uk-UA"/>
                </a:p>
              </c:txPr>
              <c:dLblPos val="outEnd"/>
              <c:showLegendKey val="0"/>
              <c:showVal val="1"/>
              <c:showCatName val="0"/>
              <c:showSerName val="0"/>
              <c:showPercent val="0"/>
              <c:showBubbleSize val="1"/>
              <c:extLst>
                <c:ext xmlns:c15="http://schemas.microsoft.com/office/drawing/2012/chart" uri="{CE6537A1-D6FC-4f65-9D91-7224C49458BB}">
                  <c15:layout/>
                </c:ext>
              </c:extLst>
            </c:dLbl>
            <c:dLbl>
              <c:idx val="15"/>
              <c:layout/>
              <c:numFmt formatCode="0.0%" sourceLinked="0"/>
              <c:spPr/>
              <c:txPr>
                <a:bodyPr wrap="square"/>
                <a:lstStyle/>
                <a:p>
                  <a:pPr>
                    <a:defRPr sz="1100" b="1" strike="noStrike" spc="-1">
                      <a:solidFill>
                        <a:srgbClr val="33CCCC"/>
                      </a:solidFill>
                      <a:latin typeface="Arial Cyr"/>
                      <a:ea typeface="Arial Cyr"/>
                    </a:defRPr>
                  </a:pPr>
                  <a:endParaRPr lang="uk-UA"/>
                </a:p>
              </c:txPr>
              <c:dLblPos val="outEnd"/>
              <c:showLegendKey val="0"/>
              <c:showVal val="1"/>
              <c:showCatName val="0"/>
              <c:showSerName val="0"/>
              <c:showPercent val="0"/>
              <c:showBubbleSize val="1"/>
              <c:extLst>
                <c:ext xmlns:c15="http://schemas.microsoft.com/office/drawing/2012/chart" uri="{CE6537A1-D6FC-4f65-9D91-7224C49458BB}">
                  <c15:layout/>
                </c:ext>
              </c:extLst>
            </c:dLbl>
            <c:numFmt formatCode="0.0%" sourceLinked="0"/>
            <c:spPr>
              <a:noFill/>
              <a:ln>
                <a:noFill/>
              </a:ln>
              <a:effectLst/>
            </c:spPr>
            <c:txPr>
              <a:bodyPr wrap="square"/>
              <a:lstStyle/>
              <a:p>
                <a:pPr>
                  <a:defRPr sz="1100" b="1" strike="noStrike" spc="-1">
                    <a:solidFill>
                      <a:srgbClr val="33CCCC"/>
                    </a:solidFill>
                    <a:latin typeface="Arial Cyr"/>
                    <a:ea typeface="Arial Cyr"/>
                  </a:defRPr>
                </a:pPr>
                <a:endParaRPr lang="uk-UA"/>
              </a:p>
            </c:txPr>
            <c:dLblPos val="outEnd"/>
            <c:showLegendKey val="0"/>
            <c:showVal val="1"/>
            <c:showCatName val="0"/>
            <c:showSerName val="0"/>
            <c:showPercent val="0"/>
            <c:showBubbleSize val="1"/>
            <c:separator>; </c:separator>
            <c:showLeaderLines val="0"/>
            <c:extLst>
              <c:ext xmlns:c15="http://schemas.microsoft.com/office/drawing/2012/chart" uri="{CE6537A1-D6FC-4f65-9D91-7224C49458BB}">
                <c15:showLeaderLines val="0"/>
              </c:ext>
            </c:extLst>
          </c:dLbls>
          <c:cat>
            <c:strRef>
              <c:f>'Rates of Return'!$F$3:$F$18</c:f>
              <c:strCache>
                <c:ptCount val="16"/>
                <c:pt idx="0">
                  <c:v>Closed-end (non-venture) CII with private issue</c:v>
                </c:pt>
                <c:pt idx="1">
                  <c:v>Interval CII</c:v>
                </c:pt>
                <c:pt idx="2">
                  <c:v>USD deposits</c:v>
                </c:pt>
                <c:pt idx="3">
                  <c:v>Other (diversified and specialized) public funds   </c:v>
                </c:pt>
                <c:pt idx="4">
                  <c:v>EURO deposits</c:v>
                </c:pt>
                <c:pt idx="5">
                  <c:v>Mixed funds</c:v>
                </c:pt>
                <c:pt idx="6">
                  <c:v>Open-ended CII  </c:v>
                </c:pt>
                <c:pt idx="7">
                  <c:v>Bond funds</c:v>
                </c:pt>
                <c:pt idx="8">
                  <c:v>UAH deposits</c:v>
                </c:pt>
                <c:pt idx="9">
                  <c:v>Inflation (CPI) </c:v>
                </c:pt>
                <c:pt idx="10">
                  <c:v>PFTS Index</c:v>
                </c:pt>
                <c:pt idx="11">
                  <c:v>"Gold" deposit (at official rate of gold)</c:v>
                </c:pt>
                <c:pt idx="12">
                  <c:v>Real estate in Kyiv, UAH</c:v>
                </c:pt>
                <c:pt idx="13">
                  <c:v>UX Index</c:v>
                </c:pt>
                <c:pt idx="14">
                  <c:v>Equity funds</c:v>
                </c:pt>
                <c:pt idx="15">
                  <c:v>Closed-end (non-venture) CII with public issue</c:v>
                </c:pt>
              </c:strCache>
            </c:strRef>
          </c:cat>
          <c:val>
            <c:numRef>
              <c:f>'Rates of Return'!$G$3:$G$18</c:f>
              <c:numCache>
                <c:formatCode>0.0%</c:formatCode>
                <c:ptCount val="16"/>
                <c:pt idx="0">
                  <c:v>-4.1224103929868999E-2</c:v>
                </c:pt>
                <c:pt idx="1">
                  <c:v>-2.4904448836687701E-2</c:v>
                </c:pt>
                <c:pt idx="2">
                  <c:v>-2.05625485233096E-2</c:v>
                </c:pt>
                <c:pt idx="3">
                  <c:v>-1.6866181844979299E-2</c:v>
                </c:pt>
                <c:pt idx="4">
                  <c:v>-1.2634626535848903E-2</c:v>
                </c:pt>
                <c:pt idx="5">
                  <c:v>-9.2249531228633507E-3</c:v>
                </c:pt>
                <c:pt idx="6">
                  <c:v>7.4252275340862496E-3</c:v>
                </c:pt>
                <c:pt idx="7">
                  <c:v>9.5860552556805007E-3</c:v>
                </c:pt>
                <c:pt idx="8">
                  <c:v>2.1191780821917802E-2</c:v>
                </c:pt>
                <c:pt idx="9">
                  <c:v>2.21311820000001E-2</c:v>
                </c:pt>
                <c:pt idx="10">
                  <c:v>2.7188590132511299E-2</c:v>
                </c:pt>
                <c:pt idx="11">
                  <c:v>2.7455347905262599E-2</c:v>
                </c:pt>
                <c:pt idx="12">
                  <c:v>3.5999999999999997E-2</c:v>
                </c:pt>
                <c:pt idx="13">
                  <c:v>4.63037053633348E-2</c:v>
                </c:pt>
                <c:pt idx="14">
                  <c:v>6.7142687002045301E-2</c:v>
                </c:pt>
                <c:pt idx="15">
                  <c:v>8.7833643908498599E-2</c:v>
                </c:pt>
              </c:numCache>
            </c:numRef>
          </c:val>
        </c:ser>
        <c:ser>
          <c:idx val="1"/>
          <c:order val="1"/>
          <c:tx>
            <c:strRef>
              <c:f>'Rates of Return'!$H$2</c:f>
              <c:strCache>
                <c:ptCount val="1"/>
                <c:pt idx="0">
                  <c:v>Annual</c:v>
                </c:pt>
              </c:strCache>
            </c:strRef>
          </c:tx>
          <c:spPr>
            <a:solidFill>
              <a:srgbClr val="000080"/>
            </a:solidFill>
            <a:ln w="25560">
              <a:noFill/>
            </a:ln>
          </c:spPr>
          <c:invertIfNegative val="0"/>
          <c:dLbls>
            <c:spPr>
              <a:noFill/>
              <a:ln>
                <a:noFill/>
              </a:ln>
              <a:effectLst/>
            </c:spPr>
            <c:txPr>
              <a:bodyPr wrap="square"/>
              <a:lstStyle/>
              <a:p>
                <a:pPr>
                  <a:defRPr sz="950" b="0" strike="noStrike" spc="-1">
                    <a:solidFill>
                      <a:srgbClr val="000000"/>
                    </a:solidFill>
                    <a:latin typeface="Arial Cyr"/>
                    <a:ea typeface="Arial Cyr"/>
                  </a:defRPr>
                </a:pPr>
                <a:endParaRPr lang="uk-UA"/>
              </a:p>
            </c:txPr>
            <c:dLblPos val="outEnd"/>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'Rates of Return'!$F$3:$F$18</c:f>
              <c:strCache>
                <c:ptCount val="16"/>
                <c:pt idx="0">
                  <c:v>Closed-end (non-venture) CII with private issue</c:v>
                </c:pt>
                <c:pt idx="1">
                  <c:v>Interval CII</c:v>
                </c:pt>
                <c:pt idx="2">
                  <c:v>USD deposits</c:v>
                </c:pt>
                <c:pt idx="3">
                  <c:v>Other (diversified and specialized) public funds   </c:v>
                </c:pt>
                <c:pt idx="4">
                  <c:v>EURO deposits</c:v>
                </c:pt>
                <c:pt idx="5">
                  <c:v>Mixed funds</c:v>
                </c:pt>
                <c:pt idx="6">
                  <c:v>Open-ended CII  </c:v>
                </c:pt>
                <c:pt idx="7">
                  <c:v>Bond funds</c:v>
                </c:pt>
                <c:pt idx="8">
                  <c:v>UAH deposits</c:v>
                </c:pt>
                <c:pt idx="9">
                  <c:v>Inflation (CPI) </c:v>
                </c:pt>
                <c:pt idx="10">
                  <c:v>PFTS Index</c:v>
                </c:pt>
                <c:pt idx="11">
                  <c:v>"Gold" deposit (at official rate of gold)</c:v>
                </c:pt>
                <c:pt idx="12">
                  <c:v>Real estate in Kyiv, UAH</c:v>
                </c:pt>
                <c:pt idx="13">
                  <c:v>UX Index</c:v>
                </c:pt>
                <c:pt idx="14">
                  <c:v>Equity funds</c:v>
                </c:pt>
                <c:pt idx="15">
                  <c:v>Closed-end (non-venture) CII with public issue</c:v>
                </c:pt>
              </c:strCache>
            </c:strRef>
          </c:cat>
          <c:val>
            <c:numRef>
              <c:f>'Rates of Return'!$H$3:$H$18</c:f>
              <c:numCache>
                <c:formatCode>0.0%</c:formatCode>
                <c:ptCount val="16"/>
                <c:pt idx="0">
                  <c:v>-2.9477888291701899E-2</c:v>
                </c:pt>
                <c:pt idx="1">
                  <c:v>-4.4717989687450999E-2</c:v>
                </c:pt>
                <c:pt idx="2">
                  <c:v>3.86523411045476E-2</c:v>
                </c:pt>
                <c:pt idx="3">
                  <c:v>9.4264510650653402E-2</c:v>
                </c:pt>
                <c:pt idx="4">
                  <c:v>8.351191643998801E-2</c:v>
                </c:pt>
                <c:pt idx="5">
                  <c:v>2.6482598378862101E-2</c:v>
                </c:pt>
                <c:pt idx="6">
                  <c:v>0.148625339875884</c:v>
                </c:pt>
                <c:pt idx="7">
                  <c:v>0.118307336890321</c:v>
                </c:pt>
                <c:pt idx="8">
                  <c:v>9.8481973368450104E-2</c:v>
                </c:pt>
                <c:pt idx="9">
                  <c:v>9.4620008518665893E-2</c:v>
                </c:pt>
                <c:pt idx="10">
                  <c:v>6.3488167220598204E-2</c:v>
                </c:pt>
                <c:pt idx="11">
                  <c:v>4.3678108810788902E-2</c:v>
                </c:pt>
                <c:pt idx="12">
                  <c:v>0.146962661376</c:v>
                </c:pt>
                <c:pt idx="13">
                  <c:v>0.43878464224409802</c:v>
                </c:pt>
                <c:pt idx="14">
                  <c:v>0.18545596039441101</c:v>
                </c:pt>
                <c:pt idx="15">
                  <c:v>0.13804540474100399</c:v>
                </c:pt>
              </c:numCache>
            </c:numRef>
          </c:val>
        </c:ser>
        <c:dLbls>
          <c:showLegendKey val="0"/>
          <c:showVal val="0"/>
          <c:showCatName val="0"/>
          <c:showSerName val="0"/>
          <c:showPercent val="0"/>
          <c:showBubbleSize val="0"/>
        </c:dLbls>
        <c:gapWidth val="120"/>
        <c:overlap val="-20"/>
        <c:axId val="397905152"/>
        <c:axId val="679789856"/>
      </c:barChart>
      <c:catAx>
        <c:axId val="397905152"/>
        <c:scaling>
          <c:orientation val="minMax"/>
        </c:scaling>
        <c:delete val="0"/>
        <c:axPos val="l"/>
        <c:majorGridlines>
          <c:spPr>
            <a:ln w="3240">
              <a:solidFill>
                <a:srgbClr val="969696"/>
              </a:solidFill>
              <a:prstDash val="sysDash"/>
              <a:round/>
            </a:ln>
          </c:spPr>
        </c:majorGridlines>
        <c:numFmt formatCode="General" sourceLinked="0"/>
        <c:majorTickMark val="out"/>
        <c:minorTickMark val="none"/>
        <c:tickLblPos val="low"/>
        <c:spPr>
          <a:ln w="3240">
            <a:solidFill>
              <a:srgbClr val="000000"/>
            </a:solidFill>
            <a:round/>
          </a:ln>
        </c:spPr>
        <c:txPr>
          <a:bodyPr/>
          <a:lstStyle/>
          <a:p>
            <a:pPr>
              <a:defRPr sz="1100" b="0" strike="noStrike" spc="-1">
                <a:solidFill>
                  <a:srgbClr val="000000"/>
                </a:solidFill>
                <a:latin typeface="Arial Cyr"/>
                <a:ea typeface="Arial Cyr"/>
              </a:defRPr>
            </a:pPr>
            <a:endParaRPr lang="uk-UA"/>
          </a:p>
        </c:txPr>
        <c:crossAx val="679789856"/>
        <c:crosses val="autoZero"/>
        <c:auto val="1"/>
        <c:lblAlgn val="ctr"/>
        <c:lblOffset val="100"/>
        <c:noMultiLvlLbl val="0"/>
      </c:catAx>
      <c:valAx>
        <c:axId val="679789856"/>
        <c:scaling>
          <c:orientation val="minMax"/>
          <c:max val="0.45"/>
          <c:min val="-0.15"/>
        </c:scaling>
        <c:delete val="0"/>
        <c:axPos val="b"/>
        <c:numFmt formatCode="0%" sourceLinked="0"/>
        <c:majorTickMark val="out"/>
        <c:minorTickMark val="none"/>
        <c:tickLblPos val="nextTo"/>
        <c:spPr>
          <a:ln w="3240">
            <a:solidFill>
              <a:srgbClr val="000000"/>
            </a:solidFill>
            <a:round/>
          </a:ln>
        </c:spPr>
        <c:txPr>
          <a:bodyPr/>
          <a:lstStyle/>
          <a:p>
            <a:pPr>
              <a:defRPr sz="900" b="0" strike="noStrike" spc="-1">
                <a:solidFill>
                  <a:srgbClr val="000000"/>
                </a:solidFill>
                <a:latin typeface="Arial Cyr"/>
                <a:ea typeface="Arial Cyr"/>
              </a:defRPr>
            </a:pPr>
            <a:endParaRPr lang="uk-UA"/>
          </a:p>
        </c:txPr>
        <c:crossAx val="397905152"/>
        <c:crosses val="autoZero"/>
        <c:crossBetween val="between"/>
        <c:majorUnit val="0.1"/>
        <c:minorUnit val="0.01"/>
      </c:valAx>
      <c:spPr>
        <a:solidFill>
          <a:srgbClr val="FFFFFF"/>
        </a:solidFill>
        <a:ln w="25560">
          <a:noFill/>
        </a:ln>
      </c:spPr>
    </c:plotArea>
    <c:legend>
      <c:legendPos val="r"/>
      <c:layout>
        <c:manualLayout>
          <c:xMode val="edge"/>
          <c:yMode val="edge"/>
          <c:x val="0.44236675257042501"/>
          <c:y val="0.94123288416699102"/>
          <c:w val="0.47797475202349399"/>
          <c:h val="5.1047775726598799E-2"/>
        </c:manualLayout>
      </c:layout>
      <c:overlay val="0"/>
      <c:spPr>
        <a:solidFill>
          <a:srgbClr val="FFFFFF"/>
        </a:solidFill>
        <a:ln w="25560">
          <a:noFill/>
        </a:ln>
      </c:spPr>
      <c:txPr>
        <a:bodyPr/>
        <a:lstStyle/>
        <a:p>
          <a:pPr>
            <a:defRPr sz="1200" b="1" strike="noStrike" spc="-1">
              <a:solidFill>
                <a:srgbClr val="000000"/>
              </a:solidFill>
              <a:latin typeface="Arial Cyr"/>
              <a:ea typeface="Arial Cyr"/>
            </a:defRPr>
          </a:pPr>
          <a:endParaRPr lang="uk-UA"/>
        </a:p>
      </c:txPr>
    </c:legend>
    <c:plotVisOnly val="1"/>
    <c:dispBlanksAs val="gap"/>
    <c:showDLblsOverMax val="1"/>
  </c:chart>
  <c:spPr>
    <a:solidFill>
      <a:srgbClr val="FFFFFF"/>
    </a:solidFill>
    <a:ln w="9360">
      <a:noFill/>
    </a:ln>
  </c:sp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ru-RU"/>
  <c:roundedCorners val="0"/>
  <c:style val="2"/>
  <c:chart>
    <c:autoTitleDeleted val="1"/>
    <c:plotArea>
      <c:layout/>
      <c:barChart>
        <c:barDir val="col"/>
        <c:grouping val="clustered"/>
        <c:varyColors val="0"/>
        <c:ser>
          <c:idx val="0"/>
          <c:order val="0"/>
          <c:spPr>
            <a:solidFill>
              <a:srgbClr val="00CCFF"/>
            </a:solidFill>
            <a:ln w="12600">
              <a:solidFill>
                <a:srgbClr val="000000"/>
              </a:solidFill>
              <a:round/>
            </a:ln>
          </c:spPr>
          <c:invertIfNegative val="0"/>
          <c:dPt>
            <c:idx val="0"/>
            <c:invertIfNegative val="0"/>
            <c:bubble3D val="0"/>
          </c:dPt>
          <c:dLbls>
            <c:dLbl>
              <c:idx val="0"/>
              <c:layout/>
              <c:numFmt formatCode="General" sourceLinked="0"/>
              <c:spPr/>
              <c:txPr>
                <a:bodyPr wrap="square"/>
                <a:lstStyle/>
                <a:p>
                  <a:pPr>
                    <a:defRPr sz="125" b="1" strike="noStrike" spc="-1">
                      <a:solidFill>
                        <a:srgbClr val="000080"/>
                      </a:solidFill>
                      <a:latin typeface="Arial Cyr"/>
                    </a:defRPr>
                  </a:pPr>
                  <a:endParaRPr lang="uk-UA"/>
                </a:p>
              </c:txPr>
              <c:dLblPos val="outEnd"/>
              <c:showLegendKey val="0"/>
              <c:showVal val="1"/>
              <c:showCatName val="0"/>
              <c:showSerName val="0"/>
              <c:showPercent val="0"/>
              <c:showBubbleSize val="1"/>
              <c:extLst>
                <c:ext xmlns:c15="http://schemas.microsoft.com/office/drawing/2012/chart" uri="{CE6537A1-D6FC-4f65-9D91-7224C49458BB}">
                  <c15:layout/>
                </c:ext>
              </c:extLst>
            </c:dLbl>
            <c:numFmt formatCode="General" sourceLinked="0"/>
            <c:spPr>
              <a:noFill/>
              <a:ln>
                <a:noFill/>
              </a:ln>
              <a:effectLst/>
            </c:spPr>
            <c:txPr>
              <a:bodyPr wrap="square"/>
              <a:lstStyle/>
              <a:p>
                <a:pPr>
                  <a:defRPr sz="125" b="1" strike="noStrike" spc="-1">
                    <a:solidFill>
                      <a:srgbClr val="000080"/>
                    </a:solidFill>
                    <a:latin typeface="Arial Cyr"/>
                    <a:ea typeface="Arial Cyr"/>
                  </a:defRPr>
                </a:pPr>
                <a:endParaRPr lang="uk-UA"/>
              </a:p>
            </c:txPr>
            <c:dLblPos val="outEnd"/>
            <c:showLegendKey val="0"/>
            <c:showVal val="1"/>
            <c:showCatName val="0"/>
            <c:showSerName val="0"/>
            <c:showPercent val="0"/>
            <c:showBubbleSize val="1"/>
            <c:separator>; </c:separator>
            <c:showLeaderLines val="0"/>
            <c:extLst>
              <c:ext xmlns:c15="http://schemas.microsoft.com/office/drawing/2012/chart" uri="{CE6537A1-D6FC-4f65-9D91-7224C49458BB}">
                <c15:showLeaderLines val="0"/>
              </c:ext>
            </c:extLst>
          </c:dLbls>
          <c:val>
            <c:numRef>
              <c:f>0</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label 0</c15:sqref>
                        </c15:formulaRef>
                      </c:ext>
                    </c:extLst>
                    <c:strCache>
                      <c:ptCount val="1"/>
                      <c:pt idx="0">
                        <c:v>За 3 квартал</c:v>
                      </c:pt>
                    </c:strCache>
                  </c:strRef>
                </c15:tx>
              </c15:filteredSeriesTitle>
            </c:ext>
            <c:ext xmlns:c15="http://schemas.microsoft.com/office/drawing/2012/chart" uri="{02D57815-91ED-43cb-92C2-25804820EDAC}">
              <c15:filteredCategoryTitle>
                <c15:cat>
                  <c:strRef>
                    <c:extLst>
                      <c:ext uri="{02D57815-91ED-43cb-92C2-25804820EDAC}">
                        <c15:formulaRef>
                          <c15:sqref>categories</c15:sqref>
                        </c15:formulaRef>
                      </c:ext>
                    </c:extLst>
                    <c:strCache>
                      <c:ptCount val="1"/>
                      <c:pt idx="0">
                        <c:v>1</c:v>
                      </c:pt>
                    </c:strCache>
                  </c:strRef>
                </c15:cat>
              </c15:filteredCategoryTitle>
            </c:ext>
          </c:extLst>
        </c:ser>
        <c:ser>
          <c:idx val="1"/>
          <c:order val="1"/>
          <c:spPr>
            <a:solidFill>
              <a:srgbClr val="FF9900"/>
            </a:solidFill>
            <a:ln w="12600">
              <a:solidFill>
                <a:srgbClr val="000000"/>
              </a:solidFill>
              <a:round/>
            </a:ln>
          </c:spPr>
          <c:invertIfNegative val="0"/>
          <c:dLbls>
            <c:numFmt formatCode="General" sourceLinked="0"/>
            <c:spPr>
              <a:noFill/>
              <a:ln>
                <a:noFill/>
              </a:ln>
              <a:effectLst/>
            </c:spPr>
            <c:txPr>
              <a:bodyPr wrap="square"/>
              <a:lstStyle/>
              <a:p>
                <a:pPr>
                  <a:defRPr sz="125" b="1" strike="noStrike" spc="-1">
                    <a:solidFill>
                      <a:srgbClr val="333333"/>
                    </a:solidFill>
                    <a:latin typeface="Arial Cyr"/>
                    <a:ea typeface="Arial Cyr"/>
                  </a:defRPr>
                </a:pPr>
                <a:endParaRPr lang="uk-UA"/>
              </a:p>
            </c:txPr>
            <c:dLblPos val="outEnd"/>
            <c:showLegendKey val="0"/>
            <c:showVal val="1"/>
            <c:showCatName val="0"/>
            <c:showSerName val="0"/>
            <c:showPercent val="0"/>
            <c:showBubbleSize val="1"/>
            <c:separator>; </c:separator>
            <c:showLeaderLines val="0"/>
            <c:extLst>
              <c:ext xmlns:c15="http://schemas.microsoft.com/office/drawing/2012/chart" uri="{CE6537A1-D6FC-4f65-9D91-7224C49458BB}">
                <c15:layout/>
                <c15:showLeaderLines val="0"/>
              </c:ext>
            </c:extLst>
          </c:dLbls>
          <c:val>
            <c:numRef>
              <c:f>1</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label 1</c15:sqref>
                        </c15:formulaRef>
                      </c:ext>
                    </c:extLst>
                    <c:strCache>
                      <c:ptCount val="1"/>
                      <c:pt idx="0">
                        <c:v>За 9 місяців з початку року</c:v>
                      </c:pt>
                    </c:strCache>
                  </c:strRef>
                </c15:tx>
              </c15:filteredSeriesTitle>
            </c:ext>
            <c:ext xmlns:c15="http://schemas.microsoft.com/office/drawing/2012/chart" uri="{02D57815-91ED-43cb-92C2-25804820EDAC}">
              <c15:filteredCategoryTitle>
                <c15:cat>
                  <c:strRef>
                    <c:extLst>
                      <c:ext uri="{02D57815-91ED-43cb-92C2-25804820EDAC}">
                        <c15:formulaRef>
                          <c15:sqref>categories</c15:sqref>
                        </c15:formulaRef>
                      </c:ext>
                    </c:extLst>
                    <c:strCache>
                      <c:ptCount val="1"/>
                      <c:pt idx="0">
                        <c:v>1</c:v>
                      </c:pt>
                    </c:strCache>
                  </c:strRef>
                </c15:cat>
              </c15:filteredCategoryTitle>
            </c:ext>
          </c:extLst>
        </c:ser>
        <c:dLbls>
          <c:showLegendKey val="0"/>
          <c:showVal val="0"/>
          <c:showCatName val="0"/>
          <c:showSerName val="0"/>
          <c:showPercent val="0"/>
          <c:showBubbleSize val="0"/>
        </c:dLbls>
        <c:gapWidth val="150"/>
        <c:axId val="679793216"/>
        <c:axId val="679793776"/>
      </c:barChart>
      <c:catAx>
        <c:axId val="679793216"/>
        <c:scaling>
          <c:orientation val="minMax"/>
        </c:scaling>
        <c:delete val="0"/>
        <c:axPos val="b"/>
        <c:numFmt formatCode="General" sourceLinked="0"/>
        <c:majorTickMark val="out"/>
        <c:minorTickMark val="none"/>
        <c:tickLblPos val="nextTo"/>
        <c:spPr>
          <a:ln w="3240">
            <a:solidFill>
              <a:srgbClr val="000000"/>
            </a:solidFill>
            <a:round/>
          </a:ln>
        </c:spPr>
        <c:txPr>
          <a:bodyPr rot="-2820000"/>
          <a:lstStyle/>
          <a:p>
            <a:pPr>
              <a:defRPr sz="150" b="1" strike="noStrike" spc="-1">
                <a:solidFill>
                  <a:srgbClr val="000000"/>
                </a:solidFill>
                <a:latin typeface="Arial Cyr"/>
                <a:ea typeface="Arial Cyr"/>
              </a:defRPr>
            </a:pPr>
            <a:endParaRPr lang="uk-UA"/>
          </a:p>
        </c:txPr>
        <c:crossAx val="679793776"/>
        <c:crosses val="autoZero"/>
        <c:auto val="1"/>
        <c:lblAlgn val="ctr"/>
        <c:lblOffset val="100"/>
        <c:noMultiLvlLbl val="0"/>
      </c:catAx>
      <c:valAx>
        <c:axId val="679793776"/>
        <c:scaling>
          <c:orientation val="minMax"/>
        </c:scaling>
        <c:delete val="0"/>
        <c:axPos val="l"/>
        <c:majorGridlines>
          <c:spPr>
            <a:ln w="3240">
              <a:solidFill>
                <a:srgbClr val="000000"/>
              </a:solidFill>
              <a:round/>
            </a:ln>
          </c:spPr>
        </c:majorGridlines>
        <c:numFmt formatCode="General" sourceLinked="0"/>
        <c:majorTickMark val="out"/>
        <c:minorTickMark val="none"/>
        <c:tickLblPos val="nextTo"/>
        <c:spPr>
          <a:ln w="3240">
            <a:solidFill>
              <a:srgbClr val="000000"/>
            </a:solidFill>
            <a:round/>
          </a:ln>
        </c:spPr>
        <c:txPr>
          <a:bodyPr/>
          <a:lstStyle/>
          <a:p>
            <a:pPr>
              <a:defRPr sz="175" b="0" strike="noStrike" spc="-1">
                <a:solidFill>
                  <a:srgbClr val="000000"/>
                </a:solidFill>
                <a:latin typeface="Arial Cyr"/>
                <a:ea typeface="Arial Cyr"/>
              </a:defRPr>
            </a:pPr>
            <a:endParaRPr lang="uk-UA"/>
          </a:p>
        </c:txPr>
        <c:crossAx val="679793216"/>
        <c:crosses val="autoZero"/>
        <c:crossBetween val="between"/>
      </c:valAx>
      <c:spPr>
        <a:solidFill>
          <a:srgbClr val="C0C0C0"/>
        </a:solidFill>
        <a:ln w="12600">
          <a:solidFill>
            <a:srgbClr val="808080"/>
          </a:solidFill>
          <a:round/>
        </a:ln>
      </c:spPr>
    </c:plotArea>
    <c:legend>
      <c:legendPos val="r"/>
      <c:layout/>
      <c:overlay val="0"/>
      <c:spPr>
        <a:solidFill>
          <a:srgbClr val="FFFFFF"/>
        </a:solidFill>
        <a:ln w="3240">
          <a:solidFill>
            <a:srgbClr val="000000"/>
          </a:solidFill>
          <a:round/>
        </a:ln>
      </c:spPr>
      <c:txPr>
        <a:bodyPr/>
        <a:lstStyle/>
        <a:p>
          <a:pPr>
            <a:defRPr sz="1100" b="0" strike="noStrike" spc="-1">
              <a:solidFill>
                <a:srgbClr val="000000"/>
              </a:solidFill>
              <a:latin typeface="Arial Cyr"/>
              <a:ea typeface="Arial Cyr"/>
            </a:defRPr>
          </a:pPr>
          <a:endParaRPr lang="uk-UA"/>
        </a:p>
      </c:txPr>
    </c:legend>
    <c:plotVisOnly val="1"/>
    <c:dispBlanksAs val="gap"/>
    <c:showDLblsOverMax val="1"/>
  </c:chart>
  <c:spPr>
    <a:solidFill>
      <a:srgbClr val="FFFFFF"/>
    </a:solidFill>
    <a:ln w="3240">
      <a:solidFill>
        <a:srgbClr val="000000"/>
      </a:solidFill>
      <a:round/>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ru-RU"/>
  <c:roundedCorners val="0"/>
  <c:style val="2"/>
  <c:chart>
    <c:autoTitleDeleted val="1"/>
    <c:plotArea>
      <c:layout>
        <c:manualLayout>
          <c:layoutTarget val="inner"/>
          <c:xMode val="edge"/>
          <c:yMode val="edge"/>
          <c:x val="0.27861863142187199"/>
          <c:y val="4.6114432109308302E-2"/>
          <c:w val="0.52774817025509801"/>
          <c:h val="0.824188727583262"/>
        </c:manualLayout>
      </c:layout>
      <c:pieChart>
        <c:varyColors val="1"/>
        <c:ser>
          <c:idx val="0"/>
          <c:order val="0"/>
          <c:spPr>
            <a:solidFill>
              <a:srgbClr val="4F81BD"/>
            </a:solidFill>
            <a:ln w="0">
              <a:noFill/>
            </a:ln>
          </c:spPr>
          <c:explosion val="14"/>
          <c:dPt>
            <c:idx val="0"/>
            <c:bubble3D val="0"/>
            <c:spPr>
              <a:solidFill>
                <a:srgbClr val="3E6595"/>
              </a:solidFill>
              <a:ln w="0">
                <a:noFill/>
              </a:ln>
            </c:spPr>
          </c:dPt>
          <c:dPt>
            <c:idx val="1"/>
            <c:bubble3D val="0"/>
            <c:spPr>
              <a:solidFill>
                <a:srgbClr val="4978B1"/>
              </a:solidFill>
              <a:ln w="0">
                <a:noFill/>
              </a:ln>
            </c:spPr>
          </c:dPt>
          <c:dPt>
            <c:idx val="2"/>
            <c:bubble3D val="0"/>
            <c:spPr>
              <a:solidFill>
                <a:srgbClr val="7E9BC7"/>
              </a:solidFill>
              <a:ln w="0">
                <a:noFill/>
              </a:ln>
            </c:spPr>
          </c:dPt>
          <c:dPt>
            <c:idx val="3"/>
            <c:bubble3D val="0"/>
            <c:spPr>
              <a:solidFill>
                <a:srgbClr val="B5C3DB"/>
              </a:solidFill>
              <a:ln w="0">
                <a:noFill/>
              </a:ln>
            </c:spPr>
          </c:dPt>
          <c:dLbls>
            <c:dLbl>
              <c:idx val="0"/>
              <c:layout>
                <c:manualLayout>
                  <c:x val="2.1244008133778511E-2"/>
                  <c:y val="-8.896604762013538E-2"/>
                </c:manualLayout>
              </c:layout>
              <c:numFmt formatCode="0.0%" sourceLinked="0"/>
              <c:spPr/>
              <c:txPr>
                <a:bodyPr wrap="square"/>
                <a:lstStyle/>
                <a:p>
                  <a:pPr>
                    <a:defRPr sz="1200" b="0" strike="noStrike" spc="-1">
                      <a:solidFill>
                        <a:srgbClr val="000000"/>
                      </a:solidFill>
                      <a:latin typeface="Arial"/>
                    </a:defRPr>
                  </a:pPr>
                  <a:endParaRPr lang="uk-UA"/>
                </a:p>
              </c:txPr>
              <c:dLblPos val="bestFit"/>
              <c:showLegendKey val="1"/>
              <c:showVal val="0"/>
              <c:showCatName val="1"/>
              <c:showSerName val="0"/>
              <c:showPercent val="1"/>
              <c:showBubbleSize val="1"/>
              <c:separator>
</c:separator>
              <c:extLst>
                <c:ext xmlns:c15="http://schemas.microsoft.com/office/drawing/2012/chart" uri="{CE6537A1-D6FC-4f65-9D91-7224C49458BB}"/>
              </c:extLst>
            </c:dLbl>
            <c:dLbl>
              <c:idx val="1"/>
              <c:numFmt formatCode="0.0%" sourceLinked="0"/>
              <c:spPr/>
              <c:txPr>
                <a:bodyPr wrap="square"/>
                <a:lstStyle/>
                <a:p>
                  <a:pPr>
                    <a:defRPr sz="1200" b="0" strike="noStrike" spc="-1">
                      <a:solidFill>
                        <a:srgbClr val="000000"/>
                      </a:solidFill>
                      <a:latin typeface="Arial"/>
                    </a:defRPr>
                  </a:pPr>
                  <a:endParaRPr lang="uk-UA"/>
                </a:p>
              </c:txPr>
              <c:dLblPos val="outEnd"/>
              <c:showLegendKey val="1"/>
              <c:showVal val="0"/>
              <c:showCatName val="1"/>
              <c:showSerName val="0"/>
              <c:showPercent val="1"/>
              <c:showBubbleSize val="1"/>
              <c:separator>
</c:separator>
              <c:extLst>
                <c:ext xmlns:c15="http://schemas.microsoft.com/office/drawing/2012/chart" uri="{CE6537A1-D6FC-4f65-9D91-7224C49458BB}"/>
              </c:extLst>
            </c:dLbl>
            <c:dLbl>
              <c:idx val="2"/>
              <c:layout>
                <c:manualLayout>
                  <c:x val="-0.2336840894715658"/>
                  <c:y val="-3.8680890269624079E-3"/>
                </c:manualLayout>
              </c:layout>
              <c:numFmt formatCode="0.0%" sourceLinked="0"/>
              <c:spPr/>
              <c:txPr>
                <a:bodyPr wrap="square"/>
                <a:lstStyle/>
                <a:p>
                  <a:pPr>
                    <a:defRPr sz="1200" b="0" strike="noStrike" spc="-1">
                      <a:solidFill>
                        <a:srgbClr val="000000"/>
                      </a:solidFill>
                      <a:latin typeface="Arial"/>
                    </a:defRPr>
                  </a:pPr>
                  <a:endParaRPr lang="uk-UA"/>
                </a:p>
              </c:txPr>
              <c:dLblPos val="bestFit"/>
              <c:showLegendKey val="1"/>
              <c:showVal val="0"/>
              <c:showCatName val="1"/>
              <c:showSerName val="0"/>
              <c:showPercent val="1"/>
              <c:showBubbleSize val="1"/>
              <c:separator>
</c:separator>
              <c:extLst>
                <c:ext xmlns:c15="http://schemas.microsoft.com/office/drawing/2012/chart" uri="{CE6537A1-D6FC-4f65-9D91-7224C49458BB}"/>
              </c:extLst>
            </c:dLbl>
            <c:dLbl>
              <c:idx val="3"/>
              <c:layout>
                <c:manualLayout>
                  <c:x val="-0.11949754575250526"/>
                  <c:y val="6.5757513458360936E-2"/>
                </c:manualLayout>
              </c:layout>
              <c:numFmt formatCode="0.0%" sourceLinked="0"/>
              <c:spPr/>
              <c:txPr>
                <a:bodyPr wrap="square"/>
                <a:lstStyle/>
                <a:p>
                  <a:pPr>
                    <a:defRPr sz="1200" b="0" strike="noStrike" spc="-1">
                      <a:solidFill>
                        <a:srgbClr val="000000"/>
                      </a:solidFill>
                      <a:latin typeface="Arial"/>
                    </a:defRPr>
                  </a:pPr>
                  <a:endParaRPr lang="uk-UA"/>
                </a:p>
              </c:txPr>
              <c:dLblPos val="bestFit"/>
              <c:showLegendKey val="1"/>
              <c:showVal val="0"/>
              <c:showCatName val="1"/>
              <c:showSerName val="0"/>
              <c:showPercent val="1"/>
              <c:showBubbleSize val="1"/>
              <c:separator>
</c:separator>
              <c:extLst>
                <c:ext xmlns:c15="http://schemas.microsoft.com/office/drawing/2012/chart" uri="{CE6537A1-D6FC-4f65-9D91-7224C49458BB}"/>
              </c:extLst>
            </c:dLbl>
            <c:numFmt formatCode="0.0%" sourceLinked="0"/>
            <c:spPr>
              <a:noFill/>
              <a:ln>
                <a:noFill/>
              </a:ln>
              <a:effectLst/>
            </c:spPr>
            <c:txPr>
              <a:bodyPr wrap="square"/>
              <a:lstStyle/>
              <a:p>
                <a:pPr>
                  <a:defRPr sz="1200" b="0" strike="noStrike" spc="-1">
                    <a:solidFill>
                      <a:srgbClr val="000000"/>
                    </a:solidFill>
                    <a:latin typeface="Arial"/>
                    <a:ea typeface="Arial"/>
                  </a:defRPr>
                </a:pPr>
                <a:endParaRPr lang="uk-UA"/>
              </a:p>
            </c:txPr>
            <c:dLblPos val="bestFit"/>
            <c:showLegendKey val="1"/>
            <c:showVal val="0"/>
            <c:showCatName val="1"/>
            <c:showSerName val="0"/>
            <c:showPercent val="1"/>
            <c:showBubbleSize val="1"/>
            <c:separator>
</c:separator>
            <c:showLeaderLines val="0"/>
            <c:extLst>
              <c:ext xmlns:c15="http://schemas.microsoft.com/office/drawing/2012/chart" uri="{CE6537A1-D6FC-4f65-9D91-7224C49458BB}"/>
            </c:extLst>
          </c:dLbls>
          <c:cat>
            <c:strRef>
              <c:f>'Fund Types'!$Q$13:$T$13</c:f>
              <c:strCache>
                <c:ptCount val="4"/>
                <c:pt idx="0">
                  <c:v>Open-ended</c:v>
                </c:pt>
                <c:pt idx="1">
                  <c:v>Interval</c:v>
                </c:pt>
                <c:pt idx="2">
                  <c:v>Closed-end (ex. venture)</c:v>
                </c:pt>
                <c:pt idx="3">
                  <c:v>Venture</c:v>
                </c:pt>
              </c:strCache>
            </c:strRef>
          </c:cat>
          <c:val>
            <c:numRef>
              <c:f>'Fund Types'!$Q$14:$T$14</c:f>
              <c:numCache>
                <c:formatCode>General</c:formatCode>
                <c:ptCount val="4"/>
                <c:pt idx="0">
                  <c:v>17</c:v>
                </c:pt>
                <c:pt idx="1">
                  <c:v>18</c:v>
                </c:pt>
                <c:pt idx="2">
                  <c:v>89</c:v>
                </c:pt>
                <c:pt idx="3">
                  <c:v>1436</c:v>
                </c:pt>
              </c:numCache>
            </c:numRef>
          </c:val>
        </c:ser>
        <c:dLbls>
          <c:showLegendKey val="0"/>
          <c:showVal val="0"/>
          <c:showCatName val="0"/>
          <c:showSerName val="0"/>
          <c:showPercent val="0"/>
          <c:showBubbleSize val="0"/>
          <c:showLeaderLines val="0"/>
        </c:dLbls>
        <c:firstSliceAng val="151"/>
      </c:pieChart>
      <c:spPr>
        <a:noFill/>
        <a:ln w="25560">
          <a:noFill/>
        </a:ln>
      </c:spPr>
    </c:plotArea>
    <c:plotVisOnly val="1"/>
    <c:dispBlanksAs val="zero"/>
    <c:showDLblsOverMax val="1"/>
  </c:chart>
  <c:spPr>
    <a:solidFill>
      <a:srgbClr val="FFFFFF"/>
    </a:solidFill>
    <a:ln w="9360">
      <a:no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ru-RU"/>
  <c:roundedCorners val="0"/>
  <c:style val="2"/>
  <c:chart>
    <c:autoTitleDeleted val="1"/>
    <c:plotArea>
      <c:layout>
        <c:manualLayout>
          <c:layoutTarget val="inner"/>
          <c:xMode val="edge"/>
          <c:yMode val="edge"/>
          <c:x val="0.26959954878736597"/>
          <c:y val="0"/>
          <c:w val="0.499637418419144"/>
          <c:h val="0.84179970972423801"/>
        </c:manualLayout>
      </c:layout>
      <c:pieChart>
        <c:varyColors val="1"/>
        <c:ser>
          <c:idx val="0"/>
          <c:order val="0"/>
          <c:spPr>
            <a:solidFill>
              <a:srgbClr val="4F81BD"/>
            </a:solidFill>
            <a:ln w="0">
              <a:noFill/>
            </a:ln>
          </c:spPr>
          <c:explosion val="8"/>
          <c:dPt>
            <c:idx val="0"/>
            <c:bubble3D val="0"/>
            <c:spPr>
              <a:solidFill>
                <a:srgbClr val="00FFFF"/>
              </a:solidFill>
              <a:ln w="25560">
                <a:noFill/>
              </a:ln>
            </c:spPr>
          </c:dPt>
          <c:dPt>
            <c:idx val="1"/>
            <c:bubble3D val="0"/>
            <c:spPr>
              <a:solidFill>
                <a:srgbClr val="008080"/>
              </a:solidFill>
              <a:ln w="25560">
                <a:noFill/>
              </a:ln>
            </c:spPr>
          </c:dPt>
          <c:dPt>
            <c:idx val="2"/>
            <c:bubble3D val="0"/>
            <c:spPr>
              <a:solidFill>
                <a:srgbClr val="33CCCC"/>
              </a:solidFill>
              <a:ln w="25560">
                <a:noFill/>
              </a:ln>
            </c:spPr>
          </c:dPt>
          <c:dPt>
            <c:idx val="3"/>
            <c:bubble3D val="0"/>
            <c:spPr>
              <a:solidFill>
                <a:srgbClr val="CCFFFF"/>
              </a:solidFill>
              <a:ln w="25560">
                <a:noFill/>
              </a:ln>
            </c:spPr>
          </c:dPt>
          <c:dLbls>
            <c:dLbl>
              <c:idx val="0"/>
              <c:numFmt formatCode="0.0%" sourceLinked="0"/>
              <c:spPr/>
              <c:txPr>
                <a:bodyPr wrap="square"/>
                <a:lstStyle/>
                <a:p>
                  <a:pPr>
                    <a:defRPr sz="1200" b="0" strike="noStrike" spc="-1">
                      <a:solidFill>
                        <a:srgbClr val="000000"/>
                      </a:solidFill>
                      <a:latin typeface="Arial"/>
                    </a:defRPr>
                  </a:pPr>
                  <a:endParaRPr lang="uk-UA"/>
                </a:p>
              </c:txPr>
              <c:dLblPos val="outEnd"/>
              <c:showLegendKey val="1"/>
              <c:showVal val="0"/>
              <c:showCatName val="1"/>
              <c:showSerName val="0"/>
              <c:showPercent val="1"/>
              <c:showBubbleSize val="1"/>
              <c:separator>
</c:separator>
              <c:extLst>
                <c:ext xmlns:c15="http://schemas.microsoft.com/office/drawing/2012/chart" uri="{CE6537A1-D6FC-4f65-9D91-7224C49458BB}"/>
              </c:extLst>
            </c:dLbl>
            <c:dLbl>
              <c:idx val="1"/>
              <c:layout>
                <c:manualLayout>
                  <c:x val="3.8773343854507189E-2"/>
                  <c:y val="-0.15521719203544329"/>
                </c:manualLayout>
              </c:layout>
              <c:numFmt formatCode="0.0%" sourceLinked="0"/>
              <c:spPr/>
              <c:txPr>
                <a:bodyPr wrap="square"/>
                <a:lstStyle/>
                <a:p>
                  <a:pPr>
                    <a:defRPr sz="1200" b="0" strike="noStrike" spc="-1">
                      <a:solidFill>
                        <a:srgbClr val="000000"/>
                      </a:solidFill>
                      <a:latin typeface="Arial"/>
                    </a:defRPr>
                  </a:pPr>
                  <a:endParaRPr lang="uk-UA"/>
                </a:p>
              </c:txPr>
              <c:dLblPos val="bestFit"/>
              <c:showLegendKey val="1"/>
              <c:showVal val="0"/>
              <c:showCatName val="1"/>
              <c:showSerName val="0"/>
              <c:showPercent val="1"/>
              <c:showBubbleSize val="1"/>
              <c:separator>
</c:separator>
              <c:extLst>
                <c:ext xmlns:c15="http://schemas.microsoft.com/office/drawing/2012/chart" uri="{CE6537A1-D6FC-4f65-9D91-7224C49458BB}"/>
              </c:extLst>
            </c:dLbl>
            <c:dLbl>
              <c:idx val="2"/>
              <c:numFmt formatCode="0.0%" sourceLinked="0"/>
              <c:spPr/>
              <c:txPr>
                <a:bodyPr wrap="square"/>
                <a:lstStyle/>
                <a:p>
                  <a:pPr>
                    <a:defRPr sz="1200" b="0" strike="noStrike" spc="-1">
                      <a:solidFill>
                        <a:srgbClr val="000000"/>
                      </a:solidFill>
                      <a:latin typeface="Arial"/>
                    </a:defRPr>
                  </a:pPr>
                  <a:endParaRPr lang="uk-UA"/>
                </a:p>
              </c:txPr>
              <c:dLblPos val="outEnd"/>
              <c:showLegendKey val="1"/>
              <c:showVal val="0"/>
              <c:showCatName val="1"/>
              <c:showSerName val="0"/>
              <c:showPercent val="1"/>
              <c:showBubbleSize val="1"/>
              <c:separator>
</c:separator>
              <c:extLst>
                <c:ext xmlns:c15="http://schemas.microsoft.com/office/drawing/2012/chart" uri="{CE6537A1-D6FC-4f65-9D91-7224C49458BB}"/>
              </c:extLst>
            </c:dLbl>
            <c:dLbl>
              <c:idx val="3"/>
              <c:layout>
                <c:manualLayout>
                  <c:x val="3.5790778942622052E-2"/>
                  <c:y val="5.1739064011814273E-2"/>
                </c:manualLayout>
              </c:layout>
              <c:numFmt formatCode="0.0%" sourceLinked="0"/>
              <c:spPr/>
              <c:txPr>
                <a:bodyPr wrap="square"/>
                <a:lstStyle/>
                <a:p>
                  <a:pPr>
                    <a:defRPr sz="1200" b="0" strike="noStrike" spc="-1">
                      <a:solidFill>
                        <a:srgbClr val="000000"/>
                      </a:solidFill>
                      <a:latin typeface="Arial"/>
                    </a:defRPr>
                  </a:pPr>
                  <a:endParaRPr lang="uk-UA"/>
                </a:p>
              </c:txPr>
              <c:dLblPos val="bestFit"/>
              <c:showLegendKey val="1"/>
              <c:showVal val="0"/>
              <c:showCatName val="1"/>
              <c:showSerName val="0"/>
              <c:showPercent val="1"/>
              <c:showBubbleSize val="1"/>
              <c:separator>
</c:separator>
              <c:extLst>
                <c:ext xmlns:c15="http://schemas.microsoft.com/office/drawing/2012/chart" uri="{CE6537A1-D6FC-4f65-9D91-7224C49458BB}"/>
              </c:extLst>
            </c:dLbl>
            <c:numFmt formatCode="0.0%" sourceLinked="0"/>
            <c:spPr>
              <a:noFill/>
              <a:ln>
                <a:noFill/>
              </a:ln>
              <a:effectLst/>
            </c:spPr>
            <c:txPr>
              <a:bodyPr wrap="square"/>
              <a:lstStyle/>
              <a:p>
                <a:pPr>
                  <a:defRPr sz="1200" b="0" strike="noStrike" spc="-1">
                    <a:solidFill>
                      <a:srgbClr val="000000"/>
                    </a:solidFill>
                    <a:latin typeface="Arial"/>
                    <a:ea typeface="Arial"/>
                  </a:defRPr>
                </a:pPr>
                <a:endParaRPr lang="uk-UA"/>
              </a:p>
            </c:txPr>
            <c:dLblPos val="bestFit"/>
            <c:showLegendKey val="1"/>
            <c:showVal val="0"/>
            <c:showCatName val="1"/>
            <c:showSerName val="0"/>
            <c:showPercent val="1"/>
            <c:showBubbleSize val="1"/>
            <c:separator>
</c:separator>
            <c:showLeaderLines val="0"/>
            <c:extLst>
              <c:ext xmlns:c15="http://schemas.microsoft.com/office/drawing/2012/chart" uri="{CE6537A1-D6FC-4f65-9D91-7224C49458BB}"/>
            </c:extLst>
          </c:dLbls>
          <c:cat>
            <c:strRef>
              <c:f>'Fund Types'!$C$34:$F$34</c:f>
              <c:strCache>
                <c:ptCount val="4"/>
                <c:pt idx="0">
                  <c:v>Equity funds</c:v>
                </c:pt>
                <c:pt idx="1">
                  <c:v>Bond funds</c:v>
                </c:pt>
                <c:pt idx="2">
                  <c:v>Mixed funds*</c:v>
                </c:pt>
                <c:pt idx="3">
                  <c:v>Other funds</c:v>
                </c:pt>
              </c:strCache>
            </c:strRef>
          </c:cat>
          <c:val>
            <c:numRef>
              <c:f>'Fund Types'!$C$39:$F$39</c:f>
              <c:numCache>
                <c:formatCode>General</c:formatCode>
                <c:ptCount val="4"/>
                <c:pt idx="0">
                  <c:v>1</c:v>
                </c:pt>
                <c:pt idx="1">
                  <c:v>2</c:v>
                </c:pt>
                <c:pt idx="2">
                  <c:v>26</c:v>
                </c:pt>
                <c:pt idx="3">
                  <c:v>3</c:v>
                </c:pt>
              </c:numCache>
            </c:numRef>
          </c:val>
        </c:ser>
        <c:dLbls>
          <c:showLegendKey val="0"/>
          <c:showVal val="0"/>
          <c:showCatName val="0"/>
          <c:showSerName val="0"/>
          <c:showPercent val="0"/>
          <c:showBubbleSize val="0"/>
          <c:showLeaderLines val="0"/>
        </c:dLbls>
        <c:firstSliceAng val="244"/>
      </c:pieChart>
      <c:spPr>
        <a:noFill/>
        <a:ln w="25560">
          <a:noFill/>
        </a:ln>
      </c:spPr>
    </c:plotArea>
    <c:plotVisOnly val="1"/>
    <c:dispBlanksAs val="zero"/>
    <c:showDLblsOverMax val="1"/>
  </c:chart>
  <c:spPr>
    <a:solidFill>
      <a:srgbClr val="FFFFFF"/>
    </a:solidFill>
    <a:ln w="9360">
      <a:no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34078922743352735"/>
          <c:y val="0.18898042889333366"/>
          <c:w val="0.31341057433016911"/>
          <c:h val="0.74086669337985989"/>
        </c:manualLayout>
      </c:layout>
      <c:pieChart>
        <c:varyColors val="1"/>
        <c:ser>
          <c:idx val="0"/>
          <c:order val="0"/>
          <c:spPr>
            <a:solidFill>
              <a:schemeClr val="accent6">
                <a:lumMod val="75000"/>
              </a:schemeClr>
            </a:solidFill>
          </c:spPr>
          <c:explosion val="8"/>
          <c:dPt>
            <c:idx val="0"/>
            <c:bubble3D val="0"/>
            <c:spPr>
              <a:solidFill>
                <a:srgbClr val="6FCC22"/>
              </a:solidFill>
              <a:ln w="25400">
                <a:noFill/>
              </a:ln>
            </c:spPr>
          </c:dPt>
          <c:dPt>
            <c:idx val="1"/>
            <c:bubble3D val="0"/>
            <c:spPr>
              <a:solidFill>
                <a:srgbClr val="38B64A"/>
              </a:solidFill>
              <a:ln w="25400">
                <a:noFill/>
              </a:ln>
            </c:spPr>
          </c:dPt>
          <c:dPt>
            <c:idx val="2"/>
            <c:bubble3D val="0"/>
            <c:spPr>
              <a:solidFill>
                <a:srgbClr val="8FC850"/>
              </a:solidFill>
              <a:ln w="25400">
                <a:noFill/>
              </a:ln>
            </c:spPr>
          </c:dPt>
          <c:dPt>
            <c:idx val="3"/>
            <c:bubble3D val="0"/>
            <c:spPr>
              <a:solidFill>
                <a:srgbClr val="90BA44"/>
              </a:solidFill>
              <a:ln w="25400">
                <a:noFill/>
              </a:ln>
            </c:spPr>
          </c:dPt>
          <c:dPt>
            <c:idx val="4"/>
            <c:bubble3D val="0"/>
            <c:spPr>
              <a:solidFill>
                <a:schemeClr val="accent3">
                  <a:lumMod val="60000"/>
                  <a:lumOff val="40000"/>
                </a:schemeClr>
              </a:solidFill>
            </c:spPr>
          </c:dPt>
          <c:dPt>
            <c:idx val="5"/>
            <c:bubble3D val="0"/>
            <c:spPr>
              <a:solidFill>
                <a:schemeClr val="accent3">
                  <a:lumMod val="75000"/>
                </a:schemeClr>
              </a:solidFill>
            </c:spPr>
          </c:dPt>
          <c:dPt>
            <c:idx val="6"/>
            <c:bubble3D val="0"/>
            <c:spPr>
              <a:solidFill>
                <a:schemeClr val="accent3">
                  <a:lumMod val="50000"/>
                </a:schemeClr>
              </a:solidFill>
            </c:spPr>
          </c:dPt>
          <c:dPt>
            <c:idx val="7"/>
            <c:bubble3D val="0"/>
            <c:spPr>
              <a:solidFill>
                <a:srgbClr val="08A44F"/>
              </a:solidFill>
            </c:spPr>
          </c:dPt>
          <c:dLbls>
            <c:dLbl>
              <c:idx val="0"/>
              <c:layout>
                <c:manualLayout>
                  <c:x val="-8.0683936247099547E-2"/>
                  <c:y val="-1.5719718368744943E-16"/>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3.2785013450236655E-2"/>
                  <c:y val="-0.13529871467031251"/>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1.945415011165124E-3"/>
                  <c:y val="7.4454974982513925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2.2839568741673626E-2"/>
                  <c:y val="5.1795474489369352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8.2660463800498116E-2"/>
                  <c:y val="1.5762989239123399E-3"/>
                </c:manualLayout>
              </c:layout>
              <c:showLegendKey val="1"/>
              <c:showVal val="0"/>
              <c:showCatName val="1"/>
              <c:showSerName val="0"/>
              <c:showPercent val="1"/>
              <c:showBubbleSize val="0"/>
              <c:extLst>
                <c:ext xmlns:c15="http://schemas.microsoft.com/office/drawing/2012/chart" uri="{CE6537A1-D6FC-4f65-9D91-7224C49458BB}"/>
              </c:extLst>
            </c:dLbl>
            <c:dLbl>
              <c:idx val="5"/>
              <c:layout>
                <c:manualLayout>
                  <c:x val="-3.0853675621693746E-2"/>
                  <c:y val="-6.3820093791352173E-2"/>
                </c:manualLayout>
              </c:layout>
              <c:showLegendKey val="1"/>
              <c:showVal val="0"/>
              <c:showCatName val="1"/>
              <c:showSerName val="0"/>
              <c:showPercent val="1"/>
              <c:showBubbleSize val="0"/>
              <c:extLst>
                <c:ext xmlns:c15="http://schemas.microsoft.com/office/drawing/2012/chart" uri="{CE6537A1-D6FC-4f65-9D91-7224C49458BB}"/>
              </c:extLst>
            </c:dLbl>
            <c:dLbl>
              <c:idx val="6"/>
              <c:layout>
                <c:manualLayout>
                  <c:x val="0.12751052429806675"/>
                  <c:y val="-0.19037462760884802"/>
                </c:manualLayout>
              </c:layout>
              <c:dLblPos val="bestFit"/>
              <c:showLegendKey val="1"/>
              <c:showVal val="0"/>
              <c:showCatName val="1"/>
              <c:showSerName val="0"/>
              <c:showPercent val="1"/>
              <c:showBubbleSize val="0"/>
              <c:extLst>
                <c:ext xmlns:c15="http://schemas.microsoft.com/office/drawing/2012/chart" uri="{CE6537A1-D6FC-4f65-9D91-7224C49458BB}"/>
              </c:extLst>
            </c:dLbl>
            <c:dLbl>
              <c:idx val="7"/>
              <c:layout>
                <c:manualLayout>
                  <c:x val="9.5312259880558414E-2"/>
                  <c:y val="-1.2601800980665198E-3"/>
                </c:manualLayout>
              </c:layou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2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'Fund Types'!$O$25:$V$26</c:f>
              <c:strCache>
                <c:ptCount val="8"/>
                <c:pt idx="0">
                  <c:v>open-ended diversified</c:v>
                </c:pt>
                <c:pt idx="1">
                  <c:v>open-ended specialized</c:v>
                </c:pt>
                <c:pt idx="2">
                  <c:v>interval diversified</c:v>
                </c:pt>
                <c:pt idx="3">
                  <c:v>interval specialized</c:v>
                </c:pt>
                <c:pt idx="4">
                  <c:v>closed–end diversified</c:v>
                </c:pt>
                <c:pt idx="5">
                  <c:v>closed-end non-diversified</c:v>
                </c:pt>
                <c:pt idx="6">
                  <c:v>closed-end specialized</c:v>
                </c:pt>
                <c:pt idx="7">
                  <c:v>closed-end qualified</c:v>
                </c:pt>
              </c:strCache>
            </c:strRef>
          </c:cat>
          <c:val>
            <c:numRef>
              <c:f>'Fund Types'!$O$29:$V$29</c:f>
              <c:numCache>
                <c:formatCode>General</c:formatCode>
                <c:ptCount val="8"/>
                <c:pt idx="0">
                  <c:v>7</c:v>
                </c:pt>
                <c:pt idx="1">
                  <c:v>10</c:v>
                </c:pt>
                <c:pt idx="2">
                  <c:v>13</c:v>
                </c:pt>
                <c:pt idx="3">
                  <c:v>4</c:v>
                </c:pt>
                <c:pt idx="4">
                  <c:v>3</c:v>
                </c:pt>
                <c:pt idx="5">
                  <c:v>37</c:v>
                </c:pt>
                <c:pt idx="6">
                  <c:v>1</c:v>
                </c:pt>
                <c:pt idx="7">
                  <c:v>3</c:v>
                </c:pt>
              </c:numCache>
            </c:numRef>
          </c:val>
        </c:ser>
        <c:dLbls>
          <c:showLegendKey val="0"/>
          <c:showVal val="0"/>
          <c:showCatName val="0"/>
          <c:showSerName val="0"/>
          <c:showPercent val="0"/>
          <c:showBubbleSize val="0"/>
          <c:showLeaderLines val="0"/>
        </c:dLbls>
        <c:firstSliceAng val="178"/>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ru-RU"/>
  <c:roundedCorners val="0"/>
  <c:style val="2"/>
  <c:chart>
    <c:title>
      <c:tx>
        <c:rich>
          <a:bodyPr rot="0"/>
          <a:lstStyle/>
          <a:p>
            <a:pPr>
              <a:defRPr lang="uk-UA" sz="1400" b="1" strike="noStrike" spc="-1">
                <a:solidFill>
                  <a:srgbClr val="000000"/>
                </a:solidFill>
                <a:latin typeface="Arial"/>
                <a:ea typeface="Arial"/>
              </a:defRPr>
            </a:pPr>
            <a:r>
              <a:rPr lang="en-US" sz="1400" b="1" i="0" baseline="0">
                <a:effectLst/>
              </a:rPr>
              <a:t>Share by AuM</a:t>
            </a:r>
            <a:endParaRPr lang="uk-UA" sz="1400">
              <a:effectLst/>
            </a:endParaRPr>
          </a:p>
        </c:rich>
      </c:tx>
      <c:layout>
        <c:manualLayout>
          <c:xMode val="edge"/>
          <c:yMode val="edge"/>
          <c:x val="0.2115597034089764"/>
          <c:y val="1.854577733830734E-2"/>
        </c:manualLayout>
      </c:layout>
      <c:overlay val="0"/>
      <c:spPr>
        <a:noFill/>
        <a:ln w="25560">
          <a:noFill/>
        </a:ln>
      </c:spPr>
    </c:title>
    <c:autoTitleDeleted val="0"/>
    <c:plotArea>
      <c:layout>
        <c:manualLayout>
          <c:layoutTarget val="inner"/>
          <c:xMode val="edge"/>
          <c:yMode val="edge"/>
          <c:x val="0.17719977863862801"/>
          <c:y val="0.16850903208411999"/>
          <c:w val="0.275705589374654"/>
          <c:h val="0.65354543003504995"/>
        </c:manualLayout>
      </c:layout>
      <c:pieChart>
        <c:varyColors val="1"/>
        <c:ser>
          <c:idx val="0"/>
          <c:order val="0"/>
          <c:spPr>
            <a:solidFill>
              <a:srgbClr val="9999FF"/>
            </a:solidFill>
            <a:ln w="25560">
              <a:noFill/>
            </a:ln>
          </c:spPr>
          <c:dPt>
            <c:idx val="0"/>
            <c:bubble3D val="0"/>
            <c:spPr>
              <a:solidFill>
                <a:srgbClr val="33CCCC"/>
              </a:solidFill>
              <a:ln w="25560">
                <a:noFill/>
              </a:ln>
            </c:spPr>
          </c:dPt>
          <c:dPt>
            <c:idx val="1"/>
            <c:bubble3D val="0"/>
            <c:spPr>
              <a:solidFill>
                <a:srgbClr val="666699"/>
              </a:solidFill>
              <a:ln w="25560">
                <a:noFill/>
              </a:ln>
            </c:spPr>
          </c:dPt>
          <c:dPt>
            <c:idx val="2"/>
            <c:bubble3D val="0"/>
            <c:spPr>
              <a:solidFill>
                <a:srgbClr val="99CCFF"/>
              </a:solidFill>
              <a:ln w="25560">
                <a:noFill/>
              </a:ln>
            </c:spPr>
          </c:dPt>
          <c:dPt>
            <c:idx val="3"/>
            <c:bubble3D val="0"/>
            <c:spPr>
              <a:solidFill>
                <a:srgbClr val="333399"/>
              </a:solidFill>
              <a:ln w="25560">
                <a:noFill/>
              </a:ln>
            </c:spPr>
          </c:dPt>
          <c:dPt>
            <c:idx val="4"/>
            <c:bubble3D val="0"/>
            <c:spPr>
              <a:solidFill>
                <a:srgbClr val="CCFFFF"/>
              </a:solidFill>
              <a:ln w="25560">
                <a:noFill/>
              </a:ln>
            </c:spPr>
          </c:dPt>
          <c:dPt>
            <c:idx val="5"/>
            <c:bubble3D val="0"/>
            <c:spPr>
              <a:solidFill>
                <a:srgbClr val="FF99CC"/>
              </a:solidFill>
              <a:ln w="25560">
                <a:noFill/>
              </a:ln>
            </c:spPr>
          </c:dPt>
          <c:dLbls>
            <c:dLbl>
              <c:idx val="0"/>
              <c:layout>
                <c:manualLayout>
                  <c:x val="-0.1548131027959003"/>
                  <c:y val="0.15697334711672434"/>
                </c:manualLayout>
              </c:layout>
              <c:numFmt formatCode="0.0%" sourceLinked="0"/>
              <c:spPr/>
              <c:txPr>
                <a:bodyPr wrap="square"/>
                <a:lstStyle/>
                <a:p>
                  <a:pPr>
                    <a:defRPr sz="1100" b="0" strike="noStrike" spc="-1">
                      <a:solidFill>
                        <a:srgbClr val="000000"/>
                      </a:solidFill>
                      <a:latin typeface="Arial"/>
                      <a:ea typeface="Arial"/>
                    </a:defRPr>
                  </a:pPr>
                  <a:endParaRPr lang="uk-UA"/>
                </a:p>
              </c:txPr>
              <c:dLblPos val="bestFit"/>
              <c:showLegendKey val="1"/>
              <c:showVal val="0"/>
              <c:showCatName val="1"/>
              <c:showSerName val="0"/>
              <c:showPercent val="1"/>
              <c:showBubbleSize val="1"/>
              <c:separator>
</c:separator>
              <c:extLst>
                <c:ext xmlns:c15="http://schemas.microsoft.com/office/drawing/2012/chart" uri="{CE6537A1-D6FC-4f65-9D91-7224C49458BB}"/>
              </c:extLst>
            </c:dLbl>
            <c:dLbl>
              <c:idx val="1"/>
              <c:layout>
                <c:manualLayout>
                  <c:x val="1.0320873519726683E-2"/>
                  <c:y val="-7.1351521416692973E-2"/>
                </c:manualLayout>
              </c:layout>
              <c:numFmt formatCode="0.0%" sourceLinked="0"/>
              <c:spPr/>
              <c:txPr>
                <a:bodyPr wrap="square"/>
                <a:lstStyle/>
                <a:p>
                  <a:pPr>
                    <a:defRPr sz="1100" b="0" strike="noStrike" spc="-1">
                      <a:solidFill>
                        <a:srgbClr val="000000"/>
                      </a:solidFill>
                      <a:latin typeface="Arial"/>
                      <a:ea typeface="Arial"/>
                    </a:defRPr>
                  </a:pPr>
                  <a:endParaRPr lang="uk-UA"/>
                </a:p>
              </c:txPr>
              <c:dLblPos val="bestFit"/>
              <c:showLegendKey val="1"/>
              <c:showVal val="0"/>
              <c:showCatName val="1"/>
              <c:showSerName val="0"/>
              <c:showPercent val="1"/>
              <c:showBubbleSize val="1"/>
              <c:separator>
</c:separator>
              <c:extLst>
                <c:ext xmlns:c15="http://schemas.microsoft.com/office/drawing/2012/chart" uri="{CE6537A1-D6FC-4f65-9D91-7224C49458BB}"/>
              </c:extLst>
            </c:dLbl>
            <c:dLbl>
              <c:idx val="2"/>
              <c:layout>
                <c:manualLayout>
                  <c:x val="1.6513397631562694E-2"/>
                  <c:y val="0"/>
                </c:manualLayout>
              </c:layout>
              <c:numFmt formatCode="0.0%" sourceLinked="0"/>
              <c:spPr/>
              <c:txPr>
                <a:bodyPr wrap="square"/>
                <a:lstStyle/>
                <a:p>
                  <a:pPr>
                    <a:defRPr sz="1100" b="0" strike="noStrike" spc="-1">
                      <a:solidFill>
                        <a:srgbClr val="000000"/>
                      </a:solidFill>
                      <a:latin typeface="Arial"/>
                      <a:ea typeface="Arial"/>
                    </a:defRPr>
                  </a:pPr>
                  <a:endParaRPr lang="uk-UA"/>
                </a:p>
              </c:txPr>
              <c:dLblPos val="bestFit"/>
              <c:showLegendKey val="1"/>
              <c:showVal val="0"/>
              <c:showCatName val="1"/>
              <c:showSerName val="0"/>
              <c:showPercent val="1"/>
              <c:showBubbleSize val="1"/>
              <c:separator>
</c:separator>
              <c:extLst>
                <c:ext xmlns:c15="http://schemas.microsoft.com/office/drawing/2012/chart" uri="{CE6537A1-D6FC-4f65-9D91-7224C49458BB}"/>
              </c:extLst>
            </c:dLbl>
            <c:dLbl>
              <c:idx val="3"/>
              <c:numFmt formatCode="0.0%" sourceLinked="0"/>
              <c:spPr/>
              <c:txPr>
                <a:bodyPr wrap="square"/>
                <a:lstStyle/>
                <a:p>
                  <a:pPr>
                    <a:defRPr sz="1100" b="0" strike="noStrike" spc="-1">
                      <a:solidFill>
                        <a:srgbClr val="000000"/>
                      </a:solidFill>
                      <a:latin typeface="Arial"/>
                      <a:ea typeface="Arial"/>
                    </a:defRPr>
                  </a:pPr>
                  <a:endParaRPr lang="uk-UA"/>
                </a:p>
              </c:txPr>
              <c:dLblPos val="outEnd"/>
              <c:showLegendKey val="1"/>
              <c:showVal val="0"/>
              <c:showCatName val="1"/>
              <c:showSerName val="0"/>
              <c:showPercent val="1"/>
              <c:showBubbleSize val="1"/>
              <c:separator>
</c:separator>
              <c:extLst>
                <c:ext xmlns:c15="http://schemas.microsoft.com/office/drawing/2012/chart" uri="{CE6537A1-D6FC-4f65-9D91-7224C49458BB}"/>
              </c:extLst>
            </c:dLbl>
            <c:dLbl>
              <c:idx val="4"/>
              <c:layout>
                <c:manualLayout>
                  <c:x val="-5.3668542302578767E-2"/>
                  <c:y val="-4.2810912850015731E-2"/>
                </c:manualLayout>
              </c:layout>
              <c:numFmt formatCode="0.0%" sourceLinked="0"/>
              <c:spPr/>
              <c:txPr>
                <a:bodyPr wrap="square"/>
                <a:lstStyle/>
                <a:p>
                  <a:pPr>
                    <a:defRPr sz="1100" b="0" strike="noStrike" spc="-1">
                      <a:solidFill>
                        <a:srgbClr val="000000"/>
                      </a:solidFill>
                      <a:latin typeface="Arial"/>
                      <a:ea typeface="Arial"/>
                    </a:defRPr>
                  </a:pPr>
                  <a:endParaRPr lang="uk-UA"/>
                </a:p>
              </c:txPr>
              <c:dLblPos val="bestFit"/>
              <c:showLegendKey val="1"/>
              <c:showVal val="0"/>
              <c:showCatName val="1"/>
              <c:showSerName val="0"/>
              <c:showPercent val="1"/>
              <c:showBubbleSize val="1"/>
              <c:separator>
</c:separator>
              <c:extLst>
                <c:ext xmlns:c15="http://schemas.microsoft.com/office/drawing/2012/chart" uri="{CE6537A1-D6FC-4f65-9D91-7224C49458BB}"/>
              </c:extLst>
            </c:dLbl>
            <c:dLbl>
              <c:idx val="5"/>
              <c:layout>
                <c:manualLayout>
                  <c:x val="-6.8117765230196109E-2"/>
                  <c:y val="-0.19502749187229387"/>
                </c:manualLayout>
              </c:layout>
              <c:numFmt formatCode="0.0%" sourceLinked="0"/>
              <c:spPr/>
              <c:txPr>
                <a:bodyPr wrap="square"/>
                <a:lstStyle/>
                <a:p>
                  <a:pPr>
                    <a:defRPr sz="1100" b="0" strike="noStrike" spc="-1">
                      <a:solidFill>
                        <a:srgbClr val="000000"/>
                      </a:solidFill>
                      <a:latin typeface="Arial"/>
                      <a:ea typeface="Arial"/>
                    </a:defRPr>
                  </a:pPr>
                  <a:endParaRPr lang="uk-UA"/>
                </a:p>
              </c:txPr>
              <c:dLblPos val="bestFit"/>
              <c:showLegendKey val="1"/>
              <c:showVal val="0"/>
              <c:showCatName val="1"/>
              <c:showSerName val="0"/>
              <c:showPercent val="1"/>
              <c:showBubbleSize val="1"/>
              <c:separator>
</c:separator>
              <c:extLst>
                <c:ext xmlns:c15="http://schemas.microsoft.com/office/drawing/2012/chart" uri="{CE6537A1-D6FC-4f65-9D91-7224C49458BB}"/>
              </c:extLst>
            </c:dLbl>
            <c:numFmt formatCode="0.0%" sourceLinked="0"/>
            <c:spPr>
              <a:noFill/>
              <a:ln>
                <a:noFill/>
              </a:ln>
              <a:effectLst/>
            </c:spPr>
            <c:txPr>
              <a:bodyPr wrap="square"/>
              <a:lstStyle/>
              <a:p>
                <a:pPr>
                  <a:defRPr sz="1100" b="0" strike="noStrike" spc="-1">
                    <a:solidFill>
                      <a:srgbClr val="000000"/>
                    </a:solidFill>
                    <a:latin typeface="Arial"/>
                    <a:ea typeface="Arial"/>
                  </a:defRPr>
                </a:pPr>
                <a:endParaRPr lang="uk-UA"/>
              </a:p>
            </c:txPr>
            <c:dLblPos val="bestFit"/>
            <c:showLegendKey val="1"/>
            <c:showVal val="0"/>
            <c:showCatName val="1"/>
            <c:showSerName val="0"/>
            <c:showPercent val="1"/>
            <c:showBubbleSize val="1"/>
            <c:separator>
</c:separator>
            <c:showLeaderLines val="0"/>
            <c:extLst>
              <c:ext xmlns:c15="http://schemas.microsoft.com/office/drawing/2012/chart" uri="{CE6537A1-D6FC-4f65-9D91-7224C49458BB}"/>
            </c:extLst>
          </c:dLbls>
          <c:cat>
            <c:strRef>
              <c:f>'Regional Breakdown'!$E$18:$E$23</c:f>
              <c:strCache>
                <c:ptCount val="6"/>
                <c:pt idx="0">
                  <c:v>Kyiv</c:v>
                </c:pt>
                <c:pt idx="1">
                  <c:v>Dnipropetrovsk (Dnipro)</c:v>
                </c:pt>
                <c:pt idx="2">
                  <c:v>Lviv </c:v>
                </c:pt>
                <c:pt idx="3">
                  <c:v>Kharkiv </c:v>
                </c:pt>
                <c:pt idx="4">
                  <c:v>Zaporizhzhia </c:v>
                </c:pt>
                <c:pt idx="5">
                  <c:v>Other Regions</c:v>
                </c:pt>
              </c:strCache>
            </c:strRef>
          </c:cat>
          <c:val>
            <c:numRef>
              <c:f>'Regional Breakdown'!$F$18:$F$23</c:f>
              <c:numCache>
                <c:formatCode>0.00%</c:formatCode>
                <c:ptCount val="6"/>
                <c:pt idx="0">
                  <c:v>0.80385603036096898</c:v>
                </c:pt>
                <c:pt idx="1">
                  <c:v>5.6746686002015601E-2</c:v>
                </c:pt>
                <c:pt idx="2">
                  <c:v>5.0465832390019297E-2</c:v>
                </c:pt>
                <c:pt idx="3">
                  <c:v>4.7771249408193502E-2</c:v>
                </c:pt>
                <c:pt idx="4">
                  <c:v>1.7383776655402399E-2</c:v>
                </c:pt>
                <c:pt idx="5">
                  <c:v>2.37764251834E-2</c:v>
                </c:pt>
              </c:numCache>
            </c:numRef>
          </c:val>
        </c:ser>
        <c:dLbls>
          <c:showLegendKey val="0"/>
          <c:showVal val="0"/>
          <c:showCatName val="0"/>
          <c:showSerName val="0"/>
          <c:showPercent val="0"/>
          <c:showBubbleSize val="0"/>
          <c:showLeaderLines val="0"/>
        </c:dLbls>
        <c:firstSliceAng val="210"/>
      </c:pieChart>
      <c:spPr>
        <a:noFill/>
        <a:ln w="25560">
          <a:noFill/>
        </a:ln>
      </c:spPr>
    </c:plotArea>
    <c:plotVisOnly val="1"/>
    <c:dispBlanksAs val="zero"/>
    <c:showDLblsOverMax val="1"/>
  </c:chart>
  <c:spPr>
    <a:solidFill>
      <a:srgbClr val="FFFFFF"/>
    </a:solidFill>
    <a:ln w="9360">
      <a:noFill/>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ru-RU"/>
  <c:roundedCorners val="0"/>
  <c:style val="2"/>
  <c:chart>
    <c:title>
      <c:tx>
        <c:rich>
          <a:bodyPr rot="0"/>
          <a:lstStyle/>
          <a:p>
            <a:pPr marL="0" marR="0" lvl="0" indent="0" algn="ctr" defTabSz="914400" rtl="0" eaLnBrk="1" fontAlgn="auto" latinLnBrk="0" hangingPunct="1">
              <a:lnSpc>
                <a:spcPct val="100000"/>
              </a:lnSpc>
              <a:spcBef>
                <a:spcPts val="0"/>
              </a:spcBef>
              <a:spcAft>
                <a:spcPts val="0"/>
              </a:spcAft>
              <a:buClrTx/>
              <a:buSzTx/>
              <a:buFontTx/>
              <a:buNone/>
              <a:tabLst/>
              <a:defRPr lang="uk-UA" sz="1400" b="1" i="0" u="none" strike="noStrike" kern="1200" spc="-1" baseline="0">
                <a:solidFill>
                  <a:srgbClr val="000000"/>
                </a:solidFill>
                <a:latin typeface="Arial"/>
                <a:ea typeface="Arial"/>
                <a:cs typeface="+mn-cs"/>
              </a:defRPr>
            </a:pPr>
            <a:r>
              <a:rPr lang="uk-UA" sz="1400" b="1" i="0" baseline="0">
                <a:effectLst/>
              </a:rPr>
              <a:t>Share by number of CII</a:t>
            </a:r>
            <a:r>
              <a:rPr lang="en-US" sz="1400" b="1" i="0" baseline="0">
                <a:effectLst/>
              </a:rPr>
              <a:t>s</a:t>
            </a:r>
            <a:r>
              <a:rPr lang="uk-UA" sz="1400" b="1" i="0" baseline="0">
                <a:effectLst/>
              </a:rPr>
              <a:t> (all)</a:t>
            </a:r>
            <a:endParaRPr lang="uk-UA" sz="1400">
              <a:effectLst/>
            </a:endParaRPr>
          </a:p>
        </c:rich>
      </c:tx>
      <c:layout>
        <c:manualLayout>
          <c:xMode val="edge"/>
          <c:yMode val="edge"/>
          <c:x val="0.247705382436261"/>
          <c:y val="1.4417845484222E-2"/>
        </c:manualLayout>
      </c:layout>
      <c:overlay val="0"/>
      <c:spPr>
        <a:noFill/>
        <a:ln w="25560">
          <a:noFill/>
        </a:ln>
      </c:spPr>
    </c:title>
    <c:autoTitleDeleted val="0"/>
    <c:plotArea>
      <c:layout>
        <c:manualLayout>
          <c:layoutTarget val="inner"/>
          <c:xMode val="edge"/>
          <c:yMode val="edge"/>
          <c:x val="0.23167138810198301"/>
          <c:y val="0.16730141458106601"/>
          <c:w val="0.35274787535410801"/>
          <c:h val="0.64540261153427603"/>
        </c:manualLayout>
      </c:layout>
      <c:pieChart>
        <c:varyColors val="1"/>
        <c:ser>
          <c:idx val="0"/>
          <c:order val="0"/>
          <c:spPr>
            <a:solidFill>
              <a:srgbClr val="9999FF"/>
            </a:solidFill>
            <a:ln w="25560">
              <a:noFill/>
            </a:ln>
          </c:spPr>
          <c:dPt>
            <c:idx val="0"/>
            <c:bubble3D val="0"/>
            <c:spPr>
              <a:solidFill>
                <a:srgbClr val="33CCCC"/>
              </a:solidFill>
              <a:ln w="25560">
                <a:noFill/>
              </a:ln>
            </c:spPr>
          </c:dPt>
          <c:dPt>
            <c:idx val="1"/>
            <c:bubble3D val="0"/>
            <c:spPr>
              <a:solidFill>
                <a:srgbClr val="666699"/>
              </a:solidFill>
              <a:ln w="25560">
                <a:noFill/>
              </a:ln>
            </c:spPr>
          </c:dPt>
          <c:dPt>
            <c:idx val="2"/>
            <c:bubble3D val="0"/>
            <c:spPr>
              <a:solidFill>
                <a:srgbClr val="99CCFF"/>
              </a:solidFill>
              <a:ln w="25560">
                <a:noFill/>
              </a:ln>
            </c:spPr>
          </c:dPt>
          <c:dPt>
            <c:idx val="3"/>
            <c:bubble3D val="0"/>
            <c:spPr>
              <a:solidFill>
                <a:srgbClr val="333399"/>
              </a:solidFill>
              <a:ln w="25560">
                <a:noFill/>
              </a:ln>
            </c:spPr>
          </c:dPt>
          <c:dPt>
            <c:idx val="4"/>
            <c:bubble3D val="0"/>
            <c:spPr>
              <a:solidFill>
                <a:srgbClr val="CCFFFF"/>
              </a:solidFill>
              <a:ln w="25560">
                <a:noFill/>
              </a:ln>
            </c:spPr>
          </c:dPt>
          <c:dPt>
            <c:idx val="5"/>
            <c:bubble3D val="0"/>
            <c:spPr>
              <a:solidFill>
                <a:srgbClr val="FF99CC"/>
              </a:solidFill>
              <a:ln w="25560">
                <a:noFill/>
              </a:ln>
            </c:spPr>
          </c:dPt>
          <c:dLbls>
            <c:dLbl>
              <c:idx val="0"/>
              <c:layout>
                <c:manualLayout>
                  <c:x val="-7.8096824106806004E-2"/>
                  <c:y val="8.1593009984656434E-2"/>
                </c:manualLayout>
              </c:layout>
              <c:numFmt formatCode="0.0%" sourceLinked="0"/>
              <c:spPr/>
              <c:txPr>
                <a:bodyPr wrap="square"/>
                <a:lstStyle/>
                <a:p>
                  <a:pPr>
                    <a:defRPr sz="1100" b="0" strike="noStrike" spc="-1">
                      <a:solidFill>
                        <a:srgbClr val="000000"/>
                      </a:solidFill>
                      <a:latin typeface="Arial"/>
                      <a:ea typeface="Arial"/>
                    </a:defRPr>
                  </a:pPr>
                  <a:endParaRPr lang="uk-UA"/>
                </a:p>
              </c:txPr>
              <c:dLblPos val="bestFit"/>
              <c:showLegendKey val="1"/>
              <c:showVal val="0"/>
              <c:showCatName val="1"/>
              <c:showSerName val="0"/>
              <c:showPercent val="1"/>
              <c:showBubbleSize val="1"/>
              <c:separator>
</c:separator>
              <c:extLst>
                <c:ext xmlns:c15="http://schemas.microsoft.com/office/drawing/2012/chart" uri="{CE6537A1-D6FC-4f65-9D91-7224C49458BB}"/>
              </c:extLst>
            </c:dLbl>
            <c:dLbl>
              <c:idx val="1"/>
              <c:layout>
                <c:manualLayout>
                  <c:x val="1.0553624879298109E-2"/>
                  <c:y val="-0.11519013174304446"/>
                </c:manualLayout>
              </c:layout>
              <c:numFmt formatCode="0.0%" sourceLinked="0"/>
              <c:spPr/>
              <c:txPr>
                <a:bodyPr wrap="square"/>
                <a:lstStyle/>
                <a:p>
                  <a:pPr>
                    <a:defRPr sz="1100" b="0" strike="noStrike" spc="-1">
                      <a:solidFill>
                        <a:srgbClr val="000000"/>
                      </a:solidFill>
                      <a:latin typeface="Arial"/>
                      <a:ea typeface="Arial"/>
                    </a:defRPr>
                  </a:pPr>
                  <a:endParaRPr lang="uk-UA"/>
                </a:p>
              </c:txPr>
              <c:dLblPos val="bestFit"/>
              <c:showLegendKey val="1"/>
              <c:showVal val="0"/>
              <c:showCatName val="1"/>
              <c:showSerName val="0"/>
              <c:showPercent val="1"/>
              <c:showBubbleSize val="1"/>
              <c:separator>
</c:separator>
              <c:extLst>
                <c:ext xmlns:c15="http://schemas.microsoft.com/office/drawing/2012/chart" uri="{CE6537A1-D6FC-4f65-9D91-7224C49458BB}"/>
              </c:extLst>
            </c:dLbl>
            <c:dLbl>
              <c:idx val="2"/>
              <c:layout>
                <c:manualLayout>
                  <c:x val="2.5328699710315386E-2"/>
                  <c:y val="-8.6392598807283283E-2"/>
                </c:manualLayout>
              </c:layout>
              <c:numFmt formatCode="0.0%" sourceLinked="0"/>
              <c:spPr/>
              <c:txPr>
                <a:bodyPr wrap="square"/>
                <a:lstStyle/>
                <a:p>
                  <a:pPr>
                    <a:defRPr sz="1100" b="0" strike="noStrike" spc="-1">
                      <a:solidFill>
                        <a:srgbClr val="000000"/>
                      </a:solidFill>
                      <a:latin typeface="Arial"/>
                      <a:ea typeface="Arial"/>
                    </a:defRPr>
                  </a:pPr>
                  <a:endParaRPr lang="uk-UA"/>
                </a:p>
              </c:txPr>
              <c:dLblPos val="bestFit"/>
              <c:showLegendKey val="1"/>
              <c:showVal val="0"/>
              <c:showCatName val="1"/>
              <c:showSerName val="0"/>
              <c:showPercent val="1"/>
              <c:showBubbleSize val="1"/>
              <c:separator>
</c:separator>
              <c:extLst>
                <c:ext xmlns:c15="http://schemas.microsoft.com/office/drawing/2012/chart" uri="{CE6537A1-D6FC-4f65-9D91-7224C49458BB}"/>
              </c:extLst>
            </c:dLbl>
            <c:dLbl>
              <c:idx val="3"/>
              <c:numFmt formatCode="0.0%" sourceLinked="0"/>
              <c:spPr/>
              <c:txPr>
                <a:bodyPr wrap="square"/>
                <a:lstStyle/>
                <a:p>
                  <a:pPr>
                    <a:defRPr sz="1100" b="0" strike="noStrike" spc="-1">
                      <a:solidFill>
                        <a:srgbClr val="000000"/>
                      </a:solidFill>
                      <a:latin typeface="Arial"/>
                      <a:ea typeface="Arial"/>
                    </a:defRPr>
                  </a:pPr>
                  <a:endParaRPr lang="uk-UA"/>
                </a:p>
              </c:txPr>
              <c:dLblPos val="outEnd"/>
              <c:showLegendKey val="1"/>
              <c:showVal val="0"/>
              <c:showCatName val="1"/>
              <c:showSerName val="0"/>
              <c:showPercent val="1"/>
              <c:showBubbleSize val="1"/>
              <c:separator>
</c:separator>
              <c:extLst>
                <c:ext xmlns:c15="http://schemas.microsoft.com/office/drawing/2012/chart" uri="{CE6537A1-D6FC-4f65-9D91-7224C49458BB}"/>
              </c:extLst>
            </c:dLbl>
            <c:dLbl>
              <c:idx val="4"/>
              <c:layout>
                <c:manualLayout>
                  <c:x val="-8.0207549082665627E-2"/>
                  <c:y val="-2.8797532935761094E-2"/>
                </c:manualLayout>
              </c:layout>
              <c:numFmt formatCode="0.0%" sourceLinked="0"/>
              <c:spPr/>
              <c:txPr>
                <a:bodyPr wrap="square"/>
                <a:lstStyle/>
                <a:p>
                  <a:pPr>
                    <a:defRPr sz="1100" b="0" strike="noStrike" spc="-1">
                      <a:solidFill>
                        <a:srgbClr val="000000"/>
                      </a:solidFill>
                      <a:latin typeface="Arial"/>
                      <a:ea typeface="Arial"/>
                    </a:defRPr>
                  </a:pPr>
                  <a:endParaRPr lang="uk-UA"/>
                </a:p>
              </c:txPr>
              <c:dLblPos val="bestFit"/>
              <c:showLegendKey val="1"/>
              <c:showVal val="0"/>
              <c:showCatName val="1"/>
              <c:showSerName val="0"/>
              <c:showPercent val="1"/>
              <c:showBubbleSize val="1"/>
              <c:separator>
</c:separator>
              <c:extLst>
                <c:ext xmlns:c15="http://schemas.microsoft.com/office/drawing/2012/chart" uri="{CE6537A1-D6FC-4f65-9D91-7224C49458BB}"/>
              </c:extLst>
            </c:dLbl>
            <c:dLbl>
              <c:idx val="5"/>
              <c:layout>
                <c:manualLayout>
                  <c:x val="-5.0657399420630925E-2"/>
                  <c:y val="-0.15358684232405925"/>
                </c:manualLayout>
              </c:layout>
              <c:numFmt formatCode="0.0%" sourceLinked="0"/>
              <c:spPr/>
              <c:txPr>
                <a:bodyPr wrap="square"/>
                <a:lstStyle/>
                <a:p>
                  <a:pPr>
                    <a:defRPr sz="1100" b="0" strike="noStrike" spc="-1">
                      <a:solidFill>
                        <a:srgbClr val="000000"/>
                      </a:solidFill>
                      <a:latin typeface="Arial"/>
                      <a:ea typeface="Arial"/>
                    </a:defRPr>
                  </a:pPr>
                  <a:endParaRPr lang="uk-UA"/>
                </a:p>
              </c:txPr>
              <c:dLblPos val="bestFit"/>
              <c:showLegendKey val="1"/>
              <c:showVal val="0"/>
              <c:showCatName val="1"/>
              <c:showSerName val="0"/>
              <c:showPercent val="1"/>
              <c:showBubbleSize val="1"/>
              <c:separator>
</c:separator>
              <c:extLst>
                <c:ext xmlns:c15="http://schemas.microsoft.com/office/drawing/2012/chart" uri="{CE6537A1-D6FC-4f65-9D91-7224C49458BB}"/>
              </c:extLst>
            </c:dLbl>
            <c:numFmt formatCode="0.0%" sourceLinked="0"/>
            <c:spPr>
              <a:noFill/>
              <a:ln>
                <a:noFill/>
              </a:ln>
              <a:effectLst/>
            </c:spPr>
            <c:txPr>
              <a:bodyPr wrap="square"/>
              <a:lstStyle/>
              <a:p>
                <a:pPr>
                  <a:defRPr sz="1100" b="0" strike="noStrike" spc="-1">
                    <a:solidFill>
                      <a:srgbClr val="000000"/>
                    </a:solidFill>
                    <a:latin typeface="Arial"/>
                    <a:ea typeface="Arial"/>
                  </a:defRPr>
                </a:pPr>
                <a:endParaRPr lang="uk-UA"/>
              </a:p>
            </c:txPr>
            <c:dLblPos val="bestFit"/>
            <c:showLegendKey val="1"/>
            <c:showVal val="0"/>
            <c:showCatName val="1"/>
            <c:showSerName val="0"/>
            <c:showPercent val="1"/>
            <c:showBubbleSize val="1"/>
            <c:separator>
</c:separator>
            <c:showLeaderLines val="0"/>
            <c:extLst>
              <c:ext xmlns:c15="http://schemas.microsoft.com/office/drawing/2012/chart" uri="{CE6537A1-D6FC-4f65-9D91-7224C49458BB}"/>
            </c:extLst>
          </c:dLbls>
          <c:cat>
            <c:strRef>
              <c:f>'Regional Breakdown'!$H$18:$H$23</c:f>
              <c:strCache>
                <c:ptCount val="6"/>
                <c:pt idx="0">
                  <c:v>Kyiv</c:v>
                </c:pt>
                <c:pt idx="1">
                  <c:v>Kharkiv </c:v>
                </c:pt>
                <c:pt idx="2">
                  <c:v>Lviv </c:v>
                </c:pt>
                <c:pt idx="3">
                  <c:v>Dnipropetrovsk (Dnipro)</c:v>
                </c:pt>
                <c:pt idx="4">
                  <c:v>Ivano-Frankivsk</c:v>
                </c:pt>
                <c:pt idx="5">
                  <c:v>Other Regions</c:v>
                </c:pt>
              </c:strCache>
            </c:strRef>
          </c:cat>
          <c:val>
            <c:numRef>
              <c:f>'Regional Breakdown'!$I$18:$I$23</c:f>
              <c:numCache>
                <c:formatCode>0.00%</c:formatCode>
                <c:ptCount val="6"/>
                <c:pt idx="0">
                  <c:v>0.74368453481207597</c:v>
                </c:pt>
                <c:pt idx="1">
                  <c:v>6.0382008626001203E-2</c:v>
                </c:pt>
                <c:pt idx="2">
                  <c:v>6.0382008626001203E-2</c:v>
                </c:pt>
                <c:pt idx="3">
                  <c:v>5.8533579790511402E-2</c:v>
                </c:pt>
                <c:pt idx="4">
                  <c:v>2.2181146025878E-2</c:v>
                </c:pt>
                <c:pt idx="5">
                  <c:v>5.4836722119531799E-2</c:v>
                </c:pt>
              </c:numCache>
            </c:numRef>
          </c:val>
        </c:ser>
        <c:dLbls>
          <c:showLegendKey val="0"/>
          <c:showVal val="0"/>
          <c:showCatName val="0"/>
          <c:showSerName val="0"/>
          <c:showPercent val="0"/>
          <c:showBubbleSize val="0"/>
          <c:showLeaderLines val="0"/>
        </c:dLbls>
        <c:firstSliceAng val="213"/>
      </c:pieChart>
      <c:spPr>
        <a:noFill/>
        <a:ln w="25560">
          <a:noFill/>
        </a:ln>
      </c:spPr>
    </c:plotArea>
    <c:plotVisOnly val="1"/>
    <c:dispBlanksAs val="zero"/>
    <c:showDLblsOverMax val="1"/>
  </c:chart>
  <c:spPr>
    <a:solidFill>
      <a:srgbClr val="FFFFFF"/>
    </a:solidFill>
    <a:ln w="9360">
      <a:noFill/>
    </a:ln>
  </c:sp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ru-RU"/>
  <c:roundedCorners val="0"/>
  <c:style val="2"/>
  <c:chart>
    <c:title>
      <c:tx>
        <c:rich>
          <a:bodyPr rot="0"/>
          <a:lstStyle/>
          <a:p>
            <a:pPr marL="0" marR="0" lvl="0" indent="0" algn="ctr" defTabSz="914400" rtl="0" eaLnBrk="1" fontAlgn="auto" latinLnBrk="0" hangingPunct="1">
              <a:lnSpc>
                <a:spcPct val="100000"/>
              </a:lnSpc>
              <a:spcBef>
                <a:spcPts val="0"/>
              </a:spcBef>
              <a:spcAft>
                <a:spcPts val="0"/>
              </a:spcAft>
              <a:buClrTx/>
              <a:buSzTx/>
              <a:buFontTx/>
              <a:buNone/>
              <a:tabLst/>
              <a:defRPr lang="uk-UA" sz="1400" b="1" i="0" u="none" strike="noStrike" kern="1200" spc="-1" baseline="0">
                <a:solidFill>
                  <a:srgbClr val="000000"/>
                </a:solidFill>
                <a:latin typeface="Arial"/>
                <a:ea typeface="Arial"/>
                <a:cs typeface="+mn-cs"/>
              </a:defRPr>
            </a:pPr>
            <a:r>
              <a:rPr lang="uk-UA" sz="1400" b="1" i="0" baseline="0">
                <a:effectLst/>
              </a:rPr>
              <a:t>Share by number of venture CII</a:t>
            </a:r>
            <a:r>
              <a:rPr lang="en-US" sz="1400" b="1" i="0" baseline="0">
                <a:effectLst/>
              </a:rPr>
              <a:t>s</a:t>
            </a:r>
            <a:endParaRPr lang="uk-UA" sz="1400">
              <a:effectLst/>
            </a:endParaRPr>
          </a:p>
        </c:rich>
      </c:tx>
      <c:layout>
        <c:manualLayout>
          <c:xMode val="edge"/>
          <c:yMode val="edge"/>
          <c:x val="0.30080516191990442"/>
          <c:y val="1.4385449818458919E-2"/>
        </c:manualLayout>
      </c:layout>
      <c:overlay val="0"/>
      <c:spPr>
        <a:noFill/>
        <a:ln w="25560">
          <a:noFill/>
        </a:ln>
      </c:spPr>
    </c:title>
    <c:autoTitleDeleted val="0"/>
    <c:plotArea>
      <c:layout>
        <c:manualLayout>
          <c:layoutTarget val="inner"/>
          <c:xMode val="edge"/>
          <c:yMode val="edge"/>
          <c:x val="0.39475294543221406"/>
          <c:y val="0.15027081745782719"/>
          <c:w val="0.35269567205991598"/>
          <c:h val="0.64533476741059403"/>
        </c:manualLayout>
      </c:layout>
      <c:pieChart>
        <c:varyColors val="1"/>
        <c:ser>
          <c:idx val="0"/>
          <c:order val="0"/>
          <c:spPr>
            <a:solidFill>
              <a:srgbClr val="9999FF"/>
            </a:solidFill>
            <a:ln w="25560">
              <a:noFill/>
            </a:ln>
          </c:spPr>
          <c:dPt>
            <c:idx val="0"/>
            <c:bubble3D val="0"/>
            <c:spPr>
              <a:solidFill>
                <a:srgbClr val="33CCCC"/>
              </a:solidFill>
              <a:ln w="25560">
                <a:noFill/>
              </a:ln>
            </c:spPr>
          </c:dPt>
          <c:dPt>
            <c:idx val="1"/>
            <c:bubble3D val="0"/>
            <c:spPr>
              <a:solidFill>
                <a:srgbClr val="666699"/>
              </a:solidFill>
              <a:ln w="25560">
                <a:noFill/>
              </a:ln>
            </c:spPr>
          </c:dPt>
          <c:dPt>
            <c:idx val="2"/>
            <c:bubble3D val="0"/>
            <c:spPr>
              <a:solidFill>
                <a:srgbClr val="99CCFF"/>
              </a:solidFill>
              <a:ln w="25560">
                <a:noFill/>
              </a:ln>
            </c:spPr>
          </c:dPt>
          <c:dPt>
            <c:idx val="3"/>
            <c:bubble3D val="0"/>
            <c:spPr>
              <a:solidFill>
                <a:srgbClr val="333399"/>
              </a:solidFill>
              <a:ln w="25560">
                <a:noFill/>
              </a:ln>
            </c:spPr>
          </c:dPt>
          <c:dPt>
            <c:idx val="4"/>
            <c:bubble3D val="0"/>
            <c:spPr>
              <a:solidFill>
                <a:srgbClr val="CCFFFF"/>
              </a:solidFill>
              <a:ln w="25560">
                <a:noFill/>
              </a:ln>
            </c:spPr>
          </c:dPt>
          <c:dPt>
            <c:idx val="5"/>
            <c:bubble3D val="0"/>
            <c:spPr>
              <a:solidFill>
                <a:srgbClr val="FF99CC"/>
              </a:solidFill>
              <a:ln w="25560">
                <a:noFill/>
              </a:ln>
            </c:spPr>
          </c:dPt>
          <c:dLbls>
            <c:dLbl>
              <c:idx val="0"/>
              <c:layout>
                <c:manualLayout>
                  <c:x val="-0.23931925919382857"/>
                  <c:y val="0.11859936946224992"/>
                </c:manualLayout>
              </c:layout>
              <c:numFmt formatCode="0.0%" sourceLinked="0"/>
              <c:spPr/>
              <c:txPr>
                <a:bodyPr wrap="square"/>
                <a:lstStyle/>
                <a:p>
                  <a:pPr>
                    <a:defRPr sz="1100" b="0" strike="noStrike" spc="-1">
                      <a:solidFill>
                        <a:srgbClr val="000000"/>
                      </a:solidFill>
                      <a:latin typeface="Arial"/>
                      <a:ea typeface="Arial"/>
                    </a:defRPr>
                  </a:pPr>
                  <a:endParaRPr lang="uk-UA"/>
                </a:p>
              </c:txPr>
              <c:dLblPos val="bestFit"/>
              <c:showLegendKey val="1"/>
              <c:showVal val="0"/>
              <c:showCatName val="1"/>
              <c:showSerName val="0"/>
              <c:showPercent val="1"/>
              <c:showBubbleSize val="1"/>
              <c:separator>
</c:separator>
              <c:extLst>
                <c:ext xmlns:c15="http://schemas.microsoft.com/office/drawing/2012/chart" uri="{CE6537A1-D6FC-4f65-9D91-7224C49458BB}"/>
              </c:extLst>
            </c:dLbl>
            <c:dLbl>
              <c:idx val="1"/>
              <c:layout>
                <c:manualLayout>
                  <c:x val="5.1282698398677551E-2"/>
                  <c:y val="-0.12334334424073991"/>
                </c:manualLayout>
              </c:layout>
              <c:numFmt formatCode="0.0%" sourceLinked="0"/>
              <c:spPr/>
              <c:txPr>
                <a:bodyPr wrap="square"/>
                <a:lstStyle/>
                <a:p>
                  <a:pPr>
                    <a:defRPr sz="1100" b="0" strike="noStrike" spc="-1">
                      <a:solidFill>
                        <a:srgbClr val="000000"/>
                      </a:solidFill>
                      <a:latin typeface="Arial"/>
                      <a:ea typeface="Arial"/>
                    </a:defRPr>
                  </a:pPr>
                  <a:endParaRPr lang="uk-UA"/>
                </a:p>
              </c:txPr>
              <c:dLblPos val="bestFit"/>
              <c:showLegendKey val="1"/>
              <c:showVal val="0"/>
              <c:showCatName val="1"/>
              <c:showSerName val="0"/>
              <c:showPercent val="1"/>
              <c:showBubbleSize val="1"/>
              <c:separator>
</c:separator>
              <c:extLst>
                <c:ext xmlns:c15="http://schemas.microsoft.com/office/drawing/2012/chart" uri="{CE6537A1-D6FC-4f65-9D91-7224C49458BB}"/>
              </c:extLst>
            </c:dLbl>
            <c:dLbl>
              <c:idx val="2"/>
              <c:layout>
                <c:manualLayout>
                  <c:x val="5.1282698398677551E-2"/>
                  <c:y val="4.7439747784898227E-3"/>
                </c:manualLayout>
              </c:layout>
              <c:numFmt formatCode="0.0%" sourceLinked="0"/>
              <c:spPr/>
              <c:txPr>
                <a:bodyPr wrap="square"/>
                <a:lstStyle/>
                <a:p>
                  <a:pPr>
                    <a:defRPr sz="1100" b="0" strike="noStrike" spc="-1">
                      <a:solidFill>
                        <a:srgbClr val="000000"/>
                      </a:solidFill>
                      <a:latin typeface="Arial"/>
                      <a:ea typeface="Arial"/>
                    </a:defRPr>
                  </a:pPr>
                  <a:endParaRPr lang="uk-UA"/>
                </a:p>
              </c:txPr>
              <c:dLblPos val="bestFit"/>
              <c:showLegendKey val="1"/>
              <c:showVal val="0"/>
              <c:showCatName val="1"/>
              <c:showSerName val="0"/>
              <c:showPercent val="1"/>
              <c:showBubbleSize val="1"/>
              <c:separator>
</c:separator>
              <c:extLst>
                <c:ext xmlns:c15="http://schemas.microsoft.com/office/drawing/2012/chart" uri="{CE6537A1-D6FC-4f65-9D91-7224C49458BB}"/>
              </c:extLst>
            </c:dLbl>
            <c:dLbl>
              <c:idx val="3"/>
              <c:layout>
                <c:manualLayout>
                  <c:x val="2.136779099944898E-3"/>
                  <c:y val="9.4879495569799924E-3"/>
                </c:manualLayout>
              </c:layout>
              <c:numFmt formatCode="0.0%" sourceLinked="0"/>
              <c:spPr/>
              <c:txPr>
                <a:bodyPr wrap="square"/>
                <a:lstStyle/>
                <a:p>
                  <a:pPr>
                    <a:defRPr sz="1100" b="0" strike="noStrike" spc="-1">
                      <a:solidFill>
                        <a:srgbClr val="000000"/>
                      </a:solidFill>
                      <a:latin typeface="Arial"/>
                      <a:ea typeface="Arial"/>
                    </a:defRPr>
                  </a:pPr>
                  <a:endParaRPr lang="uk-UA"/>
                </a:p>
              </c:txPr>
              <c:dLblPos val="bestFit"/>
              <c:showLegendKey val="1"/>
              <c:showVal val="0"/>
              <c:showCatName val="1"/>
              <c:showSerName val="0"/>
              <c:showPercent val="1"/>
              <c:showBubbleSize val="1"/>
              <c:separator>
</c:separator>
              <c:extLst>
                <c:ext xmlns:c15="http://schemas.microsoft.com/office/drawing/2012/chart" uri="{CE6537A1-D6FC-4f65-9D91-7224C49458BB}"/>
              </c:extLst>
            </c:dLbl>
            <c:dLbl>
              <c:idx val="4"/>
              <c:layout>
                <c:manualLayout>
                  <c:x val="-2.1367790999449018E-2"/>
                  <c:y val="-5.2183722563389962E-2"/>
                </c:manualLayout>
              </c:layout>
              <c:numFmt formatCode="0.0%" sourceLinked="0"/>
              <c:spPr/>
              <c:txPr>
                <a:bodyPr wrap="square"/>
                <a:lstStyle/>
                <a:p>
                  <a:pPr>
                    <a:defRPr sz="1100" b="0" strike="noStrike" spc="-1">
                      <a:solidFill>
                        <a:srgbClr val="000000"/>
                      </a:solidFill>
                      <a:latin typeface="Arial"/>
                      <a:ea typeface="Arial"/>
                    </a:defRPr>
                  </a:pPr>
                  <a:endParaRPr lang="uk-UA"/>
                </a:p>
              </c:txPr>
              <c:dLblPos val="bestFit"/>
              <c:showLegendKey val="1"/>
              <c:showVal val="0"/>
              <c:showCatName val="1"/>
              <c:showSerName val="0"/>
              <c:showPercent val="1"/>
              <c:showBubbleSize val="1"/>
              <c:separator>
</c:separator>
              <c:extLst>
                <c:ext xmlns:c15="http://schemas.microsoft.com/office/drawing/2012/chart" uri="{CE6537A1-D6FC-4f65-9D91-7224C49458BB}"/>
              </c:extLst>
            </c:dLbl>
            <c:dLbl>
              <c:idx val="5"/>
              <c:layout>
                <c:manualLayout>
                  <c:x val="-2.5641349199338817E-2"/>
                  <c:y val="-0.1280873190192299"/>
                </c:manualLayout>
              </c:layout>
              <c:numFmt formatCode="0.0%" sourceLinked="0"/>
              <c:spPr/>
              <c:txPr>
                <a:bodyPr wrap="square"/>
                <a:lstStyle/>
                <a:p>
                  <a:pPr>
                    <a:defRPr sz="1100" b="0" strike="noStrike" spc="-1">
                      <a:solidFill>
                        <a:srgbClr val="000000"/>
                      </a:solidFill>
                      <a:latin typeface="Arial"/>
                      <a:ea typeface="Arial"/>
                    </a:defRPr>
                  </a:pPr>
                  <a:endParaRPr lang="uk-UA"/>
                </a:p>
              </c:txPr>
              <c:dLblPos val="bestFit"/>
              <c:showLegendKey val="1"/>
              <c:showVal val="0"/>
              <c:showCatName val="1"/>
              <c:showSerName val="0"/>
              <c:showPercent val="1"/>
              <c:showBubbleSize val="1"/>
              <c:separator>
</c:separator>
              <c:extLst>
                <c:ext xmlns:c15="http://schemas.microsoft.com/office/drawing/2012/chart" uri="{CE6537A1-D6FC-4f65-9D91-7224C49458BB}"/>
              </c:extLst>
            </c:dLbl>
            <c:numFmt formatCode="0.0%" sourceLinked="0"/>
            <c:spPr>
              <a:noFill/>
              <a:ln>
                <a:noFill/>
              </a:ln>
              <a:effectLst/>
            </c:spPr>
            <c:txPr>
              <a:bodyPr wrap="square"/>
              <a:lstStyle/>
              <a:p>
                <a:pPr>
                  <a:defRPr sz="1100" b="0" strike="noStrike" spc="-1">
                    <a:solidFill>
                      <a:srgbClr val="000000"/>
                    </a:solidFill>
                    <a:latin typeface="Arial"/>
                    <a:ea typeface="Arial"/>
                  </a:defRPr>
                </a:pPr>
                <a:endParaRPr lang="uk-UA"/>
              </a:p>
            </c:txPr>
            <c:dLblPos val="bestFit"/>
            <c:showLegendKey val="1"/>
            <c:showVal val="0"/>
            <c:showCatName val="1"/>
            <c:showSerName val="0"/>
            <c:showPercent val="1"/>
            <c:showBubbleSize val="1"/>
            <c:separator>
</c:separator>
            <c:showLeaderLines val="0"/>
            <c:extLst>
              <c:ext xmlns:c15="http://schemas.microsoft.com/office/drawing/2012/chart" uri="{CE6537A1-D6FC-4f65-9D91-7224C49458BB}"/>
            </c:extLst>
          </c:dLbls>
          <c:cat>
            <c:strRef>
              <c:f>'Regional Breakdown'!$K$18:$K$23</c:f>
              <c:strCache>
                <c:ptCount val="6"/>
                <c:pt idx="0">
                  <c:v>Kyiv</c:v>
                </c:pt>
                <c:pt idx="1">
                  <c:v>Lviv </c:v>
                </c:pt>
                <c:pt idx="2">
                  <c:v>Dnipropetrovsk (Dnipro)</c:v>
                </c:pt>
                <c:pt idx="3">
                  <c:v>Kharkiv </c:v>
                </c:pt>
                <c:pt idx="4">
                  <c:v>Ivano-Frankivsk</c:v>
                </c:pt>
                <c:pt idx="5">
                  <c:v>Other Regions</c:v>
                </c:pt>
              </c:strCache>
            </c:strRef>
          </c:cat>
          <c:val>
            <c:numRef>
              <c:f>'Regional Breakdown'!$L$18:$L$23</c:f>
              <c:numCache>
                <c:formatCode>0.00%</c:formatCode>
                <c:ptCount val="6"/>
                <c:pt idx="0">
                  <c:v>0.74376264329062702</c:v>
                </c:pt>
                <c:pt idx="1">
                  <c:v>6.3385030343897503E-2</c:v>
                </c:pt>
                <c:pt idx="2">
                  <c:v>5.93391773432232E-2</c:v>
                </c:pt>
                <c:pt idx="3">
                  <c:v>5.5967633175994597E-2</c:v>
                </c:pt>
                <c:pt idx="4">
                  <c:v>2.2926500337154401E-2</c:v>
                </c:pt>
                <c:pt idx="5">
                  <c:v>5.46190155091031E-2</c:v>
                </c:pt>
              </c:numCache>
            </c:numRef>
          </c:val>
        </c:ser>
        <c:dLbls>
          <c:showLegendKey val="0"/>
          <c:showVal val="0"/>
          <c:showCatName val="0"/>
          <c:showSerName val="0"/>
          <c:showPercent val="0"/>
          <c:showBubbleSize val="0"/>
          <c:showLeaderLines val="0"/>
        </c:dLbls>
        <c:firstSliceAng val="240"/>
      </c:pieChart>
      <c:spPr>
        <a:noFill/>
        <a:ln w="25560">
          <a:noFill/>
        </a:ln>
      </c:spPr>
    </c:plotArea>
    <c:plotVisOnly val="1"/>
    <c:dispBlanksAs val="zero"/>
    <c:showDLblsOverMax val="1"/>
  </c:chart>
  <c:spPr>
    <a:solidFill>
      <a:srgbClr val="FFFFFF"/>
    </a:solidFill>
    <a:ln w="9360">
      <a:noFill/>
    </a:ln>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ru-RU"/>
  <c:roundedCorners val="0"/>
  <c:style val="2"/>
  <c:chart>
    <c:title>
      <c:tx>
        <c:rich>
          <a:bodyPr rot="0"/>
          <a:lstStyle/>
          <a:p>
            <a:pPr marL="0" marR="0" lvl="0" indent="0" algn="ctr" defTabSz="914400" rtl="0" eaLnBrk="1" fontAlgn="auto" latinLnBrk="0" hangingPunct="1">
              <a:lnSpc>
                <a:spcPct val="100000"/>
              </a:lnSpc>
              <a:spcBef>
                <a:spcPts val="0"/>
              </a:spcBef>
              <a:spcAft>
                <a:spcPts val="0"/>
              </a:spcAft>
              <a:buClrTx/>
              <a:buSzTx/>
              <a:buFontTx/>
              <a:buNone/>
              <a:tabLst/>
              <a:defRPr lang="uk-UA" sz="1400" b="1" i="0" u="none" strike="noStrike" kern="1200" spc="-1" baseline="0">
                <a:solidFill>
                  <a:srgbClr val="000000"/>
                </a:solidFill>
                <a:latin typeface="Arial"/>
                <a:ea typeface="Arial"/>
                <a:cs typeface="+mn-cs"/>
              </a:defRPr>
            </a:pPr>
            <a:r>
              <a:rPr lang="uk-UA" sz="1400" b="1" i="0" baseline="0">
                <a:effectLst/>
              </a:rPr>
              <a:t>Share by number of CII</a:t>
            </a:r>
            <a:r>
              <a:rPr lang="en-US" sz="1400" b="1" i="0" baseline="0">
                <a:effectLst/>
              </a:rPr>
              <a:t>s (ex. </a:t>
            </a:r>
            <a:r>
              <a:rPr lang="uk-UA" sz="1400" b="1" i="0" baseline="0">
                <a:effectLst/>
              </a:rPr>
              <a:t>venture</a:t>
            </a:r>
            <a:r>
              <a:rPr lang="en-US" sz="1400" b="1" i="0" baseline="0">
                <a:effectLst/>
              </a:rPr>
              <a:t>)</a:t>
            </a:r>
            <a:r>
              <a:rPr lang="uk-UA" sz="1400" b="1" i="0" baseline="0">
                <a:effectLst/>
              </a:rPr>
              <a:t> </a:t>
            </a:r>
            <a:endParaRPr lang="uk-UA" sz="1400">
              <a:effectLst/>
            </a:endParaRPr>
          </a:p>
        </c:rich>
      </c:tx>
      <c:layout>
        <c:manualLayout>
          <c:xMode val="edge"/>
          <c:yMode val="edge"/>
          <c:x val="0.32085345095767903"/>
          <c:y val="9.3731863029599509E-3"/>
        </c:manualLayout>
      </c:layout>
      <c:overlay val="0"/>
      <c:spPr>
        <a:noFill/>
        <a:ln w="25560">
          <a:noFill/>
        </a:ln>
      </c:spPr>
    </c:title>
    <c:autoTitleDeleted val="0"/>
    <c:plotArea>
      <c:layout>
        <c:manualLayout>
          <c:layoutTarget val="inner"/>
          <c:xMode val="edge"/>
          <c:yMode val="edge"/>
          <c:x val="0.36166075717717"/>
          <c:y val="0.126807712908409"/>
          <c:w val="0.35273933432460203"/>
          <c:h val="0.64542046063202996"/>
        </c:manualLayout>
      </c:layout>
      <c:pieChart>
        <c:varyColors val="1"/>
        <c:ser>
          <c:idx val="0"/>
          <c:order val="0"/>
          <c:spPr>
            <a:solidFill>
              <a:srgbClr val="9999FF"/>
            </a:solidFill>
            <a:ln w="25560">
              <a:noFill/>
            </a:ln>
          </c:spPr>
          <c:dPt>
            <c:idx val="0"/>
            <c:bubble3D val="0"/>
            <c:spPr>
              <a:solidFill>
                <a:srgbClr val="33CCCC"/>
              </a:solidFill>
              <a:ln w="25560">
                <a:noFill/>
              </a:ln>
            </c:spPr>
          </c:dPt>
          <c:dPt>
            <c:idx val="1"/>
            <c:bubble3D val="0"/>
            <c:spPr>
              <a:solidFill>
                <a:srgbClr val="666699"/>
              </a:solidFill>
              <a:ln w="25560">
                <a:noFill/>
              </a:ln>
            </c:spPr>
          </c:dPt>
          <c:dPt>
            <c:idx val="2"/>
            <c:bubble3D val="0"/>
            <c:spPr>
              <a:solidFill>
                <a:srgbClr val="99CCFF"/>
              </a:solidFill>
              <a:ln w="25560">
                <a:noFill/>
              </a:ln>
            </c:spPr>
          </c:dPt>
          <c:dPt>
            <c:idx val="3"/>
            <c:bubble3D val="0"/>
            <c:spPr>
              <a:solidFill>
                <a:srgbClr val="333399"/>
              </a:solidFill>
              <a:ln w="25560">
                <a:noFill/>
              </a:ln>
            </c:spPr>
          </c:dPt>
          <c:dPt>
            <c:idx val="4"/>
            <c:bubble3D val="0"/>
            <c:spPr>
              <a:solidFill>
                <a:srgbClr val="CCFFFF"/>
              </a:solidFill>
              <a:ln w="25560">
                <a:noFill/>
              </a:ln>
            </c:spPr>
          </c:dPt>
          <c:dPt>
            <c:idx val="5"/>
            <c:bubble3D val="0"/>
            <c:spPr>
              <a:solidFill>
                <a:srgbClr val="FF99CC"/>
              </a:solidFill>
              <a:ln w="25560">
                <a:noFill/>
              </a:ln>
            </c:spPr>
          </c:dPt>
          <c:dLbls>
            <c:dLbl>
              <c:idx val="0"/>
              <c:layout>
                <c:manualLayout>
                  <c:x val="-8.7796727055369936E-2"/>
                  <c:y val="0.13229757280830989"/>
                </c:manualLayout>
              </c:layout>
              <c:numFmt formatCode="0.0%" sourceLinked="0"/>
              <c:spPr/>
              <c:txPr>
                <a:bodyPr wrap="square"/>
                <a:lstStyle/>
                <a:p>
                  <a:pPr>
                    <a:defRPr sz="1100" b="0" strike="noStrike" spc="-1">
                      <a:solidFill>
                        <a:srgbClr val="000000"/>
                      </a:solidFill>
                      <a:latin typeface="Arial"/>
                    </a:defRPr>
                  </a:pPr>
                  <a:endParaRPr lang="uk-UA"/>
                </a:p>
              </c:txPr>
              <c:dLblPos val="bestFit"/>
              <c:showLegendKey val="1"/>
              <c:showVal val="0"/>
              <c:showCatName val="1"/>
              <c:showSerName val="0"/>
              <c:showPercent val="1"/>
              <c:showBubbleSize val="1"/>
              <c:separator>
</c:separator>
              <c:extLst>
                <c:ext xmlns:c15="http://schemas.microsoft.com/office/drawing/2012/chart" uri="{CE6537A1-D6FC-4f65-9D91-7224C49458BB}"/>
              </c:extLst>
            </c:dLbl>
            <c:dLbl>
              <c:idx val="1"/>
              <c:layout>
                <c:manualLayout>
                  <c:x val="1.284830152029804E-2"/>
                  <c:y val="-0.1228477461791449"/>
                </c:manualLayout>
              </c:layout>
              <c:numFmt formatCode="0.0%" sourceLinked="0"/>
              <c:spPr/>
              <c:txPr>
                <a:bodyPr wrap="square"/>
                <a:lstStyle/>
                <a:p>
                  <a:pPr>
                    <a:defRPr sz="1100" b="0" strike="noStrike" spc="-1">
                      <a:solidFill>
                        <a:srgbClr val="000000"/>
                      </a:solidFill>
                      <a:latin typeface="Arial"/>
                    </a:defRPr>
                  </a:pPr>
                  <a:endParaRPr lang="uk-UA"/>
                </a:p>
              </c:txPr>
              <c:dLblPos val="bestFit"/>
              <c:showLegendKey val="1"/>
              <c:showVal val="0"/>
              <c:showCatName val="1"/>
              <c:showSerName val="0"/>
              <c:showPercent val="1"/>
              <c:showBubbleSize val="1"/>
              <c:separator>
</c:separator>
              <c:extLst>
                <c:ext xmlns:c15="http://schemas.microsoft.com/office/drawing/2012/chart" uri="{CE6537A1-D6FC-4f65-9D91-7224C49458BB}"/>
              </c:extLst>
            </c:dLbl>
            <c:dLbl>
              <c:idx val="2"/>
              <c:layout>
                <c:manualLayout>
                  <c:x val="3.2120753800745021E-2"/>
                  <c:y val="-2.8349479887495064E-2"/>
                </c:manualLayout>
              </c:layout>
              <c:numFmt formatCode="0.0%" sourceLinked="0"/>
              <c:spPr/>
              <c:txPr>
                <a:bodyPr wrap="square"/>
                <a:lstStyle/>
                <a:p>
                  <a:pPr>
                    <a:defRPr sz="1100" b="0" strike="noStrike" spc="-1">
                      <a:solidFill>
                        <a:srgbClr val="000000"/>
                      </a:solidFill>
                      <a:latin typeface="Arial"/>
                    </a:defRPr>
                  </a:pPr>
                  <a:endParaRPr lang="uk-UA"/>
                </a:p>
              </c:txPr>
              <c:dLblPos val="bestFit"/>
              <c:showLegendKey val="1"/>
              <c:showVal val="0"/>
              <c:showCatName val="1"/>
              <c:showSerName val="0"/>
              <c:showPercent val="1"/>
              <c:showBubbleSize val="1"/>
              <c:separator>
</c:separator>
              <c:extLst>
                <c:ext xmlns:c15="http://schemas.microsoft.com/office/drawing/2012/chart" uri="{CE6537A1-D6FC-4f65-9D91-7224C49458BB}"/>
              </c:extLst>
            </c:dLbl>
            <c:dLbl>
              <c:idx val="3"/>
              <c:layout>
                <c:manualLayout>
                  <c:x val="1.07069179335817E-2"/>
                  <c:y val="4.2524219831242466E-2"/>
                </c:manualLayout>
              </c:layout>
              <c:numFmt formatCode="0.0%" sourceLinked="0"/>
              <c:spPr/>
              <c:txPr>
                <a:bodyPr wrap="square"/>
                <a:lstStyle/>
                <a:p>
                  <a:pPr>
                    <a:defRPr sz="1100" b="0" strike="noStrike" spc="-1">
                      <a:solidFill>
                        <a:srgbClr val="000000"/>
                      </a:solidFill>
                      <a:latin typeface="Arial"/>
                    </a:defRPr>
                  </a:pPr>
                  <a:endParaRPr lang="uk-UA"/>
                </a:p>
              </c:txPr>
              <c:dLblPos val="bestFit"/>
              <c:showLegendKey val="1"/>
              <c:showVal val="0"/>
              <c:showCatName val="1"/>
              <c:showSerName val="0"/>
              <c:showPercent val="1"/>
              <c:showBubbleSize val="1"/>
              <c:separator>
</c:separator>
              <c:extLst>
                <c:ext xmlns:c15="http://schemas.microsoft.com/office/drawing/2012/chart" uri="{CE6537A1-D6FC-4f65-9D91-7224C49458BB}"/>
              </c:extLst>
            </c:dLbl>
            <c:dLbl>
              <c:idx val="4"/>
              <c:layout>
                <c:manualLayout>
                  <c:x val="-6.6382891188206575E-2"/>
                  <c:y val="-1.4174739943747402E-2"/>
                </c:manualLayout>
              </c:layout>
              <c:numFmt formatCode="0.0%" sourceLinked="0"/>
              <c:spPr/>
              <c:txPr>
                <a:bodyPr wrap="square"/>
                <a:lstStyle/>
                <a:p>
                  <a:pPr>
                    <a:defRPr sz="1100" b="0" strike="noStrike" spc="-1">
                      <a:solidFill>
                        <a:srgbClr val="000000"/>
                      </a:solidFill>
                      <a:latin typeface="Arial"/>
                    </a:defRPr>
                  </a:pPr>
                  <a:endParaRPr lang="uk-UA"/>
                </a:p>
              </c:txPr>
              <c:dLblPos val="bestFit"/>
              <c:showLegendKey val="1"/>
              <c:showVal val="0"/>
              <c:showCatName val="1"/>
              <c:showSerName val="0"/>
              <c:showPercent val="1"/>
              <c:showBubbleSize val="1"/>
              <c:separator>
</c:separator>
              <c:extLst>
                <c:ext xmlns:c15="http://schemas.microsoft.com/office/drawing/2012/chart" uri="{CE6537A1-D6FC-4f65-9D91-7224C49458BB}"/>
              </c:extLst>
            </c:dLbl>
            <c:dLbl>
              <c:idx val="5"/>
              <c:layout>
                <c:manualLayout>
                  <c:x val="-5.1393206081192203E-2"/>
                  <c:y val="-0.12284774617914498"/>
                </c:manualLayout>
              </c:layout>
              <c:numFmt formatCode="0.0%" sourceLinked="0"/>
              <c:spPr/>
              <c:txPr>
                <a:bodyPr wrap="square"/>
                <a:lstStyle/>
                <a:p>
                  <a:pPr>
                    <a:defRPr sz="1100" b="0" strike="noStrike" spc="-1">
                      <a:solidFill>
                        <a:srgbClr val="000000"/>
                      </a:solidFill>
                      <a:latin typeface="Arial"/>
                    </a:defRPr>
                  </a:pPr>
                  <a:endParaRPr lang="uk-UA"/>
                </a:p>
              </c:txPr>
              <c:dLblPos val="bestFit"/>
              <c:showLegendKey val="1"/>
              <c:showVal val="0"/>
              <c:showCatName val="1"/>
              <c:showSerName val="0"/>
              <c:showPercent val="1"/>
              <c:showBubbleSize val="1"/>
              <c:separator>
</c:separator>
              <c:extLst>
                <c:ext xmlns:c15="http://schemas.microsoft.com/office/drawing/2012/chart" uri="{CE6537A1-D6FC-4f65-9D91-7224C49458BB}"/>
              </c:extLst>
            </c:dLbl>
            <c:numFmt formatCode="0.0%" sourceLinked="0"/>
            <c:spPr>
              <a:noFill/>
              <a:ln>
                <a:noFill/>
              </a:ln>
              <a:effectLst/>
            </c:spPr>
            <c:txPr>
              <a:bodyPr wrap="square"/>
              <a:lstStyle/>
              <a:p>
                <a:pPr>
                  <a:defRPr sz="1100" b="0" strike="noStrike" spc="-1">
                    <a:solidFill>
                      <a:srgbClr val="000000"/>
                    </a:solidFill>
                    <a:latin typeface="Arial"/>
                    <a:ea typeface="Arial"/>
                  </a:defRPr>
                </a:pPr>
                <a:endParaRPr lang="uk-UA"/>
              </a:p>
            </c:txPr>
            <c:dLblPos val="bestFit"/>
            <c:showLegendKey val="1"/>
            <c:showVal val="0"/>
            <c:showCatName val="1"/>
            <c:showSerName val="0"/>
            <c:showPercent val="1"/>
            <c:showBubbleSize val="1"/>
            <c:separator>
</c:separator>
            <c:showLeaderLines val="0"/>
            <c:extLst>
              <c:ext xmlns:c15="http://schemas.microsoft.com/office/drawing/2012/chart" uri="{CE6537A1-D6FC-4f65-9D91-7224C49458BB}"/>
            </c:extLst>
          </c:dLbls>
          <c:cat>
            <c:strRef>
              <c:f>'Regional Breakdown'!$N$18:$N$23</c:f>
              <c:strCache>
                <c:ptCount val="6"/>
                <c:pt idx="0">
                  <c:v>Kyiv</c:v>
                </c:pt>
                <c:pt idx="1">
                  <c:v>Kharkiv </c:v>
                </c:pt>
                <c:pt idx="2">
                  <c:v>Dnipropetrovsk (Dnipro)</c:v>
                </c:pt>
                <c:pt idx="3">
                  <c:v>Kherson</c:v>
                </c:pt>
                <c:pt idx="4">
                  <c:v>Ivano-Frankivsk</c:v>
                </c:pt>
                <c:pt idx="5">
                  <c:v>Other Regions</c:v>
                </c:pt>
              </c:strCache>
            </c:strRef>
          </c:cat>
          <c:val>
            <c:numRef>
              <c:f>'Regional Breakdown'!$O$18:$O$23</c:f>
              <c:numCache>
                <c:formatCode>0.00%</c:formatCode>
                <c:ptCount val="6"/>
                <c:pt idx="0">
                  <c:v>0.74285714285714299</c:v>
                </c:pt>
                <c:pt idx="1">
                  <c:v>0.107142857142857</c:v>
                </c:pt>
                <c:pt idx="2">
                  <c:v>0.05</c:v>
                </c:pt>
                <c:pt idx="3">
                  <c:v>2.8571428571428598E-2</c:v>
                </c:pt>
                <c:pt idx="4">
                  <c:v>1.4285714285714299E-2</c:v>
                </c:pt>
                <c:pt idx="5">
                  <c:v>5.7142857142857197E-2</c:v>
                </c:pt>
              </c:numCache>
            </c:numRef>
          </c:val>
        </c:ser>
        <c:dLbls>
          <c:showLegendKey val="0"/>
          <c:showVal val="0"/>
          <c:showCatName val="0"/>
          <c:showSerName val="0"/>
          <c:showPercent val="0"/>
          <c:showBubbleSize val="0"/>
          <c:showLeaderLines val="0"/>
        </c:dLbls>
        <c:firstSliceAng val="212"/>
      </c:pieChart>
      <c:spPr>
        <a:noFill/>
        <a:ln w="25560">
          <a:noFill/>
        </a:ln>
      </c:spPr>
    </c:plotArea>
    <c:plotVisOnly val="1"/>
    <c:dispBlanksAs val="zero"/>
    <c:showDLblsOverMax val="1"/>
  </c:chart>
  <c:spPr>
    <a:solidFill>
      <a:srgbClr val="FFFFFF"/>
    </a:solidFill>
    <a:ln w="9360">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 Id="rId4" Type="http://schemas.openxmlformats.org/officeDocument/2006/relationships/chart" Target="../charts/chart9.xml"/></Relationships>
</file>

<file path=xl/drawings/_rels/drawing4.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s>
</file>

<file path=xl/drawings/_rels/drawing5.xml.rels><?xml version="1.0" encoding="UTF-8" standalone="yes"?>
<Relationships xmlns="http://schemas.openxmlformats.org/package/2006/relationships"><Relationship Id="rId2" Type="http://schemas.openxmlformats.org/officeDocument/2006/relationships/chart" Target="../charts/chart14.xml"/><Relationship Id="rId1" Type="http://schemas.openxmlformats.org/officeDocument/2006/relationships/chart" Target="../charts/chart13.xml"/></Relationships>
</file>

<file path=xl/drawings/_rels/drawing6.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8.xml"/><Relationship Id="rId2" Type="http://schemas.openxmlformats.org/officeDocument/2006/relationships/chart" Target="../charts/chart17.xml"/><Relationship Id="rId1" Type="http://schemas.openxmlformats.org/officeDocument/2006/relationships/chart" Target="../charts/chart16.xml"/><Relationship Id="rId5" Type="http://schemas.openxmlformats.org/officeDocument/2006/relationships/chart" Target="../charts/chart20.xml"/><Relationship Id="rId4" Type="http://schemas.openxmlformats.org/officeDocument/2006/relationships/chart" Target="../charts/chart19.xml"/></Relationships>
</file>

<file path=xl/drawings/_rels/drawing8.xml.rels><?xml version="1.0" encoding="UTF-8" standalone="yes"?>
<Relationships xmlns="http://schemas.openxmlformats.org/package/2006/relationships"><Relationship Id="rId8" Type="http://schemas.openxmlformats.org/officeDocument/2006/relationships/chart" Target="../charts/chart28.xml"/><Relationship Id="rId3" Type="http://schemas.openxmlformats.org/officeDocument/2006/relationships/chart" Target="../charts/chart23.xml"/><Relationship Id="rId7" Type="http://schemas.openxmlformats.org/officeDocument/2006/relationships/chart" Target="../charts/chart27.xml"/><Relationship Id="rId2" Type="http://schemas.openxmlformats.org/officeDocument/2006/relationships/chart" Target="../charts/chart22.xml"/><Relationship Id="rId1" Type="http://schemas.openxmlformats.org/officeDocument/2006/relationships/chart" Target="../charts/chart21.xml"/><Relationship Id="rId6" Type="http://schemas.openxmlformats.org/officeDocument/2006/relationships/chart" Target="../charts/chart26.xml"/><Relationship Id="rId5" Type="http://schemas.openxmlformats.org/officeDocument/2006/relationships/chart" Target="../charts/chart25.xml"/><Relationship Id="rId4" Type="http://schemas.openxmlformats.org/officeDocument/2006/relationships/chart" Target="../charts/chart24.xml"/></Relationships>
</file>

<file path=xl/drawings/drawing1.xml><?xml version="1.0" encoding="utf-8"?>
<xdr:wsDr xmlns:xdr="http://schemas.openxmlformats.org/drawingml/2006/spreadsheetDrawing" xmlns:a="http://schemas.openxmlformats.org/drawingml/2006/main">
  <xdr:twoCellAnchor editAs="oneCell">
    <xdr:from>
      <xdr:col>7</xdr:col>
      <xdr:colOff>9525</xdr:colOff>
      <xdr:row>1</xdr:row>
      <xdr:rowOff>49320</xdr:rowOff>
    </xdr:from>
    <xdr:to>
      <xdr:col>20</xdr:col>
      <xdr:colOff>389521</xdr:colOff>
      <xdr:row>21</xdr:row>
      <xdr:rowOff>0</xdr:rowOff>
    </xdr:to>
    <xdr:graphicFrame macro="">
      <xdr:nvGraphicFramePr>
        <xdr:cNvPr id="2" name="Диаграмма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2</xdr:col>
      <xdr:colOff>63105</xdr:colOff>
      <xdr:row>21</xdr:row>
      <xdr:rowOff>41070</xdr:rowOff>
    </xdr:from>
    <xdr:to>
      <xdr:col>7</xdr:col>
      <xdr:colOff>603645</xdr:colOff>
      <xdr:row>40</xdr:row>
      <xdr:rowOff>105150</xdr:rowOff>
    </xdr:to>
    <xdr:graphicFrame macro="">
      <xdr:nvGraphicFramePr>
        <xdr:cNvPr id="3" name="Диаграмма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39090</xdr:colOff>
      <xdr:row>1</xdr:row>
      <xdr:rowOff>3870</xdr:rowOff>
    </xdr:from>
    <xdr:to>
      <xdr:col>21</xdr:col>
      <xdr:colOff>40065</xdr:colOff>
      <xdr:row>14</xdr:row>
      <xdr:rowOff>334395</xdr:rowOff>
    </xdr:to>
    <xdr:graphicFrame macro="">
      <xdr:nvGraphicFramePr>
        <xdr:cNvPr id="2" name="Диаграмма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6</xdr:col>
      <xdr:colOff>3600</xdr:colOff>
      <xdr:row>33</xdr:row>
      <xdr:rowOff>13320</xdr:rowOff>
    </xdr:from>
    <xdr:to>
      <xdr:col>12</xdr:col>
      <xdr:colOff>604080</xdr:colOff>
      <xdr:row>45</xdr:row>
      <xdr:rowOff>6120</xdr:rowOff>
    </xdr:to>
    <xdr:graphicFrame macro="">
      <xdr:nvGraphicFramePr>
        <xdr:cNvPr id="3" name="Диаграмма 1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28576</xdr:colOff>
      <xdr:row>16</xdr:row>
      <xdr:rowOff>266700</xdr:rowOff>
    </xdr:from>
    <xdr:to>
      <xdr:col>22</xdr:col>
      <xdr:colOff>600076</xdr:colOff>
      <xdr:row>29</xdr:row>
      <xdr:rowOff>209550</xdr:rowOff>
    </xdr:to>
    <xdr:graphicFrame macro="">
      <xdr:nvGraphicFramePr>
        <xdr:cNvPr id="5" name="Диаграмма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9360</xdr:colOff>
      <xdr:row>1</xdr:row>
      <xdr:rowOff>9000</xdr:rowOff>
    </xdr:from>
    <xdr:to>
      <xdr:col>5</xdr:col>
      <xdr:colOff>104040</xdr:colOff>
      <xdr:row>15</xdr:row>
      <xdr:rowOff>11880</xdr:rowOff>
    </xdr:to>
    <xdr:graphicFrame macro="">
      <xdr:nvGraphicFramePr>
        <xdr:cNvPr id="5" name="Диаграмма 102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4</xdr:col>
      <xdr:colOff>30600</xdr:colOff>
      <xdr:row>1</xdr:row>
      <xdr:rowOff>0</xdr:rowOff>
    </xdr:from>
    <xdr:to>
      <xdr:col>10</xdr:col>
      <xdr:colOff>237240</xdr:colOff>
      <xdr:row>14</xdr:row>
      <xdr:rowOff>169560</xdr:rowOff>
    </xdr:to>
    <xdr:graphicFrame macro="">
      <xdr:nvGraphicFramePr>
        <xdr:cNvPr id="6" name="Диаграмма 102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7</xdr:col>
      <xdr:colOff>1740960</xdr:colOff>
      <xdr:row>1</xdr:row>
      <xdr:rowOff>10800</xdr:rowOff>
    </xdr:from>
    <xdr:to>
      <xdr:col>13</xdr:col>
      <xdr:colOff>1578960</xdr:colOff>
      <xdr:row>15</xdr:row>
      <xdr:rowOff>20880</xdr:rowOff>
    </xdr:to>
    <xdr:graphicFrame macro="">
      <xdr:nvGraphicFramePr>
        <xdr:cNvPr id="7" name="Диаграмма 102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13</xdr:col>
      <xdr:colOff>295200</xdr:colOff>
      <xdr:row>1</xdr:row>
      <xdr:rowOff>0</xdr:rowOff>
    </xdr:from>
    <xdr:to>
      <xdr:col>19</xdr:col>
      <xdr:colOff>6120</xdr:colOff>
      <xdr:row>15</xdr:row>
      <xdr:rowOff>20880</xdr:rowOff>
    </xdr:to>
    <xdr:graphicFrame macro="">
      <xdr:nvGraphicFramePr>
        <xdr:cNvPr id="8" name="Диаграмма 102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14400</xdr:colOff>
      <xdr:row>1</xdr:row>
      <xdr:rowOff>28440</xdr:rowOff>
    </xdr:from>
    <xdr:to>
      <xdr:col>14</xdr:col>
      <xdr:colOff>133560</xdr:colOff>
      <xdr:row>13</xdr:row>
      <xdr:rowOff>23790</xdr:rowOff>
    </xdr:to>
    <xdr:graphicFrame macro="">
      <xdr:nvGraphicFramePr>
        <xdr:cNvPr id="9" name="Диаграмма 166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5</xdr:col>
      <xdr:colOff>69120</xdr:colOff>
      <xdr:row>47</xdr:row>
      <xdr:rowOff>0</xdr:rowOff>
    </xdr:from>
    <xdr:to>
      <xdr:col>12</xdr:col>
      <xdr:colOff>173880</xdr:colOff>
      <xdr:row>61</xdr:row>
      <xdr:rowOff>159480</xdr:rowOff>
    </xdr:to>
    <xdr:graphicFrame macro="">
      <xdr:nvGraphicFramePr>
        <xdr:cNvPr id="11" name="Диаграмма 194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19050</xdr:colOff>
      <xdr:row>64</xdr:row>
      <xdr:rowOff>19050</xdr:rowOff>
    </xdr:from>
    <xdr:to>
      <xdr:col>7</xdr:col>
      <xdr:colOff>274866</xdr:colOff>
      <xdr:row>76</xdr:row>
      <xdr:rowOff>25309</xdr:rowOff>
    </xdr:to>
    <xdr:graphicFrame macro="">
      <xdr:nvGraphicFramePr>
        <xdr:cNvPr id="5" name="Диаграмма 166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38159</xdr:colOff>
      <xdr:row>0</xdr:row>
      <xdr:rowOff>308520</xdr:rowOff>
    </xdr:from>
    <xdr:to>
      <xdr:col>17</xdr:col>
      <xdr:colOff>314324</xdr:colOff>
      <xdr:row>16</xdr:row>
      <xdr:rowOff>37485</xdr:rowOff>
    </xdr:to>
    <xdr:graphicFrame macro="">
      <xdr:nvGraphicFramePr>
        <xdr:cNvPr id="12" name="Диаграмма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3</xdr:col>
      <xdr:colOff>48570</xdr:colOff>
      <xdr:row>16</xdr:row>
      <xdr:rowOff>28065</xdr:rowOff>
    </xdr:from>
    <xdr:to>
      <xdr:col>15</xdr:col>
      <xdr:colOff>50370</xdr:colOff>
      <xdr:row>29</xdr:row>
      <xdr:rowOff>41745</xdr:rowOff>
    </xdr:to>
    <xdr:graphicFrame macro="">
      <xdr:nvGraphicFramePr>
        <xdr:cNvPr id="13" name="Диаграмма 13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9360</xdr:colOff>
      <xdr:row>12</xdr:row>
      <xdr:rowOff>0</xdr:rowOff>
    </xdr:from>
    <xdr:to>
      <xdr:col>14</xdr:col>
      <xdr:colOff>446760</xdr:colOff>
      <xdr:row>33</xdr:row>
      <xdr:rowOff>65160</xdr:rowOff>
    </xdr:to>
    <xdr:graphicFrame macro="">
      <xdr:nvGraphicFramePr>
        <xdr:cNvPr id="14" name="Диаграмма 166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76</xdr:row>
      <xdr:rowOff>47625</xdr:rowOff>
    </xdr:from>
    <xdr:to>
      <xdr:col>3</xdr:col>
      <xdr:colOff>2466975</xdr:colOff>
      <xdr:row>98</xdr:row>
      <xdr:rowOff>0</xdr:rowOff>
    </xdr:to>
    <xdr:graphicFrame macro="">
      <xdr:nvGraphicFramePr>
        <xdr:cNvPr id="7" name="Диаграмма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2047875</xdr:colOff>
      <xdr:row>16</xdr:row>
      <xdr:rowOff>47625</xdr:rowOff>
    </xdr:from>
    <xdr:to>
      <xdr:col>9</xdr:col>
      <xdr:colOff>933451</xdr:colOff>
      <xdr:row>37</xdr:row>
      <xdr:rowOff>63889</xdr:rowOff>
    </xdr:to>
    <xdr:graphicFrame macro="">
      <xdr:nvGraphicFramePr>
        <xdr:cNvPr id="8" name="Диаграмма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37</xdr:row>
      <xdr:rowOff>4387</xdr:rowOff>
    </xdr:from>
    <xdr:to>
      <xdr:col>3</xdr:col>
      <xdr:colOff>2076450</xdr:colOff>
      <xdr:row>59</xdr:row>
      <xdr:rowOff>113756</xdr:rowOff>
    </xdr:to>
    <xdr:graphicFrame macro="">
      <xdr:nvGraphicFramePr>
        <xdr:cNvPr id="9" name="Диаграмма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54429</xdr:colOff>
      <xdr:row>16</xdr:row>
      <xdr:rowOff>10886</xdr:rowOff>
    </xdr:from>
    <xdr:to>
      <xdr:col>3</xdr:col>
      <xdr:colOff>2057400</xdr:colOff>
      <xdr:row>37</xdr:row>
      <xdr:rowOff>7300</xdr:rowOff>
    </xdr:to>
    <xdr:graphicFrame macro="">
      <xdr:nvGraphicFramePr>
        <xdr:cNvPr id="10" name="Диаграмма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2057400</xdr:colOff>
      <xdr:row>37</xdr:row>
      <xdr:rowOff>9733</xdr:rowOff>
    </xdr:from>
    <xdr:to>
      <xdr:col>9</xdr:col>
      <xdr:colOff>923925</xdr:colOff>
      <xdr:row>59</xdr:row>
      <xdr:rowOff>142331</xdr:rowOff>
    </xdr:to>
    <xdr:graphicFrame macro="">
      <xdr:nvGraphicFramePr>
        <xdr:cNvPr id="11" name="Диаграмма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457200</xdr:colOff>
      <xdr:row>0</xdr:row>
      <xdr:rowOff>0</xdr:rowOff>
    </xdr:from>
    <xdr:to>
      <xdr:col>3</xdr:col>
      <xdr:colOff>827895</xdr:colOff>
      <xdr:row>0</xdr:row>
      <xdr:rowOff>0</xdr:rowOff>
    </xdr:to>
    <xdr:graphicFrame macro="">
      <xdr:nvGraphicFramePr>
        <xdr:cNvPr id="20" name="Диаграмма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17</xdr:col>
      <xdr:colOff>147240</xdr:colOff>
      <xdr:row>0</xdr:row>
      <xdr:rowOff>0</xdr:rowOff>
    </xdr:from>
    <xdr:to>
      <xdr:col>27</xdr:col>
      <xdr:colOff>281160</xdr:colOff>
      <xdr:row>0</xdr:row>
      <xdr:rowOff>0</xdr:rowOff>
    </xdr:to>
    <xdr:graphicFrame macro="">
      <xdr:nvGraphicFramePr>
        <xdr:cNvPr id="21" name="Диаграмма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5</xdr:col>
      <xdr:colOff>480240</xdr:colOff>
      <xdr:row>0</xdr:row>
      <xdr:rowOff>0</xdr:rowOff>
    </xdr:from>
    <xdr:to>
      <xdr:col>14</xdr:col>
      <xdr:colOff>144360</xdr:colOff>
      <xdr:row>0</xdr:row>
      <xdr:rowOff>0</xdr:rowOff>
    </xdr:to>
    <xdr:graphicFrame macro="">
      <xdr:nvGraphicFramePr>
        <xdr:cNvPr id="22" name="Диаграмма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7</xdr:col>
      <xdr:colOff>403920</xdr:colOff>
      <xdr:row>0</xdr:row>
      <xdr:rowOff>0</xdr:rowOff>
    </xdr:from>
    <xdr:to>
      <xdr:col>12</xdr:col>
      <xdr:colOff>182160</xdr:colOff>
      <xdr:row>0</xdr:row>
      <xdr:rowOff>0</xdr:rowOff>
    </xdr:to>
    <xdr:graphicFrame macro="">
      <xdr:nvGraphicFramePr>
        <xdr:cNvPr id="23" name="Диаграмма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10</xdr:col>
      <xdr:colOff>99000</xdr:colOff>
      <xdr:row>0</xdr:row>
      <xdr:rowOff>0</xdr:rowOff>
    </xdr:from>
    <xdr:to>
      <xdr:col>16</xdr:col>
      <xdr:colOff>380160</xdr:colOff>
      <xdr:row>0</xdr:row>
      <xdr:rowOff>0</xdr:rowOff>
    </xdr:to>
    <xdr:graphicFrame macro="">
      <xdr:nvGraphicFramePr>
        <xdr:cNvPr id="24" name="Диаграмма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6</xdr:col>
      <xdr:colOff>792360</xdr:colOff>
      <xdr:row>0</xdr:row>
      <xdr:rowOff>0</xdr:rowOff>
    </xdr:from>
    <xdr:to>
      <xdr:col>16</xdr:col>
      <xdr:colOff>281160</xdr:colOff>
      <xdr:row>0</xdr:row>
      <xdr:rowOff>0</xdr:rowOff>
    </xdr:to>
    <xdr:graphicFrame macro="">
      <xdr:nvGraphicFramePr>
        <xdr:cNvPr id="25" name="Диаграмма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4</xdr:col>
      <xdr:colOff>131625</xdr:colOff>
      <xdr:row>0</xdr:row>
      <xdr:rowOff>356385</xdr:rowOff>
    </xdr:from>
    <xdr:to>
      <xdr:col>9</xdr:col>
      <xdr:colOff>749385</xdr:colOff>
      <xdr:row>20</xdr:row>
      <xdr:rowOff>8760</xdr:rowOff>
    </xdr:to>
    <xdr:graphicFrame macro="">
      <xdr:nvGraphicFramePr>
        <xdr:cNvPr id="26" name="Диаграмма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360</xdr:colOff>
      <xdr:row>0</xdr:row>
      <xdr:rowOff>360</xdr:rowOff>
    </xdr:to>
    <xdr:graphicFrame macro="">
      <xdr:nvGraphicFramePr>
        <xdr:cNvPr id="27" name="Диаграмма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088;&#1077;&#1075;&#1110;&#1086;&#1085;&#1072;&#1083;&#1100;&#1085;&#1080;&#1081;%20&#1088;&#1086;&#1079;&#1087;&#1086;&#1076;&#1110;&#1083;"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1;&#1102;&#1083;&#1077;&#1090;&#1077;&#1085;&#1100;\&#1056;&#1086;&#1079;&#1088;&#1072;&#1093;&#1091;&#1085;&#1086;&#1082;%20&#1087;&#1086;&#1082;&#1072;&#1079;&#1085;&#1080;&#1082;&#1110;&#1074;%20&#1084;&#1086;&#1085;.%20&#1089;&#1090;-&#1082;&#1080;\&#1056;&#1086;&#1079;&#1088;&#1072;&#1093;&#1091;&#1085;&#1086;&#1082;%20&#1084;&#1091;&#1083;&#1100;&#1090;&#1080;&#1087;&#1083;&#1110;&#1082;&#1072;&#1090;&#1086;&#1088;&#107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1052;&#1086;&#1080;%20&#1076;&#1086;&#1082;&#1091;&#1084;&#1077;&#1085;&#1090;&#1099;\&#1040;&#1088;&#1093;&#1080;&#1074;\&#1047;&#1041;&#1047;%20&#1050;&#1041;&#1059;%20&#1079;&#1072;%2098%20&#1088;.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1052;&#1086;&#1080;%20&#1076;&#1086;&#1082;&#1091;&#1084;&#1077;&#1085;&#1090;&#1099;\&#1040;&#1088;&#1093;&#1080;&#1074;\&#1047;&#1041;&#1041;&#1057;&#1059;%20&#1085;&#1072;%2001.11.99%20&#1088;%20&#1079;&#1072;%20&#1089;&#1077;&#1082;&#1090;&#1086;&#1088;&#1072;&#1084;&#1080;%20&#1077;&#1082;&#1086;&#1085;&#1086;&#1084;&#1110;&#1082;&#108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1090;16.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90;17-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Nbu-100\VOL3\GROST\BULET\TEIM\&#1058;&#1040;&#1053;&#1071;\&#1052;&#1072;&#1082;&#1077;&#1090;&#1080;%20&#1090;&#1072;&#1073;&#1083;&#1080;&#1094;&#1100;%20&#1074;%20&#1073;&#1102;&#1083;&#1077;&#1090;&#1077;&#1085;&#1100;\&#1085;&#1072;%202001%20&#1088;&#1110;&#108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90;17&#1084;&#1073;200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регіональний розподіл"/>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Мульт-ор М3, швидкість"/>
      <sheetName val="Лист1"/>
      <sheetName val="Мульт-ор М2, швидкість"/>
      <sheetName val="Доходність (2)"/>
    </sheetNames>
    <sheetDataSet>
      <sheetData sheetId="0" refreshError="1"/>
      <sheetData sheetId="1" refreshError="1"/>
      <sheetData sheetId="2" refreshError="1">
        <row r="3">
          <cell r="C3" t="str">
            <v>М2,
млн. грн.</v>
          </cell>
          <cell r="E3" t="str">
            <v>(Мп+Мк)/2,
млн. грн.</v>
          </cell>
        </row>
        <row r="4">
          <cell r="C4">
            <v>1</v>
          </cell>
          <cell r="E4">
            <v>2</v>
          </cell>
        </row>
        <row r="5">
          <cell r="C5">
            <v>12448</v>
          </cell>
          <cell r="E5">
            <v>11717</v>
          </cell>
        </row>
        <row r="6">
          <cell r="C6">
            <v>11919</v>
          </cell>
          <cell r="E6">
            <v>11919</v>
          </cell>
        </row>
        <row r="7">
          <cell r="C7">
            <v>12095</v>
          </cell>
          <cell r="E7">
            <v>12007</v>
          </cell>
        </row>
        <row r="8">
          <cell r="C8">
            <v>12835</v>
          </cell>
          <cell r="E8">
            <v>12465</v>
          </cell>
        </row>
        <row r="9">
          <cell r="C9">
            <v>12835</v>
          </cell>
          <cell r="E9">
            <v>12835</v>
          </cell>
        </row>
        <row r="10">
          <cell r="C10">
            <v>12794</v>
          </cell>
          <cell r="E10">
            <v>12814.5</v>
          </cell>
        </row>
        <row r="11">
          <cell r="C11">
            <v>13116</v>
          </cell>
          <cell r="E11">
            <v>12955</v>
          </cell>
        </row>
        <row r="12">
          <cell r="C12">
            <v>13257</v>
          </cell>
          <cell r="E12">
            <v>13186.5</v>
          </cell>
        </row>
        <row r="13">
          <cell r="C13">
            <v>13257</v>
          </cell>
          <cell r="E13">
            <v>13046</v>
          </cell>
        </row>
        <row r="14">
          <cell r="C14">
            <v>13691</v>
          </cell>
          <cell r="E14">
            <v>13474</v>
          </cell>
        </row>
        <row r="15">
          <cell r="C15">
            <v>13569</v>
          </cell>
          <cell r="E15">
            <v>13630</v>
          </cell>
        </row>
        <row r="16">
          <cell r="C16">
            <v>14142</v>
          </cell>
          <cell r="E16">
            <v>13855.5</v>
          </cell>
        </row>
        <row r="17">
          <cell r="C17">
            <v>14142</v>
          </cell>
          <cell r="E17">
            <v>13699.5</v>
          </cell>
        </row>
        <row r="18">
          <cell r="C18">
            <v>14237</v>
          </cell>
          <cell r="E18">
            <v>14189.5</v>
          </cell>
        </row>
        <row r="19">
          <cell r="C19">
            <v>14538</v>
          </cell>
          <cell r="E19">
            <v>14387.5</v>
          </cell>
        </row>
        <row r="20">
          <cell r="C20">
            <v>15432</v>
          </cell>
          <cell r="E20">
            <v>14985</v>
          </cell>
        </row>
        <row r="21">
          <cell r="C21">
            <v>15432</v>
          </cell>
          <cell r="E21">
            <v>14787</v>
          </cell>
        </row>
        <row r="22">
          <cell r="C22">
            <v>15432</v>
          </cell>
          <cell r="E22">
            <v>13940</v>
          </cell>
        </row>
        <row r="23">
          <cell r="C23">
            <v>14880</v>
          </cell>
          <cell r="E23">
            <v>14880</v>
          </cell>
        </row>
        <row r="24">
          <cell r="C24">
            <v>15090</v>
          </cell>
          <cell r="E24">
            <v>14985</v>
          </cell>
        </row>
        <row r="25">
          <cell r="C25">
            <v>15631</v>
          </cell>
          <cell r="E25">
            <v>15360.5</v>
          </cell>
        </row>
        <row r="26">
          <cell r="C26">
            <v>15631</v>
          </cell>
          <cell r="E26">
            <v>15631</v>
          </cell>
        </row>
        <row r="27">
          <cell r="C27">
            <v>16352</v>
          </cell>
          <cell r="E27">
            <v>15991.5</v>
          </cell>
        </row>
        <row r="28">
          <cell r="C28">
            <v>17161</v>
          </cell>
          <cell r="E28">
            <v>16756.5</v>
          </cell>
        </row>
        <row r="29">
          <cell r="C29">
            <v>18258</v>
          </cell>
          <cell r="E29">
            <v>17709.5</v>
          </cell>
        </row>
        <row r="30">
          <cell r="C30">
            <v>18258</v>
          </cell>
          <cell r="E30">
            <v>16944.5</v>
          </cell>
        </row>
        <row r="31">
          <cell r="C31">
            <v>18498</v>
          </cell>
          <cell r="E31">
            <v>18378</v>
          </cell>
        </row>
        <row r="32">
          <cell r="C32">
            <v>19340</v>
          </cell>
          <cell r="E32">
            <v>18919</v>
          </cell>
        </row>
        <row r="33">
          <cell r="C33">
            <v>20019</v>
          </cell>
          <cell r="E33">
            <v>19679.5</v>
          </cell>
        </row>
        <row r="34">
          <cell r="C34">
            <v>20019</v>
          </cell>
          <cell r="E34">
            <v>19138.5</v>
          </cell>
        </row>
        <row r="35">
          <cell r="C35">
            <v>20402</v>
          </cell>
          <cell r="E35">
            <v>20210.5</v>
          </cell>
        </row>
        <row r="36">
          <cell r="C36">
            <v>20552</v>
          </cell>
          <cell r="E36">
            <v>20477</v>
          </cell>
        </row>
        <row r="37">
          <cell r="C37">
            <v>21714</v>
          </cell>
          <cell r="E37">
            <v>21133</v>
          </cell>
        </row>
        <row r="38">
          <cell r="C38">
            <v>21714</v>
          </cell>
          <cell r="E38">
            <v>20866.5</v>
          </cell>
        </row>
        <row r="39">
          <cell r="C39">
            <v>21714</v>
          </cell>
          <cell r="E39">
            <v>20866.5</v>
          </cell>
        </row>
        <row r="40">
          <cell r="C40">
            <v>21453</v>
          </cell>
          <cell r="E40">
            <v>21583.5</v>
          </cell>
        </row>
        <row r="41">
          <cell r="C41">
            <v>22241</v>
          </cell>
          <cell r="E41">
            <v>21847</v>
          </cell>
        </row>
        <row r="42">
          <cell r="C42">
            <v>23275</v>
          </cell>
          <cell r="E42">
            <v>22758</v>
          </cell>
        </row>
        <row r="43">
          <cell r="C43">
            <v>23275</v>
          </cell>
          <cell r="E43">
            <v>22494.5</v>
          </cell>
        </row>
        <row r="44">
          <cell r="C44">
            <v>24405</v>
          </cell>
          <cell r="E44">
            <v>23840</v>
          </cell>
        </row>
        <row r="45">
          <cell r="C45">
            <v>25350</v>
          </cell>
          <cell r="E45">
            <v>24877.5</v>
          </cell>
        </row>
        <row r="46">
          <cell r="C46">
            <v>26359</v>
          </cell>
          <cell r="E46">
            <v>25854.5</v>
          </cell>
        </row>
        <row r="47">
          <cell r="C47">
            <v>26359</v>
          </cell>
          <cell r="E47">
            <v>24817</v>
          </cell>
        </row>
        <row r="48">
          <cell r="C48">
            <v>27483</v>
          </cell>
          <cell r="E48">
            <v>26921</v>
          </cell>
        </row>
        <row r="49">
          <cell r="C49">
            <v>28778</v>
          </cell>
          <cell r="E49">
            <v>28130.5</v>
          </cell>
        </row>
        <row r="50">
          <cell r="C50">
            <v>28076</v>
          </cell>
          <cell r="E50">
            <v>28427</v>
          </cell>
        </row>
        <row r="51">
          <cell r="C51">
            <v>28076</v>
          </cell>
          <cell r="E51">
            <v>27217.5</v>
          </cell>
        </row>
        <row r="52">
          <cell r="C52">
            <v>28035</v>
          </cell>
          <cell r="E52">
            <v>28055.5</v>
          </cell>
        </row>
        <row r="53">
          <cell r="C53">
            <v>28663</v>
          </cell>
          <cell r="E53">
            <v>28349</v>
          </cell>
        </row>
        <row r="54">
          <cell r="C54">
            <v>31387</v>
          </cell>
          <cell r="E54">
            <v>30025</v>
          </cell>
        </row>
        <row r="55">
          <cell r="C55">
            <v>31387</v>
          </cell>
          <cell r="E55">
            <v>29731.5</v>
          </cell>
        </row>
        <row r="56">
          <cell r="C56">
            <v>31387</v>
          </cell>
          <cell r="E56">
            <v>26550.5</v>
          </cell>
        </row>
        <row r="78">
          <cell r="E78">
            <v>96.047874329884053</v>
          </cell>
        </row>
      </sheetData>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07(98)"/>
      <sheetName val="146024"/>
      <sheetName val="д17-1"/>
      <sheetName val="табл1"/>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09(98) по сек-рам ек-ки"/>
      <sheetName val="т07(98)"/>
      <sheetName val="146024"/>
      <sheetName val="д17-1"/>
      <sheetName val="табл1"/>
    </sheetNames>
    <sheetDataSet>
      <sheetData sheetId="0" refreshError="1"/>
      <sheetData sheetId="1" refreshError="1"/>
      <sheetData sheetId="2" refreshError="1"/>
      <sheetData sheetId="3" refreshError="1"/>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5"/>
      <sheetName val="т09(98) по сек-рам ек-ки"/>
      <sheetName val="т07(98)"/>
    </sheetNames>
    <sheetDataSet>
      <sheetData sheetId="0" refreshError="1"/>
      <sheetData sheetId="1" refreshError="1"/>
      <sheetData sheetId="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1(шаблон)"/>
      <sheetName val="т15"/>
      <sheetName val="т09(98) по сек-рам ек-ки"/>
      <sheetName val="146024"/>
      <sheetName val="д17-1"/>
    </sheetNames>
    <sheetDataSet>
      <sheetData sheetId="0" refreshError="1"/>
      <sheetData sheetId="1" refreshError="1"/>
      <sheetData sheetId="2" refreshError="1"/>
      <sheetData sheetId="3" refreshError="1"/>
      <sheetData sheetId="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6"/>
      <sheetName val="т17-4-99"/>
      <sheetName val="т15-0"/>
      <sheetName val="т18"/>
      <sheetName val="т17-3"/>
      <sheetName val="т17-1 "/>
      <sheetName val="т17мб"/>
      <sheetName val="т17-2 "/>
      <sheetName val="т17-5"/>
      <sheetName val="т17-4"/>
      <sheetName val="т18обл"/>
      <sheetName val="т17-4-2000"/>
      <sheetName val="т15"/>
      <sheetName val="т15-0-2000"/>
      <sheetName val="т17-1обл"/>
      <sheetName val="т17-5(на 2001)"/>
      <sheetName val="т18обл(на2001)"/>
      <sheetName val="т17-1 (на 2001)"/>
      <sheetName val="т17-1(шаблон)"/>
      <sheetName val="т07(9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мб(шаблон)"/>
      <sheetName val="т17-2 "/>
      <sheetName val="т17-3"/>
      <sheetName val="т17-1(шаблон)"/>
      <sheetName val="т09(98) по сек-рам ек-ки"/>
    </sheetNames>
    <sheetDataSet>
      <sheetData sheetId="0" refreshError="1"/>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www.uaib.com.ua/analituaib/rankings/ici" TargetMode="External"/><Relationship Id="rId1" Type="http://schemas.openxmlformats.org/officeDocument/2006/relationships/hyperlink" Target="https://www.uaib.com.ua/analituaib/rankings/kua"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uaib.com.ua/rankings_/byclass.html" TargetMode="External"/><Relationship Id="rId1" Type="http://schemas.openxmlformats.org/officeDocument/2006/relationships/hyperlink" Target="https://www.uaib.com.ua/analituaib/rankings/ici/by-class"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AMJ30"/>
  <sheetViews>
    <sheetView tabSelected="1" zoomScaleNormal="100" workbookViewId="0">
      <selection sqref="A1:XFD1"/>
    </sheetView>
  </sheetViews>
  <sheetFormatPr defaultColWidth="9.140625" defaultRowHeight="12.75" outlineLevelRow="1" outlineLevelCol="1"/>
  <cols>
    <col min="1" max="1" width="15.28515625" style="1" customWidth="1"/>
    <col min="2" max="2" width="22.5703125" style="2" customWidth="1"/>
    <col min="3" max="4" width="24.5703125" style="2" hidden="1" customWidth="1" outlineLevel="1"/>
    <col min="5" max="5" width="19.7109375" style="2" customWidth="1" collapsed="1"/>
    <col min="6" max="6" width="19.140625" style="2" hidden="1" customWidth="1" outlineLevel="1"/>
    <col min="7" max="7" width="19" style="2" customWidth="1" collapsed="1"/>
    <col min="8" max="10" width="10.7109375" style="2" customWidth="1"/>
    <col min="11" max="247" width="9.140625" style="2"/>
    <col min="248" max="248" width="10.28515625" style="2" customWidth="1"/>
    <col min="249" max="249" width="10.7109375" style="2" customWidth="1"/>
    <col min="250" max="250" width="17.7109375" style="2" customWidth="1"/>
    <col min="251" max="251" width="16" style="2" customWidth="1"/>
    <col min="252" max="252" width="14.42578125" style="2" customWidth="1"/>
    <col min="253" max="265" width="11.7109375" style="2" customWidth="1"/>
    <col min="266" max="503" width="9.140625" style="2"/>
    <col min="504" max="504" width="10.28515625" style="2" customWidth="1"/>
    <col min="505" max="505" width="10.7109375" style="2" customWidth="1"/>
    <col min="506" max="506" width="17.7109375" style="2" customWidth="1"/>
    <col min="507" max="507" width="16" style="2" customWidth="1"/>
    <col min="508" max="508" width="14.42578125" style="2" customWidth="1"/>
    <col min="509" max="521" width="11.7109375" style="2" customWidth="1"/>
    <col min="522" max="759" width="9.140625" style="2"/>
    <col min="760" max="760" width="10.28515625" style="2" customWidth="1"/>
    <col min="761" max="761" width="10.7109375" style="2" customWidth="1"/>
    <col min="762" max="762" width="17.7109375" style="2" customWidth="1"/>
    <col min="763" max="763" width="16" style="2" customWidth="1"/>
    <col min="764" max="764" width="14.42578125" style="2" customWidth="1"/>
    <col min="765" max="777" width="11.7109375" style="2" customWidth="1"/>
    <col min="778" max="1015" width="9.140625" style="2"/>
    <col min="1016" max="1016" width="10.28515625" style="2" customWidth="1"/>
    <col min="1017" max="1017" width="10.7109375" style="2" customWidth="1"/>
    <col min="1018" max="1018" width="17.7109375" style="2" customWidth="1"/>
    <col min="1019" max="1019" width="16" style="2" customWidth="1"/>
    <col min="1020" max="1020" width="14.42578125" style="2" customWidth="1"/>
    <col min="1021" max="1024" width="11.7109375" style="2" customWidth="1"/>
  </cols>
  <sheetData>
    <row r="1" spans="1:7" s="444" customFormat="1" ht="24" customHeight="1">
      <c r="A1" s="444" t="s">
        <v>0</v>
      </c>
    </row>
    <row r="2" spans="1:7" ht="79.5" customHeight="1">
      <c r="A2" s="3" t="s">
        <v>1</v>
      </c>
      <c r="B2" s="4" t="s">
        <v>209</v>
      </c>
      <c r="C2" s="4" t="s">
        <v>212</v>
      </c>
      <c r="D2" s="4" t="s">
        <v>2</v>
      </c>
      <c r="E2" s="369" t="s">
        <v>210</v>
      </c>
      <c r="F2" s="369" t="s">
        <v>211</v>
      </c>
      <c r="G2" s="4" t="s">
        <v>3</v>
      </c>
    </row>
    <row r="3" spans="1:7" ht="19.899999999999999" hidden="1" customHeight="1" outlineLevel="1">
      <c r="A3" s="5" t="s">
        <v>4</v>
      </c>
      <c r="B3" s="6">
        <v>347</v>
      </c>
      <c r="C3" s="7">
        <v>329</v>
      </c>
      <c r="D3" s="6">
        <v>18</v>
      </c>
      <c r="E3" s="6">
        <v>1375</v>
      </c>
      <c r="F3" s="8">
        <v>4.1793313069908802</v>
      </c>
      <c r="G3" s="9">
        <v>1178</v>
      </c>
    </row>
    <row r="4" spans="1:7" ht="19.899999999999999" hidden="1" customHeight="1" outlineLevel="1">
      <c r="A4" s="5" t="s">
        <v>5</v>
      </c>
      <c r="B4" s="6">
        <v>340</v>
      </c>
      <c r="C4" s="6">
        <v>324</v>
      </c>
      <c r="D4" s="6">
        <v>16</v>
      </c>
      <c r="E4" s="6">
        <v>1301</v>
      </c>
      <c r="F4" s="8">
        <v>4.0154320987654302</v>
      </c>
      <c r="G4" s="9">
        <v>1179</v>
      </c>
    </row>
    <row r="5" spans="1:7" ht="19.899999999999999" hidden="1" customHeight="1" outlineLevel="1">
      <c r="A5" s="5" t="s">
        <v>6</v>
      </c>
      <c r="B5" s="6">
        <v>345</v>
      </c>
      <c r="C5" s="6">
        <v>325</v>
      </c>
      <c r="D5" s="6">
        <v>20</v>
      </c>
      <c r="E5" s="6">
        <v>1324</v>
      </c>
      <c r="F5" s="8">
        <v>4.0738461538461497</v>
      </c>
      <c r="G5" s="9">
        <v>1204</v>
      </c>
    </row>
    <row r="6" spans="1:7" ht="19.899999999999999" hidden="1" customHeight="1" outlineLevel="1">
      <c r="A6" s="5" t="s">
        <v>7</v>
      </c>
      <c r="B6" s="6">
        <v>340</v>
      </c>
      <c r="C6" s="6">
        <v>322</v>
      </c>
      <c r="D6" s="6">
        <v>18</v>
      </c>
      <c r="E6" s="7">
        <v>1290</v>
      </c>
      <c r="F6" s="8">
        <v>4.00621118012422</v>
      </c>
      <c r="G6" s="9">
        <v>1233</v>
      </c>
    </row>
    <row r="7" spans="1:7" ht="19.899999999999999" hidden="1" customHeight="1" outlineLevel="1">
      <c r="A7" s="5" t="s">
        <v>8</v>
      </c>
      <c r="B7" s="6">
        <v>326</v>
      </c>
      <c r="C7" s="6">
        <v>309</v>
      </c>
      <c r="D7" s="6">
        <v>17</v>
      </c>
      <c r="E7" s="7">
        <v>1215</v>
      </c>
      <c r="F7" s="8">
        <v>3.9320388349514599</v>
      </c>
      <c r="G7" s="9">
        <v>1171</v>
      </c>
    </row>
    <row r="8" spans="1:7" ht="19.899999999999999" hidden="1" customHeight="1" outlineLevel="1">
      <c r="A8" s="5" t="s">
        <v>9</v>
      </c>
      <c r="B8" s="6">
        <v>304</v>
      </c>
      <c r="C8" s="6">
        <v>295</v>
      </c>
      <c r="D8" s="6">
        <v>9</v>
      </c>
      <c r="E8" s="7">
        <v>1184</v>
      </c>
      <c r="F8" s="8">
        <v>4.0135593220338999</v>
      </c>
      <c r="G8" s="9">
        <v>1134</v>
      </c>
    </row>
    <row r="9" spans="1:7" ht="19.899999999999999" hidden="1" customHeight="1" outlineLevel="1">
      <c r="A9" s="5" t="s">
        <v>10</v>
      </c>
      <c r="B9" s="10">
        <v>299</v>
      </c>
      <c r="C9" s="10">
        <v>291</v>
      </c>
      <c r="D9" s="6">
        <v>8</v>
      </c>
      <c r="E9" s="11">
        <v>1219</v>
      </c>
      <c r="F9" s="8">
        <v>4.1890034364261197</v>
      </c>
      <c r="G9" s="12">
        <v>1157</v>
      </c>
    </row>
    <row r="10" spans="1:7" ht="19.899999999999999" hidden="1" customHeight="1" outlineLevel="1">
      <c r="A10" s="5" t="s">
        <v>11</v>
      </c>
      <c r="B10" s="10">
        <v>291</v>
      </c>
      <c r="C10" s="10">
        <v>278</v>
      </c>
      <c r="D10" s="10">
        <v>13</v>
      </c>
      <c r="E10" s="11">
        <v>1244</v>
      </c>
      <c r="F10" s="8">
        <v>4.47482014388489</v>
      </c>
      <c r="G10" s="12">
        <v>1204</v>
      </c>
    </row>
    <row r="11" spans="1:7" s="17" customFormat="1" ht="19.899999999999999" hidden="1" customHeight="1" outlineLevel="1">
      <c r="A11" s="13" t="s">
        <v>12</v>
      </c>
      <c r="B11" s="14">
        <v>295</v>
      </c>
      <c r="C11" s="14">
        <v>280</v>
      </c>
      <c r="D11" s="14">
        <v>15</v>
      </c>
      <c r="E11" s="15">
        <v>1311</v>
      </c>
      <c r="F11" s="8">
        <v>4.6821428571428596</v>
      </c>
      <c r="G11" s="16">
        <v>1259</v>
      </c>
    </row>
    <row r="12" spans="1:7" s="18" customFormat="1" ht="19.899999999999999" customHeight="1" collapsed="1">
      <c r="A12" s="13" t="s">
        <v>13</v>
      </c>
      <c r="B12" s="14">
        <v>297</v>
      </c>
      <c r="C12" s="14">
        <v>278</v>
      </c>
      <c r="D12" s="14">
        <v>19</v>
      </c>
      <c r="E12" s="15">
        <v>1447</v>
      </c>
      <c r="F12" s="8">
        <v>5.2050359712230199</v>
      </c>
      <c r="G12" s="16">
        <v>1396</v>
      </c>
    </row>
    <row r="13" spans="1:7" s="18" customFormat="1" ht="19.899999999999999" customHeight="1">
      <c r="A13" s="13" t="s">
        <v>14</v>
      </c>
      <c r="B13" s="14">
        <v>300</v>
      </c>
      <c r="C13" s="14">
        <v>281</v>
      </c>
      <c r="D13" s="14">
        <v>19</v>
      </c>
      <c r="E13" s="15">
        <v>1501</v>
      </c>
      <c r="F13" s="8">
        <v>5.3416370106761599</v>
      </c>
      <c r="G13" s="16">
        <v>1443</v>
      </c>
    </row>
    <row r="14" spans="1:7" s="18" customFormat="1" ht="19.899999999999999" customHeight="1">
      <c r="A14" s="13" t="s">
        <v>15</v>
      </c>
      <c r="B14" s="14">
        <v>303</v>
      </c>
      <c r="C14" s="14">
        <v>279</v>
      </c>
      <c r="D14" s="14">
        <v>24</v>
      </c>
      <c r="E14" s="15">
        <v>1533</v>
      </c>
      <c r="F14" s="8">
        <v>5.4946236559139798</v>
      </c>
      <c r="G14" s="16">
        <v>1478</v>
      </c>
    </row>
    <row r="15" spans="1:7" s="18" customFormat="1" ht="19.899999999999999" customHeight="1">
      <c r="A15" s="13" t="s">
        <v>16</v>
      </c>
      <c r="B15" s="14">
        <v>306</v>
      </c>
      <c r="C15" s="14">
        <v>278</v>
      </c>
      <c r="D15" s="14">
        <v>28</v>
      </c>
      <c r="E15" s="15">
        <v>1578</v>
      </c>
      <c r="F15" s="8">
        <v>5.6762589928057601</v>
      </c>
      <c r="G15" s="16">
        <v>1523</v>
      </c>
    </row>
    <row r="16" spans="1:7" s="23" customFormat="1" ht="19.899999999999999" customHeight="1">
      <c r="A16" s="19" t="s">
        <v>17</v>
      </c>
      <c r="B16" s="20">
        <v>307</v>
      </c>
      <c r="C16" s="20">
        <v>286</v>
      </c>
      <c r="D16" s="20">
        <v>21</v>
      </c>
      <c r="E16" s="20">
        <v>1623</v>
      </c>
      <c r="F16" s="21">
        <v>5.6748251748251803</v>
      </c>
      <c r="G16" s="22">
        <v>1560</v>
      </c>
    </row>
    <row r="17" spans="1:7" s="24" customFormat="1" ht="27" customHeight="1">
      <c r="A17" s="442" t="s">
        <v>18</v>
      </c>
      <c r="B17" s="442"/>
      <c r="C17" s="442"/>
      <c r="D17" s="442"/>
      <c r="E17" s="442"/>
      <c r="F17" s="442"/>
      <c r="G17" s="442"/>
    </row>
    <row r="18" spans="1:7" s="24" customFormat="1" ht="27" customHeight="1">
      <c r="A18" s="443" t="s">
        <v>19</v>
      </c>
      <c r="B18" s="443"/>
      <c r="C18" s="443"/>
      <c r="D18" s="443"/>
      <c r="E18" s="443"/>
      <c r="F18" s="443"/>
      <c r="G18" s="443"/>
    </row>
    <row r="19" spans="1:7" s="24" customFormat="1" ht="15" customHeight="1">
      <c r="A19" s="25" t="s">
        <v>20</v>
      </c>
      <c r="B19" s="26" t="s">
        <v>21</v>
      </c>
    </row>
    <row r="20" spans="1:7" s="24" customFormat="1" ht="15" customHeight="1">
      <c r="A20" s="25" t="s">
        <v>22</v>
      </c>
      <c r="B20" s="26" t="s">
        <v>23</v>
      </c>
    </row>
    <row r="22" spans="1:7" s="2" customFormat="1"/>
    <row r="23" spans="1:7" s="2" customFormat="1"/>
    <row r="24" spans="1:7" s="2" customFormat="1"/>
    <row r="25" spans="1:7" s="2" customFormat="1"/>
    <row r="26" spans="1:7" s="2" customFormat="1"/>
    <row r="27" spans="1:7" s="2" customFormat="1"/>
    <row r="28" spans="1:7" s="2" customFormat="1"/>
    <row r="29" spans="1:7" s="2" customFormat="1"/>
    <row r="30" spans="1:7" s="2" customFormat="1"/>
  </sheetData>
  <mergeCells count="3">
    <mergeCell ref="A17:G17"/>
    <mergeCell ref="A18:G18"/>
    <mergeCell ref="A1:XFD1"/>
  </mergeCells>
  <hyperlinks>
    <hyperlink ref="B19" r:id="rId1"/>
    <hyperlink ref="B20" r:id="rId2"/>
  </hyperlinks>
  <pageMargins left="0.75" right="0.75" top="1" bottom="1" header="0.51180555555555496" footer="0.51180555555555496"/>
  <pageSetup paperSize="9" orientation="portrait" horizontalDpi="300" verticalDpi="300"/>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AMJ21"/>
  <sheetViews>
    <sheetView zoomScaleNormal="100" workbookViewId="0">
      <pane ySplit="1" topLeftCell="A2" activePane="bottomLeft" state="frozen"/>
      <selection pane="bottomLeft" sqref="A1:XFD1"/>
    </sheetView>
  </sheetViews>
  <sheetFormatPr defaultColWidth="9.140625" defaultRowHeight="12.75"/>
  <cols>
    <col min="1" max="1" width="55.7109375" style="170" customWidth="1"/>
    <col min="2" max="2" width="14" style="170" customWidth="1"/>
    <col min="3" max="3" width="13.7109375" style="170" customWidth="1"/>
    <col min="4" max="4" width="12.42578125" style="170" customWidth="1"/>
    <col min="5" max="5" width="2.85546875" style="170" customWidth="1"/>
    <col min="6" max="6" width="43.140625" style="170" customWidth="1"/>
    <col min="7" max="7" width="12.85546875" style="170" customWidth="1"/>
    <col min="8" max="8" width="10.5703125" style="170" customWidth="1"/>
    <col min="9" max="10" width="11.85546875" style="348" customWidth="1"/>
    <col min="11" max="21" width="9.140625" style="348"/>
    <col min="22" max="22" width="16.85546875" style="348" customWidth="1"/>
    <col min="23" max="1024" width="9.140625" style="348"/>
  </cols>
  <sheetData>
    <row r="1" spans="1:11" s="502" customFormat="1" ht="28.9" customHeight="1">
      <c r="A1" s="502" t="s">
        <v>191</v>
      </c>
    </row>
    <row r="2" spans="1:11" s="354" customFormat="1" ht="34.9" customHeight="1" thickBot="1">
      <c r="A2" s="428" t="s">
        <v>192</v>
      </c>
      <c r="B2" s="429" t="s">
        <v>143</v>
      </c>
      <c r="C2" s="351" t="s">
        <v>97</v>
      </c>
      <c r="D2" s="352" t="s">
        <v>40</v>
      </c>
      <c r="E2" s="353"/>
      <c r="F2" s="349" t="s">
        <v>192</v>
      </c>
      <c r="G2" s="350" t="s">
        <v>143</v>
      </c>
      <c r="H2" s="352" t="s">
        <v>40</v>
      </c>
    </row>
    <row r="3" spans="1:11" ht="19.899999999999999" customHeight="1">
      <c r="A3" s="430" t="s">
        <v>193</v>
      </c>
      <c r="B3" s="431">
        <v>8.7833643908498599E-2</v>
      </c>
      <c r="C3" s="431">
        <v>0.115239682830429</v>
      </c>
      <c r="D3" s="432">
        <v>0.13804540474100399</v>
      </c>
      <c r="E3" s="355"/>
      <c r="F3" s="356" t="s">
        <v>195</v>
      </c>
      <c r="G3" s="359">
        <v>-4.1224103929868999E-2</v>
      </c>
      <c r="H3" s="360">
        <v>-2.9477888291701899E-2</v>
      </c>
    </row>
    <row r="4" spans="1:11" ht="19.899999999999999" customHeight="1">
      <c r="A4" s="433" t="s">
        <v>64</v>
      </c>
      <c r="B4" s="434">
        <v>6.7142687002045301E-2</v>
      </c>
      <c r="C4" s="435">
        <v>8.0533617539795294E-2</v>
      </c>
      <c r="D4" s="435">
        <v>0.18545596039441101</v>
      </c>
      <c r="E4" s="355"/>
      <c r="F4" s="361" t="s">
        <v>197</v>
      </c>
      <c r="G4" s="360">
        <v>-2.4904448836687701E-2</v>
      </c>
      <c r="H4" s="362">
        <v>-4.4717989687450999E-2</v>
      </c>
    </row>
    <row r="5" spans="1:11" ht="19.899999999999999" customHeight="1">
      <c r="A5" s="436" t="s">
        <v>196</v>
      </c>
      <c r="B5" s="437">
        <v>4.63037053633348E-2</v>
      </c>
      <c r="C5" s="438">
        <v>0.21291463625794699</v>
      </c>
      <c r="D5" s="439">
        <v>0.43878464224409802</v>
      </c>
      <c r="E5" s="355"/>
      <c r="F5" s="356" t="s">
        <v>199</v>
      </c>
      <c r="G5" s="358">
        <v>-2.05625485233096E-2</v>
      </c>
      <c r="H5" s="360">
        <v>3.86523411045476E-2</v>
      </c>
    </row>
    <row r="6" spans="1:11" ht="19.899999999999999" customHeight="1">
      <c r="A6" s="436" t="s">
        <v>224</v>
      </c>
      <c r="B6" s="439">
        <v>3.5999999999999997E-2</v>
      </c>
      <c r="C6" s="434">
        <v>9.9196000000000104E-2</v>
      </c>
      <c r="D6" s="440">
        <v>0.146962661376</v>
      </c>
      <c r="E6" s="355"/>
      <c r="F6" s="361" t="s">
        <v>201</v>
      </c>
      <c r="G6" s="360">
        <v>-1.6866181844979299E-2</v>
      </c>
      <c r="H6" s="360">
        <v>9.4264510650653402E-2</v>
      </c>
    </row>
    <row r="7" spans="1:11" ht="19.899999999999999" customHeight="1">
      <c r="A7" s="436" t="s">
        <v>228</v>
      </c>
      <c r="B7" s="438">
        <v>2.7455347905262599E-2</v>
      </c>
      <c r="C7" s="439">
        <v>-8.5890483451626101E-2</v>
      </c>
      <c r="D7" s="437">
        <v>4.3678108810788902E-2</v>
      </c>
      <c r="E7" s="355"/>
      <c r="F7" s="361" t="s">
        <v>194</v>
      </c>
      <c r="G7" s="360">
        <v>-1.2634626535848903E-2</v>
      </c>
      <c r="H7" s="359">
        <v>8.351191643998801E-2</v>
      </c>
    </row>
    <row r="8" spans="1:11" ht="19.899999999999999" customHeight="1">
      <c r="A8" s="436" t="s">
        <v>202</v>
      </c>
      <c r="B8" s="437">
        <v>2.7188590132511299E-2</v>
      </c>
      <c r="C8" s="438">
        <v>6.2874651099363604E-2</v>
      </c>
      <c r="D8" s="438">
        <v>6.3488167220598204E-2</v>
      </c>
      <c r="E8" s="355"/>
      <c r="F8" s="356" t="s">
        <v>203</v>
      </c>
      <c r="G8" s="359">
        <v>-9.2249531228633507E-3</v>
      </c>
      <c r="H8" s="357">
        <v>2.6482598378862101E-2</v>
      </c>
    </row>
    <row r="9" spans="1:11" ht="19.899999999999999" customHeight="1">
      <c r="A9" s="436" t="s">
        <v>204</v>
      </c>
      <c r="B9" s="437">
        <v>2.21311820000001E-2</v>
      </c>
      <c r="C9" s="437">
        <v>6.3551218535734297E-2</v>
      </c>
      <c r="D9" s="438">
        <v>9.4620008518665893E-2</v>
      </c>
      <c r="E9" s="355"/>
      <c r="F9" s="361" t="s">
        <v>205</v>
      </c>
      <c r="G9" s="360">
        <v>7.4252275340862496E-3</v>
      </c>
      <c r="H9" s="360">
        <v>0.148625339875884</v>
      </c>
    </row>
    <row r="10" spans="1:11" ht="19.899999999999999" customHeight="1">
      <c r="A10" s="436" t="s">
        <v>206</v>
      </c>
      <c r="B10" s="435">
        <v>2.1191780821917802E-2</v>
      </c>
      <c r="C10" s="438">
        <v>4.2832653218239702E-2</v>
      </c>
      <c r="D10" s="437">
        <v>9.8481973368450104E-2</v>
      </c>
      <c r="E10" s="355"/>
      <c r="F10" s="361" t="s">
        <v>65</v>
      </c>
      <c r="G10" s="360">
        <v>9.5860552556805007E-3</v>
      </c>
      <c r="H10" s="359">
        <v>0.118307336890321</v>
      </c>
    </row>
    <row r="11" spans="1:11" ht="19.899999999999999" customHeight="1">
      <c r="A11" s="433" t="s">
        <v>65</v>
      </c>
      <c r="B11" s="440">
        <v>9.5860552556805007E-3</v>
      </c>
      <c r="C11" s="435">
        <v>4.7626551869148999E-2</v>
      </c>
      <c r="D11" s="440">
        <v>0.118307336890321</v>
      </c>
      <c r="E11" s="355"/>
      <c r="F11" s="361" t="s">
        <v>206</v>
      </c>
      <c r="G11" s="358">
        <v>2.1191780821917802E-2</v>
      </c>
      <c r="H11" s="362">
        <v>9.8481973368450104E-2</v>
      </c>
    </row>
    <row r="12" spans="1:11" ht="19.899999999999999" customHeight="1">
      <c r="A12" s="436" t="s">
        <v>205</v>
      </c>
      <c r="B12" s="438">
        <v>7.4252275340862496E-3</v>
      </c>
      <c r="C12" s="438">
        <v>4.5044052942053901E-2</v>
      </c>
      <c r="D12" s="438">
        <v>0.148625339875884</v>
      </c>
      <c r="E12" s="355"/>
      <c r="F12" s="361" t="s">
        <v>204</v>
      </c>
      <c r="G12" s="362">
        <v>2.21311820000001E-2</v>
      </c>
      <c r="H12" s="360">
        <v>9.4620008518665893E-2</v>
      </c>
      <c r="I12" s="170"/>
      <c r="J12" s="170"/>
    </row>
    <row r="13" spans="1:11" ht="19.899999999999999" customHeight="1">
      <c r="A13" s="433" t="s">
        <v>203</v>
      </c>
      <c r="B13" s="440">
        <v>-9.2249531228633507E-3</v>
      </c>
      <c r="C13" s="440">
        <v>1.67648507372491E-2</v>
      </c>
      <c r="D13" s="434">
        <v>2.6482598378862101E-2</v>
      </c>
      <c r="E13" s="355"/>
      <c r="F13" s="356" t="s">
        <v>202</v>
      </c>
      <c r="G13" s="358">
        <v>2.7188590132511299E-2</v>
      </c>
      <c r="H13" s="360">
        <v>6.3488167220598204E-2</v>
      </c>
    </row>
    <row r="14" spans="1:11" ht="19.899999999999999" customHeight="1">
      <c r="A14" s="436" t="s">
        <v>226</v>
      </c>
      <c r="B14" s="437">
        <v>-1.2634626535848903E-2</v>
      </c>
      <c r="C14" s="437">
        <v>-6.429317959826697E-2</v>
      </c>
      <c r="D14" s="438">
        <v>8.351191643998801E-2</v>
      </c>
      <c r="E14" s="355"/>
      <c r="F14" s="361" t="s">
        <v>200</v>
      </c>
      <c r="G14" s="360">
        <v>2.7455347905262599E-2</v>
      </c>
      <c r="H14" s="362">
        <v>4.3678108810788902E-2</v>
      </c>
    </row>
    <row r="15" spans="1:11" ht="19.899999999999999" customHeight="1">
      <c r="A15" s="433" t="s">
        <v>229</v>
      </c>
      <c r="B15" s="440">
        <v>-1.6866181844979299E-2</v>
      </c>
      <c r="C15" s="440">
        <v>1.2775570863143E-2</v>
      </c>
      <c r="D15" s="440">
        <v>9.4264510650653402E-2</v>
      </c>
      <c r="E15" s="355"/>
      <c r="F15" s="361" t="s">
        <v>198</v>
      </c>
      <c r="G15" s="363">
        <v>3.5999999999999997E-2</v>
      </c>
      <c r="H15" s="359">
        <v>0.146962661376</v>
      </c>
    </row>
    <row r="16" spans="1:11" ht="19.899999999999999" customHeight="1">
      <c r="A16" s="436" t="s">
        <v>227</v>
      </c>
      <c r="B16" s="437">
        <v>-2.05625485233096E-2</v>
      </c>
      <c r="C16" s="437">
        <v>-2.8750583547548898E-2</v>
      </c>
      <c r="D16" s="438">
        <v>3.86523411045476E-2</v>
      </c>
      <c r="E16" s="364"/>
      <c r="F16" s="361" t="s">
        <v>196</v>
      </c>
      <c r="G16" s="362">
        <v>4.63037053633348E-2</v>
      </c>
      <c r="H16" s="363">
        <v>0.43878464224409802</v>
      </c>
      <c r="I16" s="170"/>
      <c r="J16" s="170"/>
      <c r="K16" s="170"/>
    </row>
    <row r="17" spans="1:11" ht="19.899999999999999" customHeight="1">
      <c r="A17" s="436" t="s">
        <v>197</v>
      </c>
      <c r="B17" s="438">
        <v>-2.4904448836687701E-2</v>
      </c>
      <c r="C17" s="437">
        <v>-1.2712241097508901E-3</v>
      </c>
      <c r="D17" s="437">
        <v>-4.4717989687450999E-2</v>
      </c>
      <c r="F17" s="356" t="s">
        <v>64</v>
      </c>
      <c r="G17" s="357">
        <v>6.7142687002045301E-2</v>
      </c>
      <c r="H17" s="358">
        <v>0.18545596039441101</v>
      </c>
      <c r="I17" s="170"/>
      <c r="J17" s="170"/>
      <c r="K17" s="170"/>
    </row>
    <row r="18" spans="1:11" ht="19.899999999999999" customHeight="1" thickBot="1">
      <c r="A18" s="436" t="s">
        <v>195</v>
      </c>
      <c r="B18" s="438">
        <v>-4.1224103929868999E-2</v>
      </c>
      <c r="C18" s="438">
        <v>-1.5941188779995199E-2</v>
      </c>
      <c r="D18" s="438">
        <v>-2.9477888291701899E-2</v>
      </c>
      <c r="F18" s="365" t="s">
        <v>193</v>
      </c>
      <c r="G18" s="366">
        <v>8.7833643908498599E-2</v>
      </c>
      <c r="H18" s="367">
        <v>0.13804540474100399</v>
      </c>
      <c r="I18" s="170"/>
      <c r="J18" s="170"/>
      <c r="K18" s="170"/>
    </row>
    <row r="19" spans="1:11" ht="27.75" customHeight="1">
      <c r="A19" s="499" t="s">
        <v>207</v>
      </c>
      <c r="B19" s="499"/>
      <c r="C19" s="499"/>
      <c r="D19" s="499"/>
      <c r="G19" s="348"/>
      <c r="H19" s="348"/>
      <c r="I19" s="170"/>
      <c r="J19" s="170"/>
      <c r="K19" s="170"/>
    </row>
    <row r="20" spans="1:11" ht="22.9" customHeight="1">
      <c r="A20" s="500" t="s">
        <v>225</v>
      </c>
      <c r="B20" s="500"/>
      <c r="C20" s="500"/>
      <c r="D20" s="500"/>
    </row>
    <row r="21" spans="1:11" s="348" customFormat="1" ht="81.75" customHeight="1">
      <c r="A21" s="501" t="s">
        <v>208</v>
      </c>
      <c r="B21" s="501"/>
      <c r="C21" s="501"/>
      <c r="D21" s="501"/>
      <c r="E21" s="368"/>
      <c r="F21" s="441" t="s">
        <v>223</v>
      </c>
    </row>
  </sheetData>
  <mergeCells count="4">
    <mergeCell ref="A19:D19"/>
    <mergeCell ref="A20:D20"/>
    <mergeCell ref="A1:XFD1"/>
    <mergeCell ref="A21:D21"/>
  </mergeCells>
  <pageMargins left="0.75" right="0.75" top="1" bottom="1" header="0.51180555555555496" footer="0.51180555555555496"/>
  <pageSetup paperSize="9" orientation="portrait" horizontalDpi="300"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AMJ49"/>
  <sheetViews>
    <sheetView zoomScaleNormal="100" workbookViewId="0">
      <selection sqref="A1:XFD1"/>
    </sheetView>
  </sheetViews>
  <sheetFormatPr defaultColWidth="9.140625" defaultRowHeight="12.75" outlineLevelRow="1"/>
  <cols>
    <col min="1" max="1" width="19.140625" style="27" customWidth="1"/>
    <col min="2" max="2" width="11.140625" style="27" customWidth="1"/>
    <col min="3" max="4" width="9.140625" style="27"/>
    <col min="5" max="5" width="10.7109375" style="27" customWidth="1"/>
    <col min="6" max="14" width="9.140625" style="27"/>
    <col min="15" max="15" width="9.7109375" style="27" customWidth="1"/>
    <col min="16" max="16" width="11.42578125" style="27" customWidth="1"/>
    <col min="17" max="17" width="11.7109375" style="27" customWidth="1"/>
    <col min="18" max="21" width="9.7109375" style="27" customWidth="1"/>
    <col min="22" max="1024" width="9.140625" style="27"/>
  </cols>
  <sheetData>
    <row r="1" spans="1:21" s="448" customFormat="1" ht="25.15" customHeight="1">
      <c r="A1" s="448" t="s">
        <v>24</v>
      </c>
    </row>
    <row r="2" spans="1:21" ht="17.25" customHeight="1" outlineLevel="1">
      <c r="A2" s="460" t="s">
        <v>25</v>
      </c>
      <c r="B2" s="461" t="s">
        <v>26</v>
      </c>
      <c r="C2" s="462" t="s">
        <v>27</v>
      </c>
      <c r="D2" s="462"/>
      <c r="E2" s="462"/>
      <c r="F2" s="462"/>
      <c r="G2" s="462"/>
      <c r="H2" s="462"/>
      <c r="I2" s="462"/>
      <c r="J2" s="462"/>
      <c r="K2" s="462"/>
      <c r="L2" s="463" t="s">
        <v>28</v>
      </c>
      <c r="M2" s="463"/>
      <c r="N2" s="463"/>
    </row>
    <row r="3" spans="1:21" ht="17.25" customHeight="1" outlineLevel="1">
      <c r="A3" s="460"/>
      <c r="B3" s="461"/>
      <c r="C3" s="29" t="s">
        <v>29</v>
      </c>
      <c r="D3" s="29" t="s">
        <v>30</v>
      </c>
      <c r="E3" s="29" t="s">
        <v>31</v>
      </c>
      <c r="F3" s="29" t="s">
        <v>32</v>
      </c>
      <c r="G3" s="29" t="s">
        <v>33</v>
      </c>
      <c r="H3" s="29" t="s">
        <v>34</v>
      </c>
      <c r="I3" s="29" t="s">
        <v>35</v>
      </c>
      <c r="J3" s="29" t="s">
        <v>36</v>
      </c>
      <c r="K3" s="30" t="s">
        <v>37</v>
      </c>
      <c r="L3" s="29" t="s">
        <v>34</v>
      </c>
      <c r="M3" s="29" t="s">
        <v>36</v>
      </c>
      <c r="N3" s="30" t="s">
        <v>37</v>
      </c>
    </row>
    <row r="4" spans="1:21" ht="18.600000000000001" customHeight="1" outlineLevel="1">
      <c r="A4" s="370">
        <v>44012</v>
      </c>
      <c r="B4" s="31">
        <v>1397</v>
      </c>
      <c r="C4" s="7">
        <v>12</v>
      </c>
      <c r="D4" s="7">
        <v>7</v>
      </c>
      <c r="E4" s="7">
        <v>16</v>
      </c>
      <c r="F4" s="7">
        <v>4</v>
      </c>
      <c r="G4" s="7">
        <v>3</v>
      </c>
      <c r="H4" s="7">
        <v>26</v>
      </c>
      <c r="I4" s="7">
        <v>1</v>
      </c>
      <c r="J4" s="7">
        <v>2</v>
      </c>
      <c r="K4" s="7">
        <v>743</v>
      </c>
      <c r="L4" s="7">
        <v>45</v>
      </c>
      <c r="M4" s="7">
        <v>4</v>
      </c>
      <c r="N4" s="32">
        <v>534</v>
      </c>
    </row>
    <row r="5" spans="1:21" ht="18.600000000000001" customHeight="1" outlineLevel="1">
      <c r="A5" s="371">
        <v>44104</v>
      </c>
      <c r="B5" s="33">
        <v>1443</v>
      </c>
      <c r="C5" s="34">
        <v>12</v>
      </c>
      <c r="D5" s="34">
        <v>7</v>
      </c>
      <c r="E5" s="34">
        <v>16</v>
      </c>
      <c r="F5" s="34">
        <v>4</v>
      </c>
      <c r="G5" s="34">
        <v>3</v>
      </c>
      <c r="H5" s="34">
        <v>25</v>
      </c>
      <c r="I5" s="34">
        <v>1</v>
      </c>
      <c r="J5" s="34">
        <v>2</v>
      </c>
      <c r="K5" s="34">
        <v>738</v>
      </c>
      <c r="L5" s="34">
        <v>44</v>
      </c>
      <c r="M5" s="34">
        <v>4</v>
      </c>
      <c r="N5" s="35">
        <v>587</v>
      </c>
    </row>
    <row r="6" spans="1:21" ht="18.600000000000001" customHeight="1" outlineLevel="1">
      <c r="A6" s="371">
        <v>44196</v>
      </c>
      <c r="B6" s="33">
        <v>1478</v>
      </c>
      <c r="C6" s="34">
        <v>10</v>
      </c>
      <c r="D6" s="34">
        <v>7</v>
      </c>
      <c r="E6" s="34">
        <v>16</v>
      </c>
      <c r="F6" s="34">
        <v>4</v>
      </c>
      <c r="G6" s="34">
        <v>3</v>
      </c>
      <c r="H6" s="34">
        <v>24</v>
      </c>
      <c r="I6" s="34">
        <v>1</v>
      </c>
      <c r="J6" s="34">
        <v>2</v>
      </c>
      <c r="K6" s="34">
        <v>726</v>
      </c>
      <c r="L6" s="34">
        <v>44</v>
      </c>
      <c r="M6" s="34">
        <v>5</v>
      </c>
      <c r="N6" s="35">
        <v>636</v>
      </c>
    </row>
    <row r="7" spans="1:21" ht="18.600000000000001" customHeight="1" outlineLevel="1">
      <c r="A7" s="371">
        <v>44286</v>
      </c>
      <c r="B7" s="36">
        <v>1523</v>
      </c>
      <c r="C7" s="34">
        <v>10</v>
      </c>
      <c r="D7" s="34">
        <v>7</v>
      </c>
      <c r="E7" s="34">
        <v>15</v>
      </c>
      <c r="F7" s="34">
        <v>4</v>
      </c>
      <c r="G7" s="34">
        <v>3</v>
      </c>
      <c r="H7" s="34">
        <v>21</v>
      </c>
      <c r="I7" s="34">
        <v>1</v>
      </c>
      <c r="J7" s="34">
        <v>3</v>
      </c>
      <c r="K7" s="34">
        <v>719</v>
      </c>
      <c r="L7" s="34">
        <v>51</v>
      </c>
      <c r="M7" s="34">
        <v>5</v>
      </c>
      <c r="N7" s="35">
        <v>684</v>
      </c>
    </row>
    <row r="8" spans="1:21" ht="18.600000000000001" customHeight="1" outlineLevel="1">
      <c r="A8" s="370">
        <v>44377</v>
      </c>
      <c r="B8" s="37">
        <v>1560</v>
      </c>
      <c r="C8" s="11">
        <v>7</v>
      </c>
      <c r="D8" s="11">
        <v>10</v>
      </c>
      <c r="E8" s="11">
        <v>14</v>
      </c>
      <c r="F8" s="11">
        <v>4</v>
      </c>
      <c r="G8" s="11">
        <v>3</v>
      </c>
      <c r="H8" s="11">
        <v>20</v>
      </c>
      <c r="I8" s="11">
        <v>1</v>
      </c>
      <c r="J8" s="11">
        <v>3</v>
      </c>
      <c r="K8" s="11">
        <v>703</v>
      </c>
      <c r="L8" s="11">
        <v>57</v>
      </c>
      <c r="M8" s="11">
        <v>5</v>
      </c>
      <c r="N8" s="38">
        <v>733</v>
      </c>
    </row>
    <row r="9" spans="1:21" ht="18.600000000000001" customHeight="1" outlineLevel="1">
      <c r="A9" s="452" t="s">
        <v>38</v>
      </c>
      <c r="B9" s="39">
        <v>37</v>
      </c>
      <c r="C9" s="40">
        <v>-3</v>
      </c>
      <c r="D9" s="40">
        <v>3</v>
      </c>
      <c r="E9" s="40">
        <v>-1</v>
      </c>
      <c r="F9" s="40">
        <v>0</v>
      </c>
      <c r="G9" s="40">
        <v>0</v>
      </c>
      <c r="H9" s="40">
        <v>-1</v>
      </c>
      <c r="I9" s="40">
        <v>0</v>
      </c>
      <c r="J9" s="40">
        <v>0</v>
      </c>
      <c r="K9" s="40">
        <v>-16</v>
      </c>
      <c r="L9" s="40">
        <v>6</v>
      </c>
      <c r="M9" s="40">
        <v>0</v>
      </c>
      <c r="N9" s="41">
        <v>49</v>
      </c>
    </row>
    <row r="10" spans="1:21" ht="18.600000000000001" customHeight="1" outlineLevel="1">
      <c r="A10" s="452"/>
      <c r="B10" s="42">
        <v>2.4294156270518799E-2</v>
      </c>
      <c r="C10" s="43">
        <v>-0.3</v>
      </c>
      <c r="D10" s="43">
        <v>0.42857142857142899</v>
      </c>
      <c r="E10" s="43">
        <v>-6.6666666666666693E-2</v>
      </c>
      <c r="F10" s="43">
        <v>0</v>
      </c>
      <c r="G10" s="43">
        <v>0</v>
      </c>
      <c r="H10" s="43">
        <v>-4.76190476190477E-2</v>
      </c>
      <c r="I10" s="43">
        <v>0</v>
      </c>
      <c r="J10" s="43">
        <v>0</v>
      </c>
      <c r="K10" s="43">
        <v>-2.22531293463143E-2</v>
      </c>
      <c r="L10" s="43">
        <v>0.11764705882352899</v>
      </c>
      <c r="M10" s="43">
        <v>0</v>
      </c>
      <c r="N10" s="44">
        <v>7.1637426900584805E-2</v>
      </c>
    </row>
    <row r="11" spans="1:21" ht="18.600000000000001" customHeight="1" outlineLevel="1">
      <c r="A11" s="453" t="s">
        <v>39</v>
      </c>
      <c r="B11" s="45">
        <v>82</v>
      </c>
      <c r="C11" s="46">
        <v>-3</v>
      </c>
      <c r="D11" s="46">
        <v>3</v>
      </c>
      <c r="E11" s="46">
        <v>-2</v>
      </c>
      <c r="F11" s="46">
        <v>0</v>
      </c>
      <c r="G11" s="46">
        <v>0</v>
      </c>
      <c r="H11" s="46">
        <v>-4</v>
      </c>
      <c r="I11" s="46">
        <v>0</v>
      </c>
      <c r="J11" s="46">
        <v>1</v>
      </c>
      <c r="K11" s="46">
        <v>-23</v>
      </c>
      <c r="L11" s="46">
        <v>13</v>
      </c>
      <c r="M11" s="46">
        <v>0</v>
      </c>
      <c r="N11" s="47">
        <v>97</v>
      </c>
      <c r="O11" s="48"/>
    </row>
    <row r="12" spans="1:21" ht="18.600000000000001" customHeight="1" outlineLevel="1">
      <c r="A12" s="453"/>
      <c r="B12" s="49">
        <v>5.5480378890392403E-2</v>
      </c>
      <c r="C12" s="50">
        <v>-0.3</v>
      </c>
      <c r="D12" s="50">
        <v>0.42857142857142899</v>
      </c>
      <c r="E12" s="50">
        <v>-0.125</v>
      </c>
      <c r="F12" s="50">
        <v>0</v>
      </c>
      <c r="G12" s="50">
        <v>0</v>
      </c>
      <c r="H12" s="50">
        <v>-0.16666666666666699</v>
      </c>
      <c r="I12" s="50">
        <v>0</v>
      </c>
      <c r="J12" s="50">
        <v>0.5</v>
      </c>
      <c r="K12" s="50">
        <v>-3.1680440771349898E-2</v>
      </c>
      <c r="L12" s="50">
        <v>0.29545454545454503</v>
      </c>
      <c r="M12" s="50">
        <v>0</v>
      </c>
      <c r="N12" s="51">
        <v>0.15251572327044</v>
      </c>
    </row>
    <row r="13" spans="1:21" ht="18.600000000000001" customHeight="1" outlineLevel="1">
      <c r="A13" s="451" t="s">
        <v>40</v>
      </c>
      <c r="B13" s="45">
        <v>163</v>
      </c>
      <c r="C13" s="46">
        <v>-5</v>
      </c>
      <c r="D13" s="46">
        <v>3</v>
      </c>
      <c r="E13" s="46">
        <v>-2</v>
      </c>
      <c r="F13" s="46">
        <v>0</v>
      </c>
      <c r="G13" s="46">
        <v>0</v>
      </c>
      <c r="H13" s="46">
        <v>-6</v>
      </c>
      <c r="I13" s="46">
        <v>0</v>
      </c>
      <c r="J13" s="46">
        <v>1</v>
      </c>
      <c r="K13" s="46">
        <v>-40</v>
      </c>
      <c r="L13" s="46">
        <v>12</v>
      </c>
      <c r="M13" s="46">
        <v>1</v>
      </c>
      <c r="N13" s="47">
        <v>199</v>
      </c>
      <c r="P13" s="52"/>
      <c r="Q13" s="53" t="s">
        <v>41</v>
      </c>
      <c r="R13" s="53" t="s">
        <v>42</v>
      </c>
      <c r="S13" s="53" t="s">
        <v>43</v>
      </c>
      <c r="T13" s="53" t="s">
        <v>44</v>
      </c>
    </row>
    <row r="14" spans="1:21" ht="18.600000000000001" customHeight="1" outlineLevel="1">
      <c r="A14" s="451"/>
      <c r="B14" s="54">
        <v>0.116678596993558</v>
      </c>
      <c r="C14" s="55">
        <v>-0.41666666666666702</v>
      </c>
      <c r="D14" s="55">
        <v>0.42857142857142899</v>
      </c>
      <c r="E14" s="55">
        <v>-0.125</v>
      </c>
      <c r="F14" s="55">
        <v>0</v>
      </c>
      <c r="G14" s="55">
        <v>0</v>
      </c>
      <c r="H14" s="55">
        <v>-0.230769230769231</v>
      </c>
      <c r="I14" s="55">
        <v>0</v>
      </c>
      <c r="J14" s="55">
        <v>0.5</v>
      </c>
      <c r="K14" s="55">
        <v>-5.3835800807536999E-2</v>
      </c>
      <c r="L14" s="55">
        <v>0.266666666666667</v>
      </c>
      <c r="M14" s="55">
        <v>0.25</v>
      </c>
      <c r="N14" s="56">
        <v>0.37265917602996201</v>
      </c>
      <c r="P14" s="372">
        <f>A8</f>
        <v>44377</v>
      </c>
      <c r="Q14" s="27">
        <f>C8+D8</f>
        <v>17</v>
      </c>
      <c r="R14" s="27">
        <f>F8+E8</f>
        <v>18</v>
      </c>
      <c r="S14" s="27">
        <f>G8+H8+M8+I8+J8+L8</f>
        <v>89</v>
      </c>
      <c r="T14" s="27">
        <f>K8+N8</f>
        <v>1436</v>
      </c>
      <c r="U14" s="27">
        <f>SUM(Q14:T14)</f>
        <v>1560</v>
      </c>
    </row>
    <row r="15" spans="1:21" ht="28.9" customHeight="1" outlineLevel="1">
      <c r="A15" s="455" t="s">
        <v>45</v>
      </c>
      <c r="B15" s="455"/>
      <c r="C15" s="455"/>
      <c r="D15" s="455"/>
      <c r="E15" s="455"/>
      <c r="F15" s="455"/>
      <c r="G15" s="455"/>
      <c r="H15" s="455"/>
      <c r="I15" s="455"/>
      <c r="J15" s="455"/>
      <c r="K15" s="455"/>
      <c r="L15" s="455"/>
      <c r="M15" s="455"/>
      <c r="N15" s="455"/>
    </row>
    <row r="16" spans="1:21" s="57" customFormat="1" ht="13.5" customHeight="1"/>
    <row r="17" spans="1:24" s="449" customFormat="1" ht="21.75" customHeight="1">
      <c r="A17" s="449" t="s">
        <v>46</v>
      </c>
    </row>
    <row r="18" spans="1:24" ht="18" customHeight="1" outlineLevel="1">
      <c r="A18" s="456" t="s">
        <v>47</v>
      </c>
      <c r="B18" s="457" t="s">
        <v>26</v>
      </c>
      <c r="C18" s="458" t="s">
        <v>41</v>
      </c>
      <c r="D18" s="458"/>
      <c r="E18" s="458"/>
      <c r="F18" s="458" t="s">
        <v>42</v>
      </c>
      <c r="G18" s="458"/>
      <c r="H18" s="458"/>
      <c r="I18" s="459" t="s">
        <v>48</v>
      </c>
      <c r="J18" s="459"/>
      <c r="K18" s="459"/>
      <c r="L18" s="459"/>
      <c r="M18" s="459"/>
    </row>
    <row r="19" spans="1:24" ht="18" customHeight="1" outlineLevel="1">
      <c r="A19" s="456"/>
      <c r="B19" s="457"/>
      <c r="C19" s="58" t="s">
        <v>49</v>
      </c>
      <c r="D19" s="58" t="s">
        <v>50</v>
      </c>
      <c r="E19" s="59" t="s">
        <v>26</v>
      </c>
      <c r="F19" s="58" t="s">
        <v>49</v>
      </c>
      <c r="G19" s="58" t="s">
        <v>50</v>
      </c>
      <c r="H19" s="59" t="s">
        <v>26</v>
      </c>
      <c r="I19" s="58" t="s">
        <v>49</v>
      </c>
      <c r="J19" s="58" t="s">
        <v>51</v>
      </c>
      <c r="K19" s="58" t="s">
        <v>52</v>
      </c>
      <c r="L19" s="58" t="s">
        <v>50</v>
      </c>
      <c r="M19" s="60" t="s">
        <v>26</v>
      </c>
    </row>
    <row r="20" spans="1:24" ht="18" customHeight="1" outlineLevel="1">
      <c r="A20" s="370">
        <v>44012</v>
      </c>
      <c r="B20" s="61">
        <v>82</v>
      </c>
      <c r="C20" s="62">
        <v>12</v>
      </c>
      <c r="D20" s="63">
        <v>7</v>
      </c>
      <c r="E20" s="64">
        <v>19</v>
      </c>
      <c r="F20" s="62">
        <v>15</v>
      </c>
      <c r="G20" s="63">
        <v>4</v>
      </c>
      <c r="H20" s="64">
        <v>19</v>
      </c>
      <c r="I20" s="62">
        <v>3</v>
      </c>
      <c r="J20" s="62">
        <v>39</v>
      </c>
      <c r="K20" s="63">
        <v>1</v>
      </c>
      <c r="L20" s="63">
        <v>1</v>
      </c>
      <c r="M20" s="61">
        <v>44</v>
      </c>
    </row>
    <row r="21" spans="1:24" ht="18" customHeight="1" outlineLevel="1">
      <c r="A21" s="371">
        <v>44104</v>
      </c>
      <c r="B21" s="33">
        <v>78</v>
      </c>
      <c r="C21" s="34">
        <v>12</v>
      </c>
      <c r="D21" s="34">
        <v>7</v>
      </c>
      <c r="E21" s="33">
        <v>19</v>
      </c>
      <c r="F21" s="34">
        <v>15</v>
      </c>
      <c r="G21" s="34">
        <v>4</v>
      </c>
      <c r="H21" s="33">
        <v>19</v>
      </c>
      <c r="I21" s="34">
        <v>3</v>
      </c>
      <c r="J21" s="34">
        <v>35</v>
      </c>
      <c r="K21" s="34">
        <v>1</v>
      </c>
      <c r="L21" s="34">
        <v>1</v>
      </c>
      <c r="M21" s="36">
        <v>40</v>
      </c>
    </row>
    <row r="22" spans="1:24" ht="18" customHeight="1" outlineLevel="1">
      <c r="A22" s="371">
        <v>44196</v>
      </c>
      <c r="B22" s="33">
        <v>76</v>
      </c>
      <c r="C22" s="34">
        <v>10</v>
      </c>
      <c r="D22" s="34">
        <v>7</v>
      </c>
      <c r="E22" s="33">
        <v>17</v>
      </c>
      <c r="F22" s="34">
        <v>15</v>
      </c>
      <c r="G22" s="34">
        <v>4</v>
      </c>
      <c r="H22" s="33">
        <v>19</v>
      </c>
      <c r="I22" s="34">
        <v>3</v>
      </c>
      <c r="J22" s="34">
        <v>35</v>
      </c>
      <c r="K22" s="34">
        <v>1</v>
      </c>
      <c r="L22" s="34">
        <v>1</v>
      </c>
      <c r="M22" s="36">
        <v>40</v>
      </c>
    </row>
    <row r="23" spans="1:24" ht="18" customHeight="1" outlineLevel="1">
      <c r="A23" s="371">
        <v>44286</v>
      </c>
      <c r="B23" s="36">
        <v>75</v>
      </c>
      <c r="C23" s="34">
        <v>10</v>
      </c>
      <c r="D23" s="34">
        <v>7</v>
      </c>
      <c r="E23" s="33">
        <v>17</v>
      </c>
      <c r="F23" s="34">
        <v>14</v>
      </c>
      <c r="G23" s="34">
        <v>4</v>
      </c>
      <c r="H23" s="33">
        <v>18</v>
      </c>
      <c r="I23" s="34">
        <v>3</v>
      </c>
      <c r="J23" s="34">
        <v>34</v>
      </c>
      <c r="K23" s="34">
        <v>1</v>
      </c>
      <c r="L23" s="34">
        <v>2</v>
      </c>
      <c r="M23" s="36">
        <v>40</v>
      </c>
    </row>
    <row r="24" spans="1:24" s="66" customFormat="1" ht="18" customHeight="1" outlineLevel="1">
      <c r="A24" s="370">
        <v>44377</v>
      </c>
      <c r="B24" s="37">
        <v>78</v>
      </c>
      <c r="C24" s="11">
        <v>7</v>
      </c>
      <c r="D24" s="11">
        <v>10</v>
      </c>
      <c r="E24" s="37">
        <v>17</v>
      </c>
      <c r="F24" s="11">
        <v>13</v>
      </c>
      <c r="G24" s="11">
        <v>4</v>
      </c>
      <c r="H24" s="37">
        <v>17</v>
      </c>
      <c r="I24" s="11">
        <v>3</v>
      </c>
      <c r="J24" s="11">
        <v>37</v>
      </c>
      <c r="K24" s="11">
        <v>1</v>
      </c>
      <c r="L24" s="11">
        <v>3</v>
      </c>
      <c r="M24" s="65">
        <v>44</v>
      </c>
    </row>
    <row r="25" spans="1:24" ht="18" customHeight="1" outlineLevel="1">
      <c r="A25" s="452" t="s">
        <v>38</v>
      </c>
      <c r="B25" s="67">
        <f t="shared" ref="B25:M25" si="0">B24-B23</f>
        <v>3</v>
      </c>
      <c r="C25" s="41">
        <f t="shared" si="0"/>
        <v>-3</v>
      </c>
      <c r="D25" s="41">
        <f t="shared" si="0"/>
        <v>3</v>
      </c>
      <c r="E25" s="67">
        <f t="shared" si="0"/>
        <v>0</v>
      </c>
      <c r="F25" s="41">
        <f t="shared" si="0"/>
        <v>-1</v>
      </c>
      <c r="G25" s="41">
        <f t="shared" si="0"/>
        <v>0</v>
      </c>
      <c r="H25" s="67">
        <f t="shared" si="0"/>
        <v>-1</v>
      </c>
      <c r="I25" s="41">
        <f t="shared" si="0"/>
        <v>0</v>
      </c>
      <c r="J25" s="41">
        <f t="shared" si="0"/>
        <v>3</v>
      </c>
      <c r="K25" s="41">
        <f t="shared" si="0"/>
        <v>0</v>
      </c>
      <c r="L25" s="41">
        <f t="shared" si="0"/>
        <v>1</v>
      </c>
      <c r="M25" s="67">
        <f t="shared" si="0"/>
        <v>4</v>
      </c>
      <c r="O25" s="454" t="s">
        <v>53</v>
      </c>
      <c r="P25" s="454" t="s">
        <v>54</v>
      </c>
      <c r="Q25" s="454" t="s">
        <v>55</v>
      </c>
      <c r="R25" s="454" t="s">
        <v>56</v>
      </c>
      <c r="S25" s="454" t="s">
        <v>57</v>
      </c>
      <c r="T25" s="454" t="s">
        <v>58</v>
      </c>
      <c r="U25" s="454" t="s">
        <v>59</v>
      </c>
      <c r="V25" s="454" t="s">
        <v>60</v>
      </c>
      <c r="W25" s="69"/>
      <c r="X25" s="69"/>
    </row>
    <row r="26" spans="1:24" ht="18" customHeight="1" outlineLevel="1">
      <c r="A26" s="452"/>
      <c r="B26" s="42">
        <f t="shared" ref="B26:M26" si="1">B24/B23-1</f>
        <v>4.0000000000000036E-2</v>
      </c>
      <c r="C26" s="44">
        <f t="shared" si="1"/>
        <v>-0.30000000000000004</v>
      </c>
      <c r="D26" s="44">
        <f t="shared" si="1"/>
        <v>0.4285714285714286</v>
      </c>
      <c r="E26" s="42">
        <f t="shared" si="1"/>
        <v>0</v>
      </c>
      <c r="F26" s="44">
        <f t="shared" si="1"/>
        <v>-7.1428571428571397E-2</v>
      </c>
      <c r="G26" s="44">
        <f t="shared" si="1"/>
        <v>0</v>
      </c>
      <c r="H26" s="42">
        <f t="shared" si="1"/>
        <v>-5.555555555555558E-2</v>
      </c>
      <c r="I26" s="44">
        <f t="shared" si="1"/>
        <v>0</v>
      </c>
      <c r="J26" s="44">
        <f t="shared" si="1"/>
        <v>8.8235294117646967E-2</v>
      </c>
      <c r="K26" s="44">
        <f t="shared" si="1"/>
        <v>0</v>
      </c>
      <c r="L26" s="44">
        <f t="shared" si="1"/>
        <v>0.5</v>
      </c>
      <c r="M26" s="42">
        <f t="shared" si="1"/>
        <v>0.10000000000000009</v>
      </c>
      <c r="O26" s="454"/>
      <c r="P26" s="454"/>
      <c r="Q26" s="454"/>
      <c r="R26" s="454"/>
      <c r="S26" s="454"/>
      <c r="T26" s="454"/>
      <c r="U26" s="454"/>
      <c r="V26" s="454"/>
    </row>
    <row r="27" spans="1:24" ht="18" customHeight="1" outlineLevel="1">
      <c r="A27" s="453" t="s">
        <v>39</v>
      </c>
      <c r="B27" s="67">
        <f t="shared" ref="B27:M27" si="2">B24-B22</f>
        <v>2</v>
      </c>
      <c r="C27" s="41">
        <f t="shared" si="2"/>
        <v>-3</v>
      </c>
      <c r="D27" s="41">
        <f t="shared" si="2"/>
        <v>3</v>
      </c>
      <c r="E27" s="67">
        <f t="shared" si="2"/>
        <v>0</v>
      </c>
      <c r="F27" s="41">
        <f t="shared" si="2"/>
        <v>-2</v>
      </c>
      <c r="G27" s="41">
        <f t="shared" si="2"/>
        <v>0</v>
      </c>
      <c r="H27" s="67">
        <f t="shared" si="2"/>
        <v>-2</v>
      </c>
      <c r="I27" s="41">
        <f t="shared" si="2"/>
        <v>0</v>
      </c>
      <c r="J27" s="41">
        <f t="shared" si="2"/>
        <v>2</v>
      </c>
      <c r="K27" s="41">
        <f t="shared" si="2"/>
        <v>0</v>
      </c>
      <c r="L27" s="41">
        <f t="shared" si="2"/>
        <v>2</v>
      </c>
      <c r="M27" s="67">
        <f t="shared" si="2"/>
        <v>4</v>
      </c>
      <c r="O27" s="68"/>
      <c r="P27" s="68"/>
      <c r="Q27" s="68"/>
      <c r="R27" s="68"/>
      <c r="S27" s="68"/>
      <c r="T27" s="68"/>
      <c r="U27" s="68"/>
      <c r="V27" s="68"/>
    </row>
    <row r="28" spans="1:24" ht="18" customHeight="1" outlineLevel="1">
      <c r="A28" s="453"/>
      <c r="B28" s="49">
        <f t="shared" ref="B28:M28" si="3">B27/B22</f>
        <v>2.6315789473684209E-2</v>
      </c>
      <c r="C28" s="51">
        <f t="shared" si="3"/>
        <v>-0.3</v>
      </c>
      <c r="D28" s="51">
        <f t="shared" si="3"/>
        <v>0.42857142857142855</v>
      </c>
      <c r="E28" s="49">
        <f t="shared" si="3"/>
        <v>0</v>
      </c>
      <c r="F28" s="51">
        <f t="shared" si="3"/>
        <v>-0.13333333333333333</v>
      </c>
      <c r="G28" s="51">
        <f t="shared" si="3"/>
        <v>0</v>
      </c>
      <c r="H28" s="49">
        <f t="shared" si="3"/>
        <v>-0.10526315789473684</v>
      </c>
      <c r="I28" s="51">
        <f t="shared" si="3"/>
        <v>0</v>
      </c>
      <c r="J28" s="51">
        <f t="shared" si="3"/>
        <v>5.7142857142857141E-2</v>
      </c>
      <c r="K28" s="51">
        <f t="shared" si="3"/>
        <v>0</v>
      </c>
      <c r="L28" s="51">
        <f t="shared" si="3"/>
        <v>2</v>
      </c>
      <c r="M28" s="49">
        <f t="shared" si="3"/>
        <v>0.1</v>
      </c>
      <c r="O28" s="68"/>
      <c r="P28" s="68"/>
      <c r="Q28" s="68"/>
      <c r="R28" s="68"/>
      <c r="S28" s="68"/>
      <c r="T28" s="68"/>
      <c r="U28" s="68"/>
      <c r="V28" s="68"/>
    </row>
    <row r="29" spans="1:24" ht="18" customHeight="1" outlineLevel="1">
      <c r="A29" s="451" t="s">
        <v>40</v>
      </c>
      <c r="B29" s="45">
        <f t="shared" ref="B29:M29" si="4">B24-B20</f>
        <v>-4</v>
      </c>
      <c r="C29" s="46">
        <f t="shared" si="4"/>
        <v>-5</v>
      </c>
      <c r="D29" s="46">
        <f t="shared" si="4"/>
        <v>3</v>
      </c>
      <c r="E29" s="45">
        <f t="shared" si="4"/>
        <v>-2</v>
      </c>
      <c r="F29" s="46">
        <f t="shared" si="4"/>
        <v>-2</v>
      </c>
      <c r="G29" s="46">
        <f t="shared" si="4"/>
        <v>0</v>
      </c>
      <c r="H29" s="45">
        <f t="shared" si="4"/>
        <v>-2</v>
      </c>
      <c r="I29" s="46">
        <f t="shared" si="4"/>
        <v>0</v>
      </c>
      <c r="J29" s="46">
        <f t="shared" si="4"/>
        <v>-2</v>
      </c>
      <c r="K29" s="46">
        <f t="shared" si="4"/>
        <v>0</v>
      </c>
      <c r="L29" s="46">
        <f t="shared" si="4"/>
        <v>2</v>
      </c>
      <c r="M29" s="70">
        <f t="shared" si="4"/>
        <v>0</v>
      </c>
      <c r="N29" s="27">
        <f>SUM(O29:V29)</f>
        <v>78</v>
      </c>
      <c r="O29" s="71">
        <f>C24</f>
        <v>7</v>
      </c>
      <c r="P29" s="71">
        <f>D24</f>
        <v>10</v>
      </c>
      <c r="Q29" s="71">
        <f>F24</f>
        <v>13</v>
      </c>
      <c r="R29" s="71">
        <f>G24</f>
        <v>4</v>
      </c>
      <c r="S29" s="72">
        <f>I24</f>
        <v>3</v>
      </c>
      <c r="T29" s="72">
        <f>J24</f>
        <v>37</v>
      </c>
      <c r="U29" s="73">
        <f>K24</f>
        <v>1</v>
      </c>
      <c r="V29" s="27">
        <f>L24</f>
        <v>3</v>
      </c>
    </row>
    <row r="30" spans="1:24" ht="18" customHeight="1" outlineLevel="1">
      <c r="A30" s="451"/>
      <c r="B30" s="54">
        <f t="shared" ref="B30:K30" si="5">B24/B20-1</f>
        <v>-4.8780487804878092E-2</v>
      </c>
      <c r="C30" s="55">
        <f t="shared" si="5"/>
        <v>-0.41666666666666663</v>
      </c>
      <c r="D30" s="55">
        <f t="shared" si="5"/>
        <v>0.4285714285714286</v>
      </c>
      <c r="E30" s="54">
        <f t="shared" si="5"/>
        <v>-0.10526315789473684</v>
      </c>
      <c r="F30" s="55">
        <f t="shared" si="5"/>
        <v>-0.1333333333333333</v>
      </c>
      <c r="G30" s="55">
        <f t="shared" si="5"/>
        <v>0</v>
      </c>
      <c r="H30" s="54">
        <f t="shared" si="5"/>
        <v>-0.10526315789473684</v>
      </c>
      <c r="I30" s="55">
        <f t="shared" si="5"/>
        <v>0</v>
      </c>
      <c r="J30" s="55">
        <f t="shared" si="5"/>
        <v>-5.1282051282051322E-2</v>
      </c>
      <c r="K30" s="55">
        <f t="shared" si="5"/>
        <v>0</v>
      </c>
      <c r="L30" s="55" t="s">
        <v>61</v>
      </c>
      <c r="M30" s="74">
        <f>M24/M20-1</f>
        <v>0</v>
      </c>
    </row>
    <row r="31" spans="1:24" outlineLevel="1">
      <c r="A31" s="445" t="s">
        <v>62</v>
      </c>
      <c r="B31" s="445"/>
      <c r="C31" s="445"/>
      <c r="D31" s="445"/>
      <c r="E31" s="445"/>
      <c r="F31" s="445"/>
      <c r="G31" s="445"/>
      <c r="H31" s="445"/>
      <c r="I31" s="445"/>
      <c r="J31" s="445"/>
      <c r="K31" s="445"/>
      <c r="L31" s="445"/>
      <c r="M31" s="445"/>
    </row>
    <row r="33" spans="1:26" s="450" customFormat="1" ht="21.75" customHeight="1">
      <c r="A33" s="450" t="s">
        <v>63</v>
      </c>
    </row>
    <row r="34" spans="1:26" s="78" customFormat="1" ht="43.5" customHeight="1" outlineLevel="1">
      <c r="A34" s="28" t="s">
        <v>25</v>
      </c>
      <c r="B34" s="75" t="s">
        <v>26</v>
      </c>
      <c r="C34" s="75" t="s">
        <v>64</v>
      </c>
      <c r="D34" s="76" t="s">
        <v>65</v>
      </c>
      <c r="E34" s="76" t="s">
        <v>66</v>
      </c>
      <c r="F34" s="76" t="s">
        <v>67</v>
      </c>
      <c r="G34" s="27"/>
      <c r="H34" s="77"/>
      <c r="J34" s="79"/>
      <c r="K34" s="80"/>
      <c r="L34" s="27"/>
      <c r="M34" s="27"/>
      <c r="N34" s="27"/>
      <c r="O34" s="27"/>
      <c r="P34" s="27"/>
      <c r="Q34" s="27"/>
      <c r="R34" s="27"/>
      <c r="S34" s="81"/>
      <c r="T34" s="27"/>
      <c r="U34" s="27"/>
      <c r="V34" s="27"/>
      <c r="W34" s="27"/>
      <c r="X34" s="82"/>
      <c r="Y34" s="82"/>
      <c r="Z34" s="26"/>
    </row>
    <row r="35" spans="1:26" ht="18" customHeight="1" outlineLevel="1">
      <c r="A35" s="370">
        <v>44012</v>
      </c>
      <c r="B35" s="83">
        <v>33</v>
      </c>
      <c r="C35" s="84">
        <v>4</v>
      </c>
      <c r="D35" s="84">
        <v>5</v>
      </c>
      <c r="E35" s="84">
        <v>20</v>
      </c>
      <c r="F35" s="85">
        <v>4</v>
      </c>
      <c r="H35" s="77"/>
    </row>
    <row r="36" spans="1:26" ht="18" customHeight="1" outlineLevel="1">
      <c r="A36" s="371">
        <v>44104</v>
      </c>
      <c r="B36" s="86">
        <v>32</v>
      </c>
      <c r="C36" s="87">
        <v>3</v>
      </c>
      <c r="D36" s="87">
        <v>3</v>
      </c>
      <c r="E36" s="87">
        <v>1</v>
      </c>
      <c r="F36" s="88">
        <v>25</v>
      </c>
      <c r="H36" s="77"/>
    </row>
    <row r="37" spans="1:26" ht="18" customHeight="1" outlineLevel="1">
      <c r="A37" s="371">
        <v>44196</v>
      </c>
      <c r="B37" s="89">
        <v>32</v>
      </c>
      <c r="C37" s="90">
        <v>1</v>
      </c>
      <c r="D37" s="90">
        <v>2</v>
      </c>
      <c r="E37" s="90">
        <v>26</v>
      </c>
      <c r="F37" s="91">
        <v>3</v>
      </c>
      <c r="G37" s="77"/>
      <c r="H37" s="77"/>
    </row>
    <row r="38" spans="1:26" ht="18" customHeight="1" outlineLevel="1">
      <c r="A38" s="371">
        <v>44286</v>
      </c>
      <c r="B38" s="31">
        <v>32</v>
      </c>
      <c r="C38" s="90">
        <v>1</v>
      </c>
      <c r="D38" s="90">
        <v>2</v>
      </c>
      <c r="E38" s="90">
        <v>26</v>
      </c>
      <c r="F38" s="91">
        <v>3</v>
      </c>
      <c r="G38" s="77"/>
      <c r="H38" s="77"/>
    </row>
    <row r="39" spans="1:26" s="81" customFormat="1" ht="18" customHeight="1" outlineLevel="1">
      <c r="A39" s="370">
        <v>44377</v>
      </c>
      <c r="B39" s="29">
        <v>32</v>
      </c>
      <c r="C39" s="92">
        <v>1</v>
      </c>
      <c r="D39" s="92">
        <v>2</v>
      </c>
      <c r="E39" s="92">
        <v>26</v>
      </c>
      <c r="F39" s="91">
        <v>3</v>
      </c>
      <c r="G39" s="77"/>
      <c r="H39" s="93"/>
    </row>
    <row r="40" spans="1:26" ht="16.899999999999999" customHeight="1" outlineLevel="1">
      <c r="A40" s="452" t="s">
        <v>38</v>
      </c>
      <c r="B40" s="67">
        <f>B39-B38</f>
        <v>0</v>
      </c>
      <c r="C40" s="41">
        <f>C39-C38</f>
        <v>0</v>
      </c>
      <c r="D40" s="41">
        <f>D39-D38</f>
        <v>0</v>
      </c>
      <c r="E40" s="67">
        <f>E39-E38</f>
        <v>0</v>
      </c>
      <c r="F40" s="41">
        <f>F39-F38</f>
        <v>0</v>
      </c>
      <c r="G40" s="77"/>
      <c r="H40" s="94"/>
      <c r="I40" s="94"/>
      <c r="J40" s="94"/>
      <c r="K40" s="94"/>
    </row>
    <row r="41" spans="1:26" ht="16.899999999999999" customHeight="1" outlineLevel="1">
      <c r="A41" s="452"/>
      <c r="B41" s="49">
        <f>B39/B38-1</f>
        <v>0</v>
      </c>
      <c r="C41" s="51">
        <f>C39/C38-1</f>
        <v>0</v>
      </c>
      <c r="D41" s="51">
        <f>D39/D38-1</f>
        <v>0</v>
      </c>
      <c r="E41" s="49">
        <f>E39/E38-1</f>
        <v>0</v>
      </c>
      <c r="F41" s="44">
        <f>F39/F38-1</f>
        <v>0</v>
      </c>
      <c r="G41" s="77"/>
      <c r="H41" s="95"/>
      <c r="I41" s="95"/>
      <c r="J41" s="95"/>
      <c r="K41" s="95"/>
    </row>
    <row r="42" spans="1:26" ht="16.899999999999999" customHeight="1" outlineLevel="1">
      <c r="A42" s="453" t="s">
        <v>39</v>
      </c>
      <c r="B42" s="45">
        <f>B39-B37</f>
        <v>0</v>
      </c>
      <c r="C42" s="46">
        <f>C39-C37</f>
        <v>0</v>
      </c>
      <c r="D42" s="46">
        <f>D39-D37</f>
        <v>0</v>
      </c>
      <c r="E42" s="45">
        <f>E39-E37</f>
        <v>0</v>
      </c>
      <c r="F42" s="47">
        <f>F39-F37</f>
        <v>0</v>
      </c>
      <c r="G42" s="77"/>
      <c r="H42" s="95"/>
      <c r="I42" s="95"/>
      <c r="J42" s="95"/>
      <c r="K42" s="95"/>
    </row>
    <row r="43" spans="1:26" ht="16.899999999999999" customHeight="1" outlineLevel="1">
      <c r="A43" s="453"/>
      <c r="B43" s="54">
        <f>B42/B37</f>
        <v>0</v>
      </c>
      <c r="C43" s="55">
        <f>C42/C37</f>
        <v>0</v>
      </c>
      <c r="D43" s="55">
        <f>D42/D37</f>
        <v>0</v>
      </c>
      <c r="E43" s="54">
        <f>E42/E37</f>
        <v>0</v>
      </c>
      <c r="F43" s="51">
        <f>F42/F37</f>
        <v>0</v>
      </c>
      <c r="G43" s="77"/>
      <c r="H43" s="95"/>
      <c r="I43" s="95"/>
      <c r="J43" s="95"/>
      <c r="K43" s="95"/>
    </row>
    <row r="44" spans="1:26" ht="16.899999999999999" customHeight="1" outlineLevel="1">
      <c r="A44" s="451" t="s">
        <v>40</v>
      </c>
      <c r="B44" s="67">
        <f>B39-B35</f>
        <v>-1</v>
      </c>
      <c r="C44" s="41">
        <f>C39-C35</f>
        <v>-3</v>
      </c>
      <c r="D44" s="41">
        <f>D39-D35</f>
        <v>-3</v>
      </c>
      <c r="E44" s="67">
        <f>E39-E35</f>
        <v>6</v>
      </c>
      <c r="F44" s="47">
        <f>F39-F35</f>
        <v>-1</v>
      </c>
      <c r="G44" s="77"/>
      <c r="H44" s="94"/>
      <c r="I44" s="94"/>
      <c r="J44" s="94"/>
      <c r="K44" s="94"/>
    </row>
    <row r="45" spans="1:26" ht="16.899999999999999" customHeight="1" outlineLevel="1">
      <c r="A45" s="451"/>
      <c r="B45" s="49">
        <f>B39/B35-1</f>
        <v>-3.0303030303030276E-2</v>
      </c>
      <c r="C45" s="51">
        <f>C39/C35-1</f>
        <v>-0.75</v>
      </c>
      <c r="D45" s="51">
        <f>D39/D35-1</f>
        <v>-0.6</v>
      </c>
      <c r="E45" s="49">
        <f>E39/E35-1</f>
        <v>0.30000000000000004</v>
      </c>
      <c r="F45" s="56">
        <f>F39/F35-1</f>
        <v>-0.25</v>
      </c>
      <c r="G45" s="77"/>
      <c r="H45" s="95"/>
      <c r="I45" s="95"/>
      <c r="J45" s="95"/>
      <c r="K45" s="95"/>
    </row>
    <row r="46" spans="1:26" s="82" customFormat="1" ht="13.9" customHeight="1" outlineLevel="1">
      <c r="A46" s="445" t="s">
        <v>68</v>
      </c>
      <c r="B46" s="445"/>
      <c r="C46" s="445"/>
      <c r="D46" s="445"/>
      <c r="E46" s="445"/>
      <c r="F46" s="445"/>
      <c r="G46" s="26"/>
    </row>
    <row r="47" spans="1:26" s="82" customFormat="1" ht="18.75" customHeight="1" outlineLevel="1">
      <c r="A47" s="446" t="s">
        <v>69</v>
      </c>
      <c r="B47" s="446"/>
      <c r="C47" s="446"/>
      <c r="D47" s="446"/>
      <c r="E47" s="446"/>
      <c r="F47" s="446"/>
      <c r="G47" s="96"/>
    </row>
    <row r="48" spans="1:26" s="26" customFormat="1" ht="13.9" customHeight="1" outlineLevel="1">
      <c r="A48" s="447" t="s">
        <v>70</v>
      </c>
      <c r="B48" s="447"/>
      <c r="C48" s="447"/>
      <c r="D48" s="447"/>
      <c r="E48" s="447"/>
      <c r="F48" s="447"/>
    </row>
    <row r="49" spans="1:1" s="97" customFormat="1">
      <c r="A49" s="97" t="s">
        <v>71</v>
      </c>
    </row>
  </sheetData>
  <mergeCells count="34">
    <mergeCell ref="A2:A3"/>
    <mergeCell ref="B2:B3"/>
    <mergeCell ref="C2:K2"/>
    <mergeCell ref="L2:N2"/>
    <mergeCell ref="A9:A10"/>
    <mergeCell ref="A11:A12"/>
    <mergeCell ref="A13:A14"/>
    <mergeCell ref="A15:N15"/>
    <mergeCell ref="A18:A19"/>
    <mergeCell ref="B18:B19"/>
    <mergeCell ref="C18:E18"/>
    <mergeCell ref="F18:H18"/>
    <mergeCell ref="I18:M18"/>
    <mergeCell ref="A25:A26"/>
    <mergeCell ref="O25:O26"/>
    <mergeCell ref="P25:P26"/>
    <mergeCell ref="Q25:Q26"/>
    <mergeCell ref="R25:R26"/>
    <mergeCell ref="A46:F46"/>
    <mergeCell ref="A47:F47"/>
    <mergeCell ref="A48:F48"/>
    <mergeCell ref="A1:XFD1"/>
    <mergeCell ref="A17:XFD17"/>
    <mergeCell ref="A33:XFD33"/>
    <mergeCell ref="A29:A30"/>
    <mergeCell ref="A31:M31"/>
    <mergeCell ref="A40:A41"/>
    <mergeCell ref="A42:A43"/>
    <mergeCell ref="A44:A45"/>
    <mergeCell ref="S25:S26"/>
    <mergeCell ref="T25:T26"/>
    <mergeCell ref="U25:U26"/>
    <mergeCell ref="V25:V26"/>
    <mergeCell ref="A27:A28"/>
  </mergeCells>
  <hyperlinks>
    <hyperlink ref="A48" r:id="rId1"/>
    <hyperlink ref="A49" r:id="rId2"/>
  </hyperlinks>
  <pageMargins left="0.75" right="0.75" top="1" bottom="1" header="0.51180555555555496" footer="0.51180555555555496"/>
  <pageSetup paperSize="9" orientation="portrait" horizontalDpi="300" verticalDpi="300"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AMJ79"/>
  <sheetViews>
    <sheetView zoomScaleNormal="100" workbookViewId="0">
      <pane ySplit="1" topLeftCell="A2" activePane="bottomLeft" state="frozen"/>
      <selection pane="bottomLeft" sqref="A1:XFD1"/>
    </sheetView>
  </sheetViews>
  <sheetFormatPr defaultColWidth="9.140625" defaultRowHeight="12.75" outlineLevelRow="2"/>
  <cols>
    <col min="1" max="1" width="28.5703125" style="2" customWidth="1"/>
    <col min="2" max="2" width="17.85546875" style="2" customWidth="1"/>
    <col min="3" max="3" width="12" style="2" customWidth="1"/>
    <col min="4" max="4" width="2.140625" style="2" customWidth="1"/>
    <col min="5" max="5" width="30.28515625" style="2" customWidth="1"/>
    <col min="6" max="6" width="12.28515625" style="2" customWidth="1"/>
    <col min="7" max="7" width="1.85546875" style="2" customWidth="1"/>
    <col min="8" max="8" width="29" style="2" customWidth="1"/>
    <col min="9" max="9" width="12" style="2" customWidth="1"/>
    <col min="10" max="10" width="1.7109375" style="2" customWidth="1"/>
    <col min="11" max="11" width="34.140625" style="2" customWidth="1"/>
    <col min="12" max="12" width="12.5703125" style="2" customWidth="1"/>
    <col min="13" max="13" width="2.140625" style="2" customWidth="1"/>
    <col min="14" max="14" width="28.7109375" style="2" customWidth="1"/>
    <col min="15" max="15" width="13.28515625" style="2" customWidth="1"/>
    <col min="16" max="16" width="2.28515625" style="2" customWidth="1"/>
    <col min="17" max="17" width="27.5703125" style="2" customWidth="1"/>
    <col min="18" max="18" width="12.28515625" style="2" customWidth="1"/>
    <col min="19" max="1024" width="9.140625" style="2"/>
  </cols>
  <sheetData>
    <row r="1" spans="1:1" s="464" customFormat="1" ht="24.6" customHeight="1">
      <c r="A1" s="464" t="s">
        <v>72</v>
      </c>
    </row>
    <row r="2" spans="1:1" ht="15" customHeight="1"/>
    <row r="3" spans="1:1" ht="15" customHeight="1"/>
    <row r="4" spans="1:1" ht="15" customHeight="1"/>
    <row r="5" spans="1:1" ht="15" customHeight="1"/>
    <row r="6" spans="1:1" ht="15" customHeight="1"/>
    <row r="7" spans="1:1" ht="15" customHeight="1"/>
    <row r="8" spans="1:1" ht="15" customHeight="1"/>
    <row r="9" spans="1:1" ht="15" customHeight="1"/>
    <row r="10" spans="1:1" ht="15" customHeight="1"/>
    <row r="11" spans="1:1" ht="15" customHeight="1"/>
    <row r="12" spans="1:1" ht="15" customHeight="1"/>
    <row r="13" spans="1:1" ht="15" customHeight="1"/>
    <row r="14" spans="1:1" ht="15" customHeight="1"/>
    <row r="15" spans="1:1" ht="15" customHeight="1"/>
    <row r="16" spans="1:1" s="465" customFormat="1" ht="16.149999999999999" customHeight="1">
      <c r="A16" s="465">
        <v>44377</v>
      </c>
    </row>
    <row r="17" spans="1:19" s="17" customFormat="1" ht="53.25" customHeight="1" outlineLevel="1">
      <c r="A17" s="98" t="s">
        <v>73</v>
      </c>
      <c r="B17" s="373" t="s">
        <v>213</v>
      </c>
      <c r="C17" s="100" t="s">
        <v>74</v>
      </c>
      <c r="D17" s="101"/>
      <c r="E17" s="98" t="s">
        <v>73</v>
      </c>
      <c r="F17" s="102" t="s">
        <v>75</v>
      </c>
      <c r="G17" s="101"/>
      <c r="H17" s="98" t="s">
        <v>73</v>
      </c>
      <c r="I17" s="103" t="s">
        <v>76</v>
      </c>
      <c r="J17" s="101"/>
      <c r="K17" s="98" t="s">
        <v>73</v>
      </c>
      <c r="L17" s="104" t="s">
        <v>77</v>
      </c>
      <c r="M17" s="101"/>
      <c r="N17" s="98" t="s">
        <v>73</v>
      </c>
      <c r="O17" s="105" t="s">
        <v>78</v>
      </c>
      <c r="P17" s="101"/>
    </row>
    <row r="18" spans="1:19" s="112" customFormat="1" ht="15" customHeight="1" outlineLevel="1">
      <c r="A18" s="106" t="s">
        <v>79</v>
      </c>
      <c r="B18" s="107">
        <v>215</v>
      </c>
      <c r="C18" s="108">
        <v>0.700325732899023</v>
      </c>
      <c r="D18" s="109"/>
      <c r="E18" s="106" t="s">
        <v>79</v>
      </c>
      <c r="F18" s="108">
        <v>0.80385603036096898</v>
      </c>
      <c r="G18" s="109"/>
      <c r="H18" s="106" t="s">
        <v>79</v>
      </c>
      <c r="I18" s="108">
        <v>0.74368453481207597</v>
      </c>
      <c r="J18" s="109"/>
      <c r="K18" s="106" t="s">
        <v>79</v>
      </c>
      <c r="L18" s="108">
        <v>0.74376264329062702</v>
      </c>
      <c r="M18" s="110"/>
      <c r="N18" s="106" t="s">
        <v>79</v>
      </c>
      <c r="O18" s="108">
        <v>0.74285714285714299</v>
      </c>
      <c r="P18" s="111"/>
      <c r="Q18" s="17"/>
      <c r="R18" s="17"/>
      <c r="S18" s="17"/>
    </row>
    <row r="19" spans="1:19" s="116" customFormat="1" ht="15" customHeight="1" outlineLevel="1">
      <c r="A19" s="113" t="s">
        <v>80</v>
      </c>
      <c r="B19" s="114">
        <v>22</v>
      </c>
      <c r="C19" s="115">
        <v>7.1661237785016305E-2</v>
      </c>
      <c r="D19" s="109"/>
      <c r="E19" s="113" t="s">
        <v>80</v>
      </c>
      <c r="F19" s="115">
        <v>5.6746686002015601E-2</v>
      </c>
      <c r="H19" s="117" t="s">
        <v>81</v>
      </c>
      <c r="I19" s="115">
        <v>6.0382008626001203E-2</v>
      </c>
      <c r="J19" s="109"/>
      <c r="K19" s="118" t="s">
        <v>82</v>
      </c>
      <c r="L19" s="115">
        <v>6.3385030343897503E-2</v>
      </c>
      <c r="M19" s="111"/>
      <c r="N19" s="117" t="s">
        <v>81</v>
      </c>
      <c r="O19" s="115">
        <v>0.107142857142857</v>
      </c>
      <c r="P19" s="111"/>
      <c r="Q19" s="17"/>
      <c r="R19" s="17"/>
      <c r="S19" s="17"/>
    </row>
    <row r="20" spans="1:19" s="116" customFormat="1" ht="15" customHeight="1" outlineLevel="1">
      <c r="A20" s="117" t="s">
        <v>81</v>
      </c>
      <c r="B20" s="114">
        <v>19</v>
      </c>
      <c r="C20" s="115">
        <v>6.1889250814332303E-2</v>
      </c>
      <c r="D20" s="111"/>
      <c r="E20" s="118" t="s">
        <v>82</v>
      </c>
      <c r="F20" s="115">
        <v>5.0465832390019297E-2</v>
      </c>
      <c r="H20" s="118" t="s">
        <v>82</v>
      </c>
      <c r="I20" s="115">
        <v>6.0382008626001203E-2</v>
      </c>
      <c r="J20" s="111"/>
      <c r="K20" s="113" t="s">
        <v>80</v>
      </c>
      <c r="L20" s="115">
        <v>5.93391773432232E-2</v>
      </c>
      <c r="M20" s="111"/>
      <c r="N20" s="113" t="s">
        <v>80</v>
      </c>
      <c r="O20" s="115">
        <v>0.05</v>
      </c>
      <c r="P20" s="111"/>
      <c r="S20" s="17"/>
    </row>
    <row r="21" spans="1:19" s="116" customFormat="1" ht="15" customHeight="1" outlineLevel="1">
      <c r="A21" s="118" t="s">
        <v>82</v>
      </c>
      <c r="B21" s="114">
        <v>11</v>
      </c>
      <c r="C21" s="115">
        <v>3.5830618892508097E-2</v>
      </c>
      <c r="D21" s="111"/>
      <c r="E21" s="117" t="s">
        <v>81</v>
      </c>
      <c r="F21" s="115">
        <v>4.7771249408193502E-2</v>
      </c>
      <c r="G21" s="111"/>
      <c r="H21" s="113" t="s">
        <v>80</v>
      </c>
      <c r="I21" s="115">
        <v>5.8533579790511402E-2</v>
      </c>
      <c r="J21" s="111"/>
      <c r="K21" s="117" t="s">
        <v>81</v>
      </c>
      <c r="L21" s="115">
        <v>5.5967633175994597E-2</v>
      </c>
      <c r="M21" s="111"/>
      <c r="N21" s="119" t="s">
        <v>83</v>
      </c>
      <c r="O21" s="115">
        <v>2.8571428571428598E-2</v>
      </c>
      <c r="P21" s="111"/>
      <c r="Q21" s="17"/>
      <c r="R21" s="17"/>
      <c r="S21" s="17"/>
    </row>
    <row r="22" spans="1:19" s="116" customFormat="1" ht="15" customHeight="1" outlineLevel="1">
      <c r="A22" s="120" t="s">
        <v>84</v>
      </c>
      <c r="B22" s="114">
        <v>9</v>
      </c>
      <c r="C22" s="115">
        <v>2.9315960912052099E-2</v>
      </c>
      <c r="D22" s="111"/>
      <c r="E22" s="121" t="s">
        <v>85</v>
      </c>
      <c r="F22" s="115">
        <v>1.7383776655402399E-2</v>
      </c>
      <c r="G22" s="111"/>
      <c r="H22" s="122" t="s">
        <v>86</v>
      </c>
      <c r="I22" s="115">
        <v>2.2181146025878E-2</v>
      </c>
      <c r="J22" s="111"/>
      <c r="K22" s="122" t="s">
        <v>86</v>
      </c>
      <c r="L22" s="115">
        <v>2.2926500337154401E-2</v>
      </c>
      <c r="M22" s="111"/>
      <c r="N22" s="122" t="s">
        <v>86</v>
      </c>
      <c r="O22" s="115">
        <v>1.4285714285714299E-2</v>
      </c>
      <c r="P22" s="111"/>
      <c r="Q22" s="17"/>
      <c r="R22" s="17"/>
      <c r="S22" s="17"/>
    </row>
    <row r="23" spans="1:19" s="112" customFormat="1" ht="15" customHeight="1" outlineLevel="1">
      <c r="A23" s="123" t="s">
        <v>87</v>
      </c>
      <c r="B23" s="124">
        <v>31</v>
      </c>
      <c r="C23" s="125">
        <v>0.100977198697068</v>
      </c>
      <c r="D23" s="109"/>
      <c r="E23" s="123" t="s">
        <v>88</v>
      </c>
      <c r="F23" s="125">
        <v>2.37764251834E-2</v>
      </c>
      <c r="G23" s="109"/>
      <c r="H23" s="123" t="s">
        <v>88</v>
      </c>
      <c r="I23" s="125">
        <v>5.4836722119531799E-2</v>
      </c>
      <c r="J23" s="109"/>
      <c r="K23" s="123" t="s">
        <v>88</v>
      </c>
      <c r="L23" s="125">
        <v>5.46190155091031E-2</v>
      </c>
      <c r="M23" s="110"/>
      <c r="N23" s="123" t="s">
        <v>88</v>
      </c>
      <c r="O23" s="125">
        <v>5.7142857142857197E-2</v>
      </c>
      <c r="P23" s="111"/>
      <c r="Q23" s="17"/>
      <c r="R23" s="17"/>
      <c r="S23" s="17"/>
    </row>
    <row r="24" spans="1:19" s="132" customFormat="1" ht="15" customHeight="1" outlineLevel="2">
      <c r="A24" s="126" t="s">
        <v>86</v>
      </c>
      <c r="B24" s="127">
        <v>5</v>
      </c>
      <c r="C24" s="128">
        <v>1.62866449511401E-2</v>
      </c>
      <c r="D24" s="109"/>
      <c r="E24" s="126" t="s">
        <v>86</v>
      </c>
      <c r="F24" s="129">
        <v>6.8660746211324499E-3</v>
      </c>
      <c r="G24" s="109"/>
      <c r="H24" s="130" t="s">
        <v>85</v>
      </c>
      <c r="I24" s="129">
        <v>1.7868145409735098E-2</v>
      </c>
      <c r="J24" s="109"/>
      <c r="K24" s="130" t="s">
        <v>85</v>
      </c>
      <c r="L24" s="129">
        <v>1.8206338503034401E-2</v>
      </c>
      <c r="M24" s="128"/>
      <c r="N24" s="131" t="s">
        <v>82</v>
      </c>
      <c r="O24" s="129">
        <v>2.8571428571428598E-2</v>
      </c>
      <c r="P24" s="128"/>
      <c r="Q24" s="17"/>
      <c r="R24" s="17"/>
      <c r="S24" s="17"/>
    </row>
    <row r="25" spans="1:19" s="132" customFormat="1" ht="15" customHeight="1" outlineLevel="2">
      <c r="A25" s="133" t="s">
        <v>89</v>
      </c>
      <c r="B25" s="134">
        <v>5</v>
      </c>
      <c r="C25" s="129">
        <v>1.62866449511401E-2</v>
      </c>
      <c r="D25" s="128"/>
      <c r="E25" s="135" t="s">
        <v>84</v>
      </c>
      <c r="F25" s="129">
        <v>6.45205689468706E-3</v>
      </c>
      <c r="G25" s="136"/>
      <c r="H25" s="133" t="s">
        <v>89</v>
      </c>
      <c r="I25" s="129">
        <v>9.2421441774491707E-3</v>
      </c>
      <c r="J25" s="128"/>
      <c r="K25" s="135" t="s">
        <v>84</v>
      </c>
      <c r="L25" s="129">
        <v>1.0114632501685801E-2</v>
      </c>
      <c r="M25" s="128"/>
      <c r="N25" s="130" t="s">
        <v>85</v>
      </c>
      <c r="O25" s="129">
        <v>1.4285714285714299E-2</v>
      </c>
      <c r="P25" s="128"/>
      <c r="Q25" s="17"/>
      <c r="R25" s="17"/>
      <c r="S25" s="17"/>
    </row>
    <row r="26" spans="1:19" s="132" customFormat="1" ht="15" customHeight="1" outlineLevel="2">
      <c r="A26" s="130" t="s">
        <v>85</v>
      </c>
      <c r="B26" s="127">
        <v>4</v>
      </c>
      <c r="C26" s="128">
        <v>1.30293159609121E-2</v>
      </c>
      <c r="E26" s="133" t="s">
        <v>89</v>
      </c>
      <c r="F26" s="129">
        <v>3.4561197336545799E-3</v>
      </c>
      <c r="H26" s="135" t="s">
        <v>84</v>
      </c>
      <c r="I26" s="129">
        <v>9.2421441774491707E-3</v>
      </c>
      <c r="J26" s="128"/>
      <c r="K26" s="133" t="s">
        <v>89</v>
      </c>
      <c r="L26" s="129">
        <v>9.4403236682400506E-3</v>
      </c>
      <c r="M26" s="128"/>
      <c r="N26" s="133" t="s">
        <v>89</v>
      </c>
      <c r="O26" s="129">
        <v>7.14285714285714E-3</v>
      </c>
      <c r="P26" s="128"/>
      <c r="Q26" s="17"/>
      <c r="R26" s="17"/>
      <c r="S26" s="17"/>
    </row>
    <row r="27" spans="1:19" s="132" customFormat="1" ht="15" customHeight="1" outlineLevel="2">
      <c r="A27" s="137" t="s">
        <v>90</v>
      </c>
      <c r="B27" s="134">
        <v>3</v>
      </c>
      <c r="C27" s="129">
        <v>9.77198697068404E-3</v>
      </c>
      <c r="D27" s="128"/>
      <c r="E27" s="137" t="s">
        <v>91</v>
      </c>
      <c r="F27" s="129">
        <v>3.03270547578467E-3</v>
      </c>
      <c r="G27" s="128"/>
      <c r="H27" s="138" t="s">
        <v>83</v>
      </c>
      <c r="I27" s="129">
        <v>6.1614294516327802E-3</v>
      </c>
      <c r="J27" s="128"/>
      <c r="K27" s="137" t="s">
        <v>90</v>
      </c>
      <c r="L27" s="129">
        <v>4.7201618341200296E-3</v>
      </c>
      <c r="M27" s="128"/>
      <c r="N27" s="137" t="s">
        <v>90</v>
      </c>
      <c r="O27" s="129">
        <v>7.14285714285714E-3</v>
      </c>
      <c r="P27" s="128"/>
    </row>
    <row r="28" spans="1:19" s="17" customFormat="1" ht="15.6" customHeight="1" outlineLevel="2">
      <c r="B28" s="139"/>
      <c r="C28" s="140">
        <f>SUM(C24:C27)</f>
        <v>5.5374592833876343E-2</v>
      </c>
      <c r="D28" s="132"/>
      <c r="E28" s="132"/>
      <c r="F28" s="140">
        <f>SUM(F24:F27)</f>
        <v>1.9806956725258756E-2</v>
      </c>
      <c r="H28" s="132"/>
      <c r="I28" s="140">
        <f>SUM(I24:I27)</f>
        <v>4.2513863216266226E-2</v>
      </c>
      <c r="J28" s="132"/>
      <c r="K28" s="132"/>
      <c r="L28" s="140">
        <f>SUM(L24:L27)</f>
        <v>4.2481456507080288E-2</v>
      </c>
      <c r="M28" s="132"/>
      <c r="N28" s="141"/>
      <c r="O28" s="140">
        <f>SUM(O24:O26)</f>
        <v>5.0000000000000037E-2</v>
      </c>
      <c r="P28" s="132"/>
    </row>
    <row r="29" spans="1:19" s="17" customFormat="1" ht="15.6" customHeight="1" outlineLevel="2">
      <c r="B29" s="139"/>
      <c r="C29" s="142"/>
      <c r="D29" s="132"/>
      <c r="J29" s="132"/>
      <c r="M29" s="132"/>
      <c r="P29" s="132"/>
    </row>
    <row r="30" spans="1:19" s="17" customFormat="1" outlineLevel="1">
      <c r="A30" s="143" t="s">
        <v>92</v>
      </c>
      <c r="C30" s="144"/>
    </row>
    <row r="31" spans="1:19" s="145" customFormat="1"/>
    <row r="32" spans="1:19" s="465" customFormat="1" ht="16.149999999999999" customHeight="1">
      <c r="A32" s="465">
        <v>44286</v>
      </c>
    </row>
    <row r="33" spans="1:19" s="17" customFormat="1" ht="48.6" hidden="1" customHeight="1" outlineLevel="1">
      <c r="A33" s="98" t="s">
        <v>73</v>
      </c>
      <c r="B33" s="99" t="s">
        <v>74</v>
      </c>
      <c r="C33" s="99" t="s">
        <v>74</v>
      </c>
      <c r="D33" s="101"/>
      <c r="E33" s="98" t="s">
        <v>73</v>
      </c>
      <c r="F33" s="102" t="s">
        <v>75</v>
      </c>
      <c r="G33" s="101"/>
      <c r="H33" s="98" t="s">
        <v>73</v>
      </c>
      <c r="I33" s="103" t="s">
        <v>76</v>
      </c>
      <c r="J33" s="101"/>
      <c r="K33" s="98" t="s">
        <v>73</v>
      </c>
      <c r="L33" s="104" t="s">
        <v>77</v>
      </c>
      <c r="M33" s="101"/>
      <c r="N33" s="98" t="s">
        <v>73</v>
      </c>
      <c r="O33" s="105" t="s">
        <v>78</v>
      </c>
      <c r="P33" s="101"/>
    </row>
    <row r="34" spans="1:19" s="112" customFormat="1" ht="15" hidden="1" customHeight="1" outlineLevel="1">
      <c r="A34" s="106" t="s">
        <v>79</v>
      </c>
      <c r="B34" s="107">
        <v>215</v>
      </c>
      <c r="C34" s="108">
        <v>0.70261437908496704</v>
      </c>
      <c r="D34" s="109"/>
      <c r="E34" s="106" t="s">
        <v>79</v>
      </c>
      <c r="F34" s="108">
        <v>0.805870836657687</v>
      </c>
      <c r="G34" s="109"/>
      <c r="H34" s="106" t="s">
        <v>79</v>
      </c>
      <c r="I34" s="108">
        <v>0.74480151228733504</v>
      </c>
      <c r="J34" s="109"/>
      <c r="K34" s="106" t="s">
        <v>79</v>
      </c>
      <c r="L34" s="108">
        <v>0.73824561403508804</v>
      </c>
      <c r="M34" s="110"/>
      <c r="N34" s="106" t="s">
        <v>79</v>
      </c>
      <c r="O34" s="108">
        <v>0.80246913580246904</v>
      </c>
      <c r="P34" s="111"/>
      <c r="Q34" s="17"/>
      <c r="R34" s="17"/>
      <c r="S34" s="17"/>
    </row>
    <row r="35" spans="1:19" s="116" customFormat="1" ht="15" hidden="1" customHeight="1" outlineLevel="1">
      <c r="A35" s="113" t="s">
        <v>80</v>
      </c>
      <c r="B35" s="114">
        <v>21</v>
      </c>
      <c r="C35" s="115">
        <v>6.8627450980392204E-2</v>
      </c>
      <c r="D35" s="109"/>
      <c r="E35" s="113" t="s">
        <v>80</v>
      </c>
      <c r="F35" s="115">
        <v>5.4876130743551597E-2</v>
      </c>
      <c r="H35" s="117" t="s">
        <v>81</v>
      </c>
      <c r="I35" s="115">
        <v>5.9861373660995601E-2</v>
      </c>
      <c r="J35" s="109"/>
      <c r="K35" s="118" t="s">
        <v>82</v>
      </c>
      <c r="L35" s="115">
        <v>6.5964912280701796E-2</v>
      </c>
      <c r="M35" s="111"/>
      <c r="N35" s="117" t="s">
        <v>81</v>
      </c>
      <c r="O35" s="115">
        <v>6.7901234567901203E-2</v>
      </c>
      <c r="P35" s="111"/>
      <c r="Q35" s="17"/>
      <c r="R35" s="17"/>
      <c r="S35" s="17"/>
    </row>
    <row r="36" spans="1:19" s="116" customFormat="1" ht="15" hidden="1" customHeight="1" outlineLevel="1">
      <c r="A36" s="117" t="s">
        <v>81</v>
      </c>
      <c r="B36" s="114">
        <v>19</v>
      </c>
      <c r="C36" s="115">
        <v>6.2091503267973899E-2</v>
      </c>
      <c r="D36" s="111"/>
      <c r="E36" s="118" t="s">
        <v>82</v>
      </c>
      <c r="F36" s="115">
        <v>4.8140963790717799E-2</v>
      </c>
      <c r="H36" s="118" t="s">
        <v>82</v>
      </c>
      <c r="I36" s="115">
        <v>5.9861373660995601E-2</v>
      </c>
      <c r="J36" s="111"/>
      <c r="K36" s="117" t="s">
        <v>81</v>
      </c>
      <c r="L36" s="115">
        <v>5.8947368421052602E-2</v>
      </c>
      <c r="M36" s="111"/>
      <c r="N36" s="113" t="s">
        <v>80</v>
      </c>
      <c r="O36" s="115">
        <v>6.7901234567901203E-2</v>
      </c>
      <c r="P36" s="111"/>
      <c r="S36" s="17"/>
    </row>
    <row r="37" spans="1:19" s="116" customFormat="1" ht="15" hidden="1" customHeight="1" outlineLevel="1">
      <c r="A37" s="118" t="s">
        <v>82</v>
      </c>
      <c r="B37" s="114">
        <v>11</v>
      </c>
      <c r="C37" s="115">
        <v>3.5947712418300602E-2</v>
      </c>
      <c r="D37" s="111"/>
      <c r="E37" s="117" t="s">
        <v>81</v>
      </c>
      <c r="F37" s="115">
        <v>4.8128022634735798E-2</v>
      </c>
      <c r="G37" s="111"/>
      <c r="H37" s="113" t="s">
        <v>80</v>
      </c>
      <c r="I37" s="115">
        <v>5.7340894770006298E-2</v>
      </c>
      <c r="J37" s="111"/>
      <c r="K37" s="113" t="s">
        <v>80</v>
      </c>
      <c r="L37" s="115">
        <v>5.6140350877192997E-2</v>
      </c>
      <c r="M37" s="111"/>
      <c r="N37" s="119" t="s">
        <v>83</v>
      </c>
      <c r="O37" s="115">
        <v>2.4691358024691398E-2</v>
      </c>
      <c r="P37" s="111"/>
      <c r="Q37" s="17"/>
      <c r="R37" s="17"/>
      <c r="S37" s="17"/>
    </row>
    <row r="38" spans="1:19" s="116" customFormat="1" ht="15" hidden="1" customHeight="1" outlineLevel="1">
      <c r="A38" s="120" t="s">
        <v>84</v>
      </c>
      <c r="B38" s="114">
        <v>9</v>
      </c>
      <c r="C38" s="115">
        <v>2.94117647058823E-2</v>
      </c>
      <c r="D38" s="111"/>
      <c r="E38" s="121" t="s">
        <v>85</v>
      </c>
      <c r="F38" s="115">
        <v>1.84562047403578E-2</v>
      </c>
      <c r="G38" s="111"/>
      <c r="H38" s="122" t="s">
        <v>86</v>
      </c>
      <c r="I38" s="115">
        <v>2.26843100189036E-2</v>
      </c>
      <c r="J38" s="111"/>
      <c r="K38" s="122" t="s">
        <v>86</v>
      </c>
      <c r="L38" s="115">
        <v>2.3859649122807001E-2</v>
      </c>
      <c r="M38" s="111"/>
      <c r="N38" s="122" t="s">
        <v>86</v>
      </c>
      <c r="O38" s="115">
        <v>1.2345679012345699E-2</v>
      </c>
      <c r="P38" s="111"/>
      <c r="Q38" s="17"/>
      <c r="R38" s="17"/>
      <c r="S38" s="17"/>
    </row>
    <row r="39" spans="1:19" s="112" customFormat="1" ht="15" hidden="1" customHeight="1" outlineLevel="1">
      <c r="A39" s="123" t="s">
        <v>87</v>
      </c>
      <c r="B39" s="124">
        <v>31</v>
      </c>
      <c r="C39" s="125">
        <v>0.10130718954248399</v>
      </c>
      <c r="D39" s="109"/>
      <c r="E39" s="123" t="s">
        <v>88</v>
      </c>
      <c r="F39" s="125">
        <v>2.4527841432949699E-2</v>
      </c>
      <c r="G39" s="109"/>
      <c r="H39" s="123" t="s">
        <v>88</v>
      </c>
      <c r="I39" s="125">
        <v>5.54505356017643E-2</v>
      </c>
      <c r="J39" s="109"/>
      <c r="K39" s="123" t="s">
        <v>88</v>
      </c>
      <c r="L39" s="125">
        <v>5.6842105263157902E-2</v>
      </c>
      <c r="M39" s="110"/>
      <c r="N39" s="123" t="s">
        <v>88</v>
      </c>
      <c r="O39" s="125">
        <v>2.4691358024691499E-2</v>
      </c>
      <c r="P39" s="111"/>
      <c r="Q39" s="17"/>
      <c r="R39" s="17"/>
      <c r="S39" s="17"/>
    </row>
    <row r="40" spans="1:19" s="132" customFormat="1" ht="15" hidden="1" customHeight="1" outlineLevel="2">
      <c r="A40" s="126" t="s">
        <v>86</v>
      </c>
      <c r="B40" s="127">
        <v>5</v>
      </c>
      <c r="C40" s="128">
        <v>1.6339869281045801E-2</v>
      </c>
      <c r="D40" s="109"/>
      <c r="E40" s="135" t="s">
        <v>84</v>
      </c>
      <c r="F40" s="129">
        <v>7.04752281679695E-3</v>
      </c>
      <c r="G40" s="109"/>
      <c r="H40" s="130" t="s">
        <v>85</v>
      </c>
      <c r="I40" s="129">
        <v>1.8273471959672299E-2</v>
      </c>
      <c r="J40" s="109"/>
      <c r="K40" s="130" t="s">
        <v>85</v>
      </c>
      <c r="L40" s="129">
        <v>1.9649122807017499E-2</v>
      </c>
      <c r="M40" s="128"/>
      <c r="N40" s="137" t="s">
        <v>90</v>
      </c>
      <c r="O40" s="129">
        <v>6.17283950617284E-3</v>
      </c>
      <c r="P40" s="128"/>
      <c r="Q40" s="17"/>
      <c r="R40" s="17"/>
      <c r="S40" s="17"/>
    </row>
    <row r="41" spans="1:19" s="132" customFormat="1" ht="15" hidden="1" customHeight="1" outlineLevel="2">
      <c r="A41" s="133" t="s">
        <v>89</v>
      </c>
      <c r="B41" s="134">
        <v>5</v>
      </c>
      <c r="C41" s="129">
        <v>1.6339869281045801E-2</v>
      </c>
      <c r="D41" s="128"/>
      <c r="E41" s="126" t="s">
        <v>86</v>
      </c>
      <c r="F41" s="129">
        <v>6.4956104505930704E-3</v>
      </c>
      <c r="G41" s="136"/>
      <c r="H41" s="133" t="s">
        <v>89</v>
      </c>
      <c r="I41" s="129">
        <v>9.4517958412098299E-3</v>
      </c>
      <c r="J41" s="128"/>
      <c r="K41" s="135" t="s">
        <v>84</v>
      </c>
      <c r="L41" s="129">
        <v>1.05263157894737E-2</v>
      </c>
      <c r="M41" s="128"/>
      <c r="N41" s="131" t="s">
        <v>82</v>
      </c>
      <c r="O41" s="129">
        <v>6.17283950617284E-3</v>
      </c>
      <c r="P41" s="128"/>
      <c r="Q41" s="17"/>
      <c r="R41" s="17"/>
      <c r="S41" s="17"/>
    </row>
    <row r="42" spans="1:19" s="132" customFormat="1" ht="15" hidden="1" customHeight="1" outlineLevel="2">
      <c r="A42" s="130" t="s">
        <v>85</v>
      </c>
      <c r="B42" s="127">
        <v>4</v>
      </c>
      <c r="C42" s="128">
        <v>1.30718954248366E-2</v>
      </c>
      <c r="E42" s="133" t="s">
        <v>89</v>
      </c>
      <c r="F42" s="129">
        <v>3.8168250403475298E-3</v>
      </c>
      <c r="H42" s="135" t="s">
        <v>84</v>
      </c>
      <c r="I42" s="129">
        <v>9.4517958412098299E-3</v>
      </c>
      <c r="J42" s="128"/>
      <c r="K42" s="133" t="s">
        <v>89</v>
      </c>
      <c r="L42" s="129">
        <v>9.8245614035087706E-3</v>
      </c>
      <c r="M42" s="128"/>
      <c r="N42" s="130" t="s">
        <v>85</v>
      </c>
      <c r="O42" s="129">
        <v>6.17283950617284E-3</v>
      </c>
      <c r="P42" s="128"/>
      <c r="Q42" s="17"/>
      <c r="R42" s="17"/>
      <c r="S42" s="17"/>
    </row>
    <row r="43" spans="1:19" s="132" customFormat="1" ht="15" hidden="1" customHeight="1" outlineLevel="2">
      <c r="A43" s="137" t="s">
        <v>90</v>
      </c>
      <c r="B43" s="134">
        <v>3</v>
      </c>
      <c r="C43" s="129">
        <v>9.8039215686274508E-3</v>
      </c>
      <c r="D43" s="128"/>
      <c r="E43" s="137" t="s">
        <v>91</v>
      </c>
      <c r="F43" s="129">
        <v>3.1805837027009298E-3</v>
      </c>
      <c r="G43" s="128"/>
      <c r="H43" s="138" t="s">
        <v>83</v>
      </c>
      <c r="I43" s="129">
        <v>6.3011972274732196E-3</v>
      </c>
      <c r="J43" s="128"/>
      <c r="K43" s="137" t="s">
        <v>90</v>
      </c>
      <c r="L43" s="129">
        <v>4.9122807017543896E-3</v>
      </c>
      <c r="M43" s="128"/>
      <c r="N43" s="133" t="s">
        <v>89</v>
      </c>
      <c r="O43" s="129">
        <v>6.17283950617284E-3</v>
      </c>
      <c r="P43" s="128"/>
    </row>
    <row r="44" spans="1:19" s="17" customFormat="1" ht="15.6" hidden="1" customHeight="1" outlineLevel="2">
      <c r="B44" s="139"/>
      <c r="C44" s="140">
        <f>SUM(C40:C43)</f>
        <v>5.5555555555555657E-2</v>
      </c>
      <c r="D44" s="132"/>
      <c r="E44" s="132"/>
      <c r="F44" s="140">
        <f>SUM(F40:F43)</f>
        <v>2.0540542010438478E-2</v>
      </c>
      <c r="H44" s="132"/>
      <c r="I44" s="140">
        <f>SUM(I40:I43)</f>
        <v>4.3478260869565181E-2</v>
      </c>
      <c r="J44" s="132"/>
      <c r="K44" s="132"/>
      <c r="L44" s="140">
        <f>SUM(L40:L43)</f>
        <v>4.4912280701754355E-2</v>
      </c>
      <c r="M44" s="132"/>
      <c r="N44" s="141"/>
      <c r="O44" s="140">
        <f>SUM(O40:O43)</f>
        <v>2.469135802469136E-2</v>
      </c>
      <c r="P44" s="132"/>
    </row>
    <row r="45" spans="1:19" s="17" customFormat="1" ht="15.6" hidden="1" customHeight="1" outlineLevel="2">
      <c r="B45" s="139"/>
      <c r="C45" s="142"/>
      <c r="D45" s="132"/>
      <c r="J45" s="132"/>
      <c r="M45" s="132"/>
      <c r="N45" s="141"/>
      <c r="O45" s="142"/>
      <c r="P45" s="132"/>
    </row>
    <row r="46" spans="1:19" s="17" customFormat="1" hidden="1" outlineLevel="1">
      <c r="A46" s="143" t="s">
        <v>92</v>
      </c>
      <c r="C46" s="144"/>
    </row>
    <row r="47" spans="1:19" s="145" customFormat="1" collapsed="1"/>
    <row r="48" spans="1:19" s="465" customFormat="1" ht="16.149999999999999" customHeight="1">
      <c r="A48" s="465">
        <v>44196</v>
      </c>
    </row>
    <row r="49" spans="1:19" s="17" customFormat="1" ht="48.6" hidden="1" customHeight="1" outlineLevel="1">
      <c r="A49" s="98" t="s">
        <v>73</v>
      </c>
      <c r="B49" s="99" t="s">
        <v>74</v>
      </c>
      <c r="C49" s="99" t="s">
        <v>74</v>
      </c>
      <c r="D49" s="101"/>
      <c r="E49" s="98" t="s">
        <v>73</v>
      </c>
      <c r="F49" s="102" t="s">
        <v>75</v>
      </c>
      <c r="G49" s="101"/>
      <c r="H49" s="98" t="s">
        <v>73</v>
      </c>
      <c r="I49" s="103" t="s">
        <v>76</v>
      </c>
      <c r="J49" s="101"/>
      <c r="K49" s="98" t="s">
        <v>73</v>
      </c>
      <c r="L49" s="104" t="s">
        <v>77</v>
      </c>
      <c r="M49" s="101"/>
      <c r="N49" s="98" t="s">
        <v>73</v>
      </c>
      <c r="O49" s="105" t="s">
        <v>78</v>
      </c>
      <c r="P49" s="101"/>
    </row>
    <row r="50" spans="1:19" s="112" customFormat="1" ht="15" hidden="1" customHeight="1" outlineLevel="1">
      <c r="A50" s="106" t="s">
        <v>79</v>
      </c>
      <c r="B50" s="107">
        <v>214</v>
      </c>
      <c r="C50" s="108">
        <v>0.70627062706270605</v>
      </c>
      <c r="D50" s="109"/>
      <c r="E50" s="106" t="s">
        <v>79</v>
      </c>
      <c r="F50" s="108">
        <v>0.80248491432083602</v>
      </c>
      <c r="G50" s="109"/>
      <c r="H50" s="106" t="s">
        <v>79</v>
      </c>
      <c r="I50" s="108">
        <v>0.73575129533678796</v>
      </c>
      <c r="J50" s="109"/>
      <c r="K50" s="106" t="s">
        <v>79</v>
      </c>
      <c r="L50" s="108">
        <v>0.73695652173912995</v>
      </c>
      <c r="M50" s="110"/>
      <c r="N50" s="106" t="s">
        <v>79</v>
      </c>
      <c r="O50" s="108">
        <v>0.72560975609756095</v>
      </c>
      <c r="P50" s="111"/>
      <c r="Q50" s="17"/>
      <c r="R50" s="17"/>
      <c r="S50" s="17"/>
    </row>
    <row r="51" spans="1:19" s="116" customFormat="1" ht="15" hidden="1" customHeight="1" outlineLevel="1">
      <c r="A51" s="113" t="s">
        <v>80</v>
      </c>
      <c r="B51" s="114">
        <v>19</v>
      </c>
      <c r="C51" s="115">
        <v>6.2706270627062702E-2</v>
      </c>
      <c r="D51" s="109"/>
      <c r="E51" s="113" t="s">
        <v>80</v>
      </c>
      <c r="F51" s="115">
        <v>5.7338418816397702E-2</v>
      </c>
      <c r="G51" s="109"/>
      <c r="H51" s="117" t="s">
        <v>81</v>
      </c>
      <c r="I51" s="115">
        <v>5.9585492227979299E-2</v>
      </c>
      <c r="J51" s="109"/>
      <c r="K51" s="118" t="s">
        <v>82</v>
      </c>
      <c r="L51" s="115">
        <v>6.5217391304347797E-2</v>
      </c>
      <c r="M51" s="111"/>
      <c r="N51" s="117" t="s">
        <v>81</v>
      </c>
      <c r="O51" s="115">
        <v>8.5365853658536606E-2</v>
      </c>
      <c r="P51" s="111"/>
      <c r="Q51" s="17"/>
      <c r="R51" s="17"/>
      <c r="S51" s="17"/>
    </row>
    <row r="52" spans="1:19" s="116" customFormat="1" ht="15" hidden="1" customHeight="1" outlineLevel="1">
      <c r="A52" s="117" t="s">
        <v>81</v>
      </c>
      <c r="B52" s="114">
        <v>19</v>
      </c>
      <c r="C52" s="115">
        <v>6.2706270627062702E-2</v>
      </c>
      <c r="D52" s="111"/>
      <c r="E52" s="118" t="s">
        <v>82</v>
      </c>
      <c r="F52" s="115">
        <v>4.9965291449187502E-2</v>
      </c>
      <c r="G52" s="110"/>
      <c r="H52" s="118" t="s">
        <v>82</v>
      </c>
      <c r="I52" s="115">
        <v>5.9585492227979299E-2</v>
      </c>
      <c r="J52" s="111"/>
      <c r="K52" s="113" t="s">
        <v>80</v>
      </c>
      <c r="L52" s="115">
        <v>5.94202898550725E-2</v>
      </c>
      <c r="M52" s="111"/>
      <c r="N52" s="122" t="s">
        <v>86</v>
      </c>
      <c r="O52" s="115">
        <v>7.9268292682926803E-2</v>
      </c>
      <c r="P52" s="111"/>
      <c r="Q52" s="17"/>
      <c r="R52" s="17"/>
      <c r="S52" s="17"/>
    </row>
    <row r="53" spans="1:19" s="116" customFormat="1" ht="15" hidden="1" customHeight="1" outlineLevel="1">
      <c r="A53" s="118" t="s">
        <v>82</v>
      </c>
      <c r="B53" s="114">
        <v>11</v>
      </c>
      <c r="C53" s="115">
        <v>3.6303630363036299E-2</v>
      </c>
      <c r="D53" s="111"/>
      <c r="E53" s="117" t="s">
        <v>81</v>
      </c>
      <c r="F53" s="115">
        <v>4.6511338737104703E-2</v>
      </c>
      <c r="G53" s="111"/>
      <c r="H53" s="113" t="s">
        <v>80</v>
      </c>
      <c r="I53" s="115">
        <v>5.82901554404145E-2</v>
      </c>
      <c r="J53" s="111"/>
      <c r="K53" s="117" t="s">
        <v>81</v>
      </c>
      <c r="L53" s="115">
        <v>5.6521739130434803E-2</v>
      </c>
      <c r="M53" s="111"/>
      <c r="N53" s="113" t="s">
        <v>80</v>
      </c>
      <c r="O53" s="115">
        <v>4.8780487804878099E-2</v>
      </c>
      <c r="P53" s="111"/>
      <c r="Q53" s="17"/>
      <c r="R53" s="17"/>
      <c r="S53" s="17"/>
    </row>
    <row r="54" spans="1:19" s="116" customFormat="1" ht="15" hidden="1" customHeight="1" outlineLevel="1">
      <c r="A54" s="120" t="s">
        <v>84</v>
      </c>
      <c r="B54" s="114">
        <v>9</v>
      </c>
      <c r="C54" s="115">
        <v>2.9702970297029702E-2</v>
      </c>
      <c r="D54" s="111"/>
      <c r="E54" s="121" t="s">
        <v>85</v>
      </c>
      <c r="F54" s="115">
        <v>1.8877421639626201E-2</v>
      </c>
      <c r="G54" s="111"/>
      <c r="H54" s="122" t="s">
        <v>86</v>
      </c>
      <c r="I54" s="115">
        <v>2.9792746113989601E-2</v>
      </c>
      <c r="J54" s="111"/>
      <c r="K54" s="122" t="s">
        <v>86</v>
      </c>
      <c r="L54" s="115">
        <v>2.3913043478260902E-2</v>
      </c>
      <c r="M54" s="111"/>
      <c r="N54" s="119" t="s">
        <v>83</v>
      </c>
      <c r="O54" s="115">
        <v>2.4390243902439001E-2</v>
      </c>
      <c r="P54" s="111"/>
      <c r="Q54" s="17"/>
      <c r="R54" s="17"/>
      <c r="S54" s="17"/>
    </row>
    <row r="55" spans="1:19" s="112" customFormat="1" ht="15" hidden="1" customHeight="1" outlineLevel="1">
      <c r="A55" s="123" t="s">
        <v>87</v>
      </c>
      <c r="B55" s="124">
        <v>31</v>
      </c>
      <c r="C55" s="125">
        <v>0.10231023102310199</v>
      </c>
      <c r="D55" s="109"/>
      <c r="E55" s="123" t="s">
        <v>88</v>
      </c>
      <c r="F55" s="125">
        <v>2.4822615036848E-2</v>
      </c>
      <c r="G55" s="109"/>
      <c r="H55" s="123" t="s">
        <v>88</v>
      </c>
      <c r="I55" s="125">
        <v>5.6994818652849798E-2</v>
      </c>
      <c r="J55" s="109"/>
      <c r="K55" s="123" t="s">
        <v>88</v>
      </c>
      <c r="L55" s="125">
        <v>5.7971014492753797E-2</v>
      </c>
      <c r="M55" s="110"/>
      <c r="N55" s="123" t="s">
        <v>88</v>
      </c>
      <c r="O55" s="125">
        <v>3.6585365853658597E-2</v>
      </c>
      <c r="P55" s="111"/>
      <c r="Q55" s="17"/>
      <c r="R55" s="17"/>
      <c r="S55" s="17"/>
    </row>
    <row r="56" spans="1:19" s="132" customFormat="1" ht="15" hidden="1" customHeight="1" outlineLevel="2">
      <c r="A56" s="126" t="s">
        <v>86</v>
      </c>
      <c r="B56" s="127">
        <v>5</v>
      </c>
      <c r="C56" s="128">
        <v>1.65016501650165E-2</v>
      </c>
      <c r="D56" s="109"/>
      <c r="E56" s="135" t="s">
        <v>84</v>
      </c>
      <c r="F56" s="129">
        <v>7.2198989263594403E-3</v>
      </c>
      <c r="G56" s="109"/>
      <c r="H56" s="130" t="s">
        <v>85</v>
      </c>
      <c r="I56" s="129">
        <v>1.8782383419689099E-2</v>
      </c>
      <c r="J56" s="109"/>
      <c r="K56" s="130" t="s">
        <v>85</v>
      </c>
      <c r="L56" s="115">
        <v>2.0289855072463801E-2</v>
      </c>
      <c r="M56" s="128"/>
      <c r="N56" s="137" t="s">
        <v>90</v>
      </c>
      <c r="O56" s="129">
        <v>1.21951219512195E-2</v>
      </c>
      <c r="P56" s="128"/>
      <c r="Q56" s="17"/>
      <c r="R56" s="17"/>
      <c r="S56" s="17"/>
    </row>
    <row r="57" spans="1:19" s="132" customFormat="1" ht="15" hidden="1" customHeight="1" outlineLevel="2">
      <c r="A57" s="133" t="s">
        <v>89</v>
      </c>
      <c r="B57" s="134">
        <v>5</v>
      </c>
      <c r="C57" s="129">
        <v>1.65016501650165E-2</v>
      </c>
      <c r="D57" s="128"/>
      <c r="E57" s="126" t="s">
        <v>86</v>
      </c>
      <c r="F57" s="129">
        <v>6.4338514996096696E-3</v>
      </c>
      <c r="G57" s="136"/>
      <c r="H57" s="133" t="s">
        <v>89</v>
      </c>
      <c r="I57" s="129">
        <v>9.7150259067357494E-3</v>
      </c>
      <c r="J57" s="128"/>
      <c r="K57" s="133" t="s">
        <v>89</v>
      </c>
      <c r="L57" s="129">
        <v>1.0144927536231901E-2</v>
      </c>
      <c r="M57" s="128"/>
      <c r="N57" s="131" t="s">
        <v>82</v>
      </c>
      <c r="O57" s="129">
        <v>1.21951219512195E-2</v>
      </c>
      <c r="P57" s="128"/>
      <c r="Q57" s="17"/>
      <c r="R57" s="17"/>
      <c r="S57" s="17"/>
    </row>
    <row r="58" spans="1:19" s="132" customFormat="1" ht="15" hidden="1" customHeight="1" outlineLevel="2">
      <c r="A58" s="130" t="s">
        <v>85</v>
      </c>
      <c r="B58" s="127">
        <v>4</v>
      </c>
      <c r="C58" s="128">
        <v>1.32013201320132E-2</v>
      </c>
      <c r="E58" s="133" t="s">
        <v>89</v>
      </c>
      <c r="F58" s="129">
        <v>3.4233508435855E-3</v>
      </c>
      <c r="H58" s="135" t="s">
        <v>84</v>
      </c>
      <c r="I58" s="129">
        <v>9.7150259067357494E-3</v>
      </c>
      <c r="J58" s="128"/>
      <c r="K58" s="135" t="s">
        <v>84</v>
      </c>
      <c r="L58" s="129">
        <v>1.0869565217391301E-2</v>
      </c>
      <c r="M58" s="128"/>
      <c r="N58" s="130" t="s">
        <v>85</v>
      </c>
      <c r="O58" s="129">
        <v>6.0975609756097598E-3</v>
      </c>
      <c r="P58" s="128"/>
      <c r="Q58" s="17"/>
      <c r="R58" s="17"/>
      <c r="S58" s="17"/>
    </row>
    <row r="59" spans="1:19" s="132" customFormat="1" ht="15" hidden="1" customHeight="1" outlineLevel="2">
      <c r="A59" s="137" t="s">
        <v>90</v>
      </c>
      <c r="B59" s="134">
        <v>3</v>
      </c>
      <c r="C59" s="129">
        <v>9.9009900990098994E-3</v>
      </c>
      <c r="D59" s="128"/>
      <c r="E59" s="137" t="s">
        <v>91</v>
      </c>
      <c r="F59" s="129">
        <v>3.3232719261702798E-3</v>
      </c>
      <c r="G59" s="128"/>
      <c r="H59" s="138" t="s">
        <v>83</v>
      </c>
      <c r="I59" s="129">
        <v>6.4766839378238303E-3</v>
      </c>
      <c r="J59" s="128"/>
      <c r="K59" s="137" t="s">
        <v>90</v>
      </c>
      <c r="L59" s="129">
        <v>4.3478260869565201E-3</v>
      </c>
      <c r="M59" s="128"/>
      <c r="N59" s="133" t="s">
        <v>89</v>
      </c>
      <c r="O59" s="129">
        <v>6.0975609756097598E-3</v>
      </c>
      <c r="P59" s="128"/>
    </row>
    <row r="60" spans="1:19" s="17" customFormat="1" ht="15.6" hidden="1" customHeight="1" outlineLevel="2">
      <c r="B60" s="139"/>
      <c r="C60" s="140">
        <f>SUM(C56:C59)</f>
        <v>5.6105610561056105E-2</v>
      </c>
      <c r="D60" s="132"/>
      <c r="E60" s="132"/>
      <c r="F60" s="140">
        <f>SUM(F56:F59)</f>
        <v>2.0400373195724887E-2</v>
      </c>
      <c r="H60" s="132"/>
      <c r="I60" s="140">
        <f>SUM(I56:I59)</f>
        <v>4.4689119170984427E-2</v>
      </c>
      <c r="J60" s="132"/>
      <c r="K60" s="132"/>
      <c r="L60" s="140">
        <f>SUM(L56:L59)</f>
        <v>4.565217391304352E-2</v>
      </c>
      <c r="M60" s="132"/>
      <c r="N60" s="141"/>
      <c r="O60" s="140">
        <f>SUM(O56:O59)</f>
        <v>3.6585365853658521E-2</v>
      </c>
      <c r="P60" s="132"/>
    </row>
    <row r="61" spans="1:19" s="17" customFormat="1" ht="15.6" hidden="1" customHeight="1" outlineLevel="2">
      <c r="B61" s="139"/>
      <c r="C61" s="142"/>
      <c r="D61" s="132"/>
      <c r="H61" s="132"/>
      <c r="I61" s="142"/>
      <c r="J61" s="132"/>
      <c r="M61" s="132"/>
      <c r="N61" s="141"/>
      <c r="O61" s="142"/>
      <c r="P61" s="132"/>
    </row>
    <row r="62" spans="1:19" s="17" customFormat="1" hidden="1" outlineLevel="1">
      <c r="A62" s="143" t="s">
        <v>92</v>
      </c>
      <c r="C62" s="144"/>
      <c r="I62" s="144"/>
    </row>
    <row r="63" spans="1:19" s="17" customFormat="1" collapsed="1"/>
    <row r="64" spans="1:19" s="465" customFormat="1" ht="16.149999999999999" customHeight="1">
      <c r="A64" s="465">
        <v>44012</v>
      </c>
    </row>
    <row r="65" spans="1:19" s="17" customFormat="1" ht="48.6" hidden="1" customHeight="1" outlineLevel="1">
      <c r="A65" s="98" t="s">
        <v>73</v>
      </c>
      <c r="B65" s="99" t="s">
        <v>74</v>
      </c>
      <c r="C65" s="99" t="s">
        <v>74</v>
      </c>
      <c r="D65" s="101"/>
      <c r="E65" s="98" t="s">
        <v>73</v>
      </c>
      <c r="F65" s="102" t="s">
        <v>75</v>
      </c>
      <c r="G65" s="101"/>
      <c r="H65" s="98" t="s">
        <v>73</v>
      </c>
      <c r="I65" s="103" t="s">
        <v>76</v>
      </c>
      <c r="J65" s="101"/>
      <c r="K65" s="98" t="s">
        <v>73</v>
      </c>
      <c r="L65" s="104" t="s">
        <v>77</v>
      </c>
      <c r="M65" s="101"/>
      <c r="N65" s="98" t="s">
        <v>73</v>
      </c>
      <c r="O65" s="105" t="s">
        <v>78</v>
      </c>
      <c r="P65" s="101"/>
    </row>
    <row r="66" spans="1:19" s="112" customFormat="1" ht="15" hidden="1" customHeight="1" outlineLevel="1">
      <c r="A66" s="106" t="s">
        <v>79</v>
      </c>
      <c r="B66" s="107">
        <v>210</v>
      </c>
      <c r="C66" s="108">
        <v>0.70707070707070696</v>
      </c>
      <c r="D66" s="110"/>
      <c r="E66" s="106" t="s">
        <v>79</v>
      </c>
      <c r="F66" s="108">
        <v>0.81189003754424505</v>
      </c>
      <c r="G66" s="111"/>
      <c r="H66" s="106" t="s">
        <v>79</v>
      </c>
      <c r="I66" s="108">
        <v>0.72689655172413803</v>
      </c>
      <c r="J66" s="111"/>
      <c r="K66" s="106" t="s">
        <v>79</v>
      </c>
      <c r="L66" s="108">
        <v>0.74238875878220101</v>
      </c>
      <c r="M66" s="110"/>
      <c r="N66" s="106" t="s">
        <v>79</v>
      </c>
      <c r="O66" s="108">
        <v>0.609467455621302</v>
      </c>
      <c r="P66" s="111"/>
      <c r="Q66" s="17"/>
      <c r="R66" s="17"/>
      <c r="S66" s="17"/>
    </row>
    <row r="67" spans="1:19" s="116" customFormat="1" ht="15" hidden="1" customHeight="1" outlineLevel="1">
      <c r="A67" s="146" t="s">
        <v>80</v>
      </c>
      <c r="B67" s="114">
        <v>19</v>
      </c>
      <c r="C67" s="115">
        <v>6.3973063973064001E-2</v>
      </c>
      <c r="D67" s="147"/>
      <c r="E67" s="146" t="s">
        <v>80</v>
      </c>
      <c r="F67" s="115">
        <v>5.2727126002425698E-2</v>
      </c>
      <c r="G67" s="147"/>
      <c r="H67" s="146" t="s">
        <v>80</v>
      </c>
      <c r="I67" s="115">
        <v>6.2758620689655195E-2</v>
      </c>
      <c r="J67" s="147"/>
      <c r="K67" s="146" t="s">
        <v>81</v>
      </c>
      <c r="L67" s="115">
        <v>6.2451209992193599E-2</v>
      </c>
      <c r="M67" s="111"/>
      <c r="N67" s="146" t="s">
        <v>80</v>
      </c>
      <c r="O67" s="115">
        <v>0.14792899408283999</v>
      </c>
      <c r="P67" s="111"/>
      <c r="Q67" s="17"/>
      <c r="R67" s="17"/>
      <c r="S67" s="17"/>
    </row>
    <row r="68" spans="1:19" s="116" customFormat="1" ht="15" hidden="1" customHeight="1" outlineLevel="1">
      <c r="A68" s="146" t="s">
        <v>81</v>
      </c>
      <c r="B68" s="114">
        <v>19</v>
      </c>
      <c r="C68" s="115">
        <v>6.3973063973064001E-2</v>
      </c>
      <c r="D68" s="147"/>
      <c r="E68" s="146" t="s">
        <v>81</v>
      </c>
      <c r="F68" s="115">
        <v>4.98211897219746E-2</v>
      </c>
      <c r="G68" s="111"/>
      <c r="H68" s="146" t="s">
        <v>81</v>
      </c>
      <c r="I68" s="115">
        <v>0.06</v>
      </c>
      <c r="J68" s="147"/>
      <c r="K68" s="118" t="s">
        <v>82</v>
      </c>
      <c r="L68" s="115">
        <v>5.8548009367681501E-2</v>
      </c>
      <c r="M68" s="111"/>
      <c r="N68" s="146" t="s">
        <v>81</v>
      </c>
      <c r="O68" s="115">
        <v>4.1420118343195297E-2</v>
      </c>
      <c r="P68" s="111"/>
      <c r="Q68" s="17"/>
      <c r="R68" s="17"/>
      <c r="S68" s="17"/>
    </row>
    <row r="69" spans="1:19" s="116" customFormat="1" ht="15" hidden="1" customHeight="1" outlineLevel="1">
      <c r="A69" s="118" t="s">
        <v>82</v>
      </c>
      <c r="B69" s="114">
        <v>10</v>
      </c>
      <c r="C69" s="115">
        <v>3.3670033670033697E-2</v>
      </c>
      <c r="D69" s="147"/>
      <c r="E69" s="118" t="s">
        <v>82</v>
      </c>
      <c r="F69" s="115">
        <v>4.2418858360167497E-2</v>
      </c>
      <c r="G69" s="147"/>
      <c r="H69" s="118" t="s">
        <v>82</v>
      </c>
      <c r="I69" s="115">
        <v>5.8620689655172399E-2</v>
      </c>
      <c r="J69" s="111"/>
      <c r="K69" s="146" t="s">
        <v>80</v>
      </c>
      <c r="L69" s="115">
        <v>5.15222482435597E-2</v>
      </c>
      <c r="M69" s="111"/>
      <c r="N69" s="119" t="s">
        <v>83</v>
      </c>
      <c r="O69" s="115">
        <v>2.9585798816568001E-2</v>
      </c>
      <c r="P69" s="111"/>
      <c r="Q69" s="17"/>
      <c r="R69" s="17"/>
      <c r="S69" s="17"/>
    </row>
    <row r="70" spans="1:19" s="116" customFormat="1" ht="15" hidden="1" customHeight="1" outlineLevel="1">
      <c r="A70" s="120" t="s">
        <v>84</v>
      </c>
      <c r="B70" s="114">
        <v>8</v>
      </c>
      <c r="C70" s="115">
        <v>2.69360269360269E-2</v>
      </c>
      <c r="D70" s="147"/>
      <c r="E70" s="121" t="s">
        <v>85</v>
      </c>
      <c r="F70" s="115">
        <v>1.9455368954684998E-2</v>
      </c>
      <c r="G70" s="111"/>
      <c r="H70" s="122" t="s">
        <v>86</v>
      </c>
      <c r="I70" s="115">
        <v>2.9655172413793101E-2</v>
      </c>
      <c r="J70" s="111"/>
      <c r="K70" s="122" t="s">
        <v>86</v>
      </c>
      <c r="L70" s="115">
        <v>2.3419203747072601E-2</v>
      </c>
      <c r="M70" s="111"/>
      <c r="N70" s="122" t="s">
        <v>86</v>
      </c>
      <c r="O70" s="115">
        <v>7.69230769230769E-2</v>
      </c>
      <c r="P70" s="111"/>
      <c r="Q70" s="17"/>
      <c r="R70" s="17"/>
      <c r="S70" s="17"/>
    </row>
    <row r="71" spans="1:19" s="112" customFormat="1" ht="15" hidden="1" customHeight="1" outlineLevel="1">
      <c r="A71" s="123" t="s">
        <v>87</v>
      </c>
      <c r="B71" s="124">
        <v>31</v>
      </c>
      <c r="C71" s="125">
        <v>0.104377104377104</v>
      </c>
      <c r="D71" s="148"/>
      <c r="E71" s="123" t="s">
        <v>88</v>
      </c>
      <c r="F71" s="125">
        <v>2.3687419416502001E-2</v>
      </c>
      <c r="G71" s="147"/>
      <c r="H71" s="123" t="s">
        <v>88</v>
      </c>
      <c r="I71" s="125">
        <v>6.2068965517241399E-2</v>
      </c>
      <c r="J71" s="147"/>
      <c r="K71" s="123" t="s">
        <v>88</v>
      </c>
      <c r="L71" s="125">
        <v>6.1670569867291303E-2</v>
      </c>
      <c r="M71" s="110"/>
      <c r="N71" s="123" t="s">
        <v>88</v>
      </c>
      <c r="O71" s="125">
        <v>9.4674556213017805E-2</v>
      </c>
      <c r="P71" s="111"/>
      <c r="Q71" s="17"/>
      <c r="R71" s="17"/>
      <c r="S71" s="17"/>
    </row>
    <row r="72" spans="1:19" s="132" customFormat="1" ht="15" hidden="1" customHeight="1" outlineLevel="2">
      <c r="A72" s="126" t="s">
        <v>86</v>
      </c>
      <c r="B72" s="127">
        <v>5</v>
      </c>
      <c r="C72" s="128">
        <v>1.68350168350168E-2</v>
      </c>
      <c r="D72" s="147"/>
      <c r="E72" s="135" t="s">
        <v>84</v>
      </c>
      <c r="F72" s="129">
        <v>7.2172508385281902E-3</v>
      </c>
      <c r="G72" s="147"/>
      <c r="H72" s="130" t="s">
        <v>85</v>
      </c>
      <c r="I72" s="115">
        <v>0.02</v>
      </c>
      <c r="J72" s="111"/>
      <c r="K72" s="130" t="s">
        <v>85</v>
      </c>
      <c r="L72" s="115">
        <v>2.1857923497267801E-2</v>
      </c>
      <c r="M72" s="128"/>
      <c r="N72" s="130" t="s">
        <v>85</v>
      </c>
      <c r="O72" s="115">
        <v>5.9171597633136102E-3</v>
      </c>
      <c r="P72" s="128"/>
      <c r="Q72" s="17"/>
      <c r="R72" s="17"/>
      <c r="S72" s="17"/>
    </row>
    <row r="73" spans="1:19" s="132" customFormat="1" ht="15" hidden="1" customHeight="1" outlineLevel="2">
      <c r="A73" s="133" t="s">
        <v>89</v>
      </c>
      <c r="B73" s="134">
        <v>5</v>
      </c>
      <c r="C73" s="129">
        <v>1.68350168350168E-2</v>
      </c>
      <c r="D73" s="147"/>
      <c r="E73" s="126" t="s">
        <v>86</v>
      </c>
      <c r="F73" s="129">
        <v>4.9286193388219197E-3</v>
      </c>
      <c r="G73" s="111"/>
      <c r="H73" s="133" t="s">
        <v>89</v>
      </c>
      <c r="I73" s="129">
        <v>1.17241379310345E-2</v>
      </c>
      <c r="J73" s="147"/>
      <c r="K73" s="133" t="s">
        <v>89</v>
      </c>
      <c r="L73" s="129">
        <v>1.0928961748633901E-2</v>
      </c>
      <c r="M73" s="128"/>
      <c r="N73" s="133" t="s">
        <v>89</v>
      </c>
      <c r="O73" s="129">
        <v>1.7751479289940801E-2</v>
      </c>
      <c r="P73" s="128"/>
      <c r="Q73" s="17"/>
      <c r="R73" s="17"/>
      <c r="S73" s="17"/>
    </row>
    <row r="74" spans="1:19" s="132" customFormat="1" ht="15" hidden="1" customHeight="1" outlineLevel="2">
      <c r="A74" s="130" t="s">
        <v>85</v>
      </c>
      <c r="B74" s="127">
        <v>4</v>
      </c>
      <c r="C74" s="128">
        <v>1.34680134680135E-2</v>
      </c>
      <c r="D74" s="147"/>
      <c r="E74" s="133" t="s">
        <v>89</v>
      </c>
      <c r="F74" s="129">
        <v>4.4259418142413498E-3</v>
      </c>
      <c r="G74" s="147"/>
      <c r="H74" s="135" t="s">
        <v>84</v>
      </c>
      <c r="I74" s="129">
        <v>9.6551724137931005E-3</v>
      </c>
      <c r="J74" s="147"/>
      <c r="K74" s="135" t="s">
        <v>84</v>
      </c>
      <c r="L74" s="129">
        <v>1.0928961748633901E-2</v>
      </c>
      <c r="M74" s="128"/>
      <c r="N74" s="137" t="s">
        <v>90</v>
      </c>
      <c r="O74" s="129">
        <v>5.9171597633136102E-3</v>
      </c>
      <c r="P74" s="128"/>
      <c r="Q74" s="17"/>
      <c r="R74" s="17"/>
      <c r="S74" s="17"/>
    </row>
    <row r="75" spans="1:19" s="132" customFormat="1" ht="15" hidden="1" customHeight="1" outlineLevel="2">
      <c r="A75" s="137" t="s">
        <v>90</v>
      </c>
      <c r="B75" s="134">
        <v>3</v>
      </c>
      <c r="C75" s="129">
        <v>1.01010101010101E-2</v>
      </c>
      <c r="D75" s="147"/>
      <c r="E75" s="137" t="s">
        <v>91</v>
      </c>
      <c r="F75" s="129">
        <v>2.6566788045780001E-3</v>
      </c>
      <c r="G75" s="111"/>
      <c r="H75" s="138" t="s">
        <v>83</v>
      </c>
      <c r="I75" s="129">
        <v>6.8965517241379301E-3</v>
      </c>
      <c r="J75" s="147"/>
      <c r="K75" s="137" t="s">
        <v>90</v>
      </c>
      <c r="L75" s="129">
        <v>4.6838407494145199E-3</v>
      </c>
      <c r="M75" s="128"/>
      <c r="N75" s="149" t="s">
        <v>93</v>
      </c>
      <c r="O75" s="129">
        <v>5.9171597633136102E-3</v>
      </c>
      <c r="P75" s="128"/>
    </row>
    <row r="76" spans="1:19" s="17" customFormat="1" ht="15.6" hidden="1" customHeight="1" outlineLevel="2">
      <c r="B76" s="139"/>
      <c r="C76" s="140">
        <f>SUM(C72:C75)</f>
        <v>5.7239057239057201E-2</v>
      </c>
      <c r="D76" s="132"/>
      <c r="E76" s="132"/>
      <c r="F76" s="140">
        <f>SUM(F72:F75)</f>
        <v>1.9228490796169461E-2</v>
      </c>
      <c r="G76" s="144"/>
      <c r="H76" s="132"/>
      <c r="I76" s="140">
        <f>SUM(I72:I75)</f>
        <v>4.827586206896553E-2</v>
      </c>
      <c r="J76" s="132"/>
      <c r="K76" s="132"/>
      <c r="L76" s="140">
        <f>SUM(L72:L75)</f>
        <v>4.8399687743950121E-2</v>
      </c>
      <c r="M76" s="132"/>
      <c r="N76" s="141"/>
      <c r="O76" s="140">
        <f>SUM(O72:O75)</f>
        <v>3.5502958579881637E-2</v>
      </c>
      <c r="P76" s="132"/>
    </row>
    <row r="77" spans="1:19" s="17" customFormat="1" ht="15.6" hidden="1" customHeight="1" outlineLevel="2">
      <c r="B77" s="139"/>
      <c r="C77" s="142"/>
      <c r="D77" s="132"/>
      <c r="H77" s="132"/>
      <c r="I77" s="142"/>
      <c r="J77" s="132"/>
      <c r="M77" s="132"/>
      <c r="N77" s="141"/>
      <c r="P77" s="132"/>
    </row>
    <row r="78" spans="1:19" s="17" customFormat="1" hidden="1" outlineLevel="1">
      <c r="A78" s="143" t="s">
        <v>92</v>
      </c>
      <c r="C78" s="144"/>
      <c r="I78" s="144"/>
    </row>
    <row r="79" spans="1:19" collapsed="1"/>
  </sheetData>
  <mergeCells count="5">
    <mergeCell ref="A1:XFD1"/>
    <mergeCell ref="A64:XFD64"/>
    <mergeCell ref="A48:XFD48"/>
    <mergeCell ref="A32:XFD32"/>
    <mergeCell ref="A16:XFD16"/>
  </mergeCells>
  <pageMargins left="0.75" right="0.75" top="1" bottom="1" header="0.51180555555555496" footer="0.51180555555555496"/>
  <pageSetup paperSize="9" orientation="portrait" horizontalDpi="300" verticalDpi="3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AMJ76"/>
  <sheetViews>
    <sheetView zoomScaleNormal="100" workbookViewId="0">
      <selection activeCell="A20" sqref="A20"/>
    </sheetView>
  </sheetViews>
  <sheetFormatPr defaultColWidth="9.140625" defaultRowHeight="12.75" outlineLevelRow="1"/>
  <cols>
    <col min="1" max="1" width="32.42578125" style="150" customWidth="1"/>
    <col min="2" max="2" width="15.42578125" style="150" customWidth="1"/>
    <col min="3" max="6" width="14.42578125" style="150" customWidth="1"/>
    <col min="7" max="8" width="14" style="150" customWidth="1"/>
    <col min="9" max="9" width="17.42578125" style="150" customWidth="1"/>
    <col min="10" max="10" width="13.5703125" style="150" customWidth="1"/>
    <col min="11" max="11" width="15" style="150" customWidth="1"/>
    <col min="12" max="13" width="15.140625" style="150" customWidth="1"/>
    <col min="14" max="14" width="13.42578125" style="150" customWidth="1"/>
    <col min="15" max="15" width="12.7109375" style="150" customWidth="1"/>
    <col min="16" max="17" width="9.140625" style="150"/>
    <col min="18" max="18" width="12.140625" style="150" customWidth="1"/>
    <col min="19" max="19" width="11.5703125" style="150" customWidth="1"/>
    <col min="20" max="20" width="11.7109375" style="150" customWidth="1"/>
    <col min="21" max="22" width="11.5703125" style="150" customWidth="1"/>
    <col min="23" max="1024" width="9.140625" style="150"/>
  </cols>
  <sheetData>
    <row r="1" spans="1:35" s="469" customFormat="1" ht="24.6" customHeight="1">
      <c r="A1" s="469" t="s">
        <v>94</v>
      </c>
    </row>
    <row r="2" spans="1:35" ht="15.75" outlineLevel="1" thickBot="1">
      <c r="A2" s="151"/>
      <c r="B2" s="151"/>
      <c r="C2" s="151"/>
      <c r="E2" s="152" t="s">
        <v>95</v>
      </c>
      <c r="F2" s="153"/>
      <c r="I2" s="154"/>
      <c r="J2" s="154"/>
      <c r="K2" s="154"/>
      <c r="L2" s="154"/>
      <c r="M2" s="154"/>
      <c r="N2" s="154"/>
      <c r="O2" s="154"/>
      <c r="P2" s="154"/>
      <c r="Q2" s="154"/>
      <c r="R2" s="154"/>
      <c r="S2" s="154"/>
      <c r="T2" s="154"/>
      <c r="U2" s="154"/>
      <c r="V2" s="154"/>
      <c r="W2" s="154"/>
      <c r="X2" s="154"/>
      <c r="Y2" s="154"/>
      <c r="Z2" s="154"/>
      <c r="AA2" s="154"/>
      <c r="AB2" s="154"/>
      <c r="AC2" s="154"/>
      <c r="AD2" s="154"/>
      <c r="AE2" s="154"/>
      <c r="AF2" s="154"/>
      <c r="AG2" s="154"/>
      <c r="AH2" s="154"/>
      <c r="AI2" s="154"/>
    </row>
    <row r="3" spans="1:35" ht="44.45" customHeight="1" outlineLevel="1">
      <c r="A3" s="155" t="s">
        <v>96</v>
      </c>
      <c r="B3" s="374" t="s">
        <v>13</v>
      </c>
      <c r="C3" s="374" t="s">
        <v>15</v>
      </c>
      <c r="D3" s="374" t="s">
        <v>16</v>
      </c>
      <c r="E3" s="374" t="s">
        <v>17</v>
      </c>
      <c r="F3" s="375" t="s">
        <v>38</v>
      </c>
      <c r="G3" s="375" t="s">
        <v>97</v>
      </c>
      <c r="H3" s="156" t="s">
        <v>98</v>
      </c>
      <c r="I3" s="154"/>
      <c r="J3" s="154"/>
      <c r="K3" s="154"/>
      <c r="L3" s="154"/>
      <c r="M3" s="154"/>
      <c r="N3" s="154"/>
      <c r="O3" s="154"/>
      <c r="P3" s="154"/>
      <c r="Q3" s="154"/>
      <c r="R3" s="154"/>
      <c r="S3" s="154"/>
      <c r="T3" s="154"/>
      <c r="U3" s="154"/>
      <c r="V3" s="154"/>
      <c r="W3" s="154"/>
      <c r="X3" s="154"/>
      <c r="Y3" s="154"/>
      <c r="Z3" s="154"/>
      <c r="AA3" s="154"/>
      <c r="AB3" s="154"/>
      <c r="AC3" s="154"/>
      <c r="AD3" s="154"/>
      <c r="AE3" s="154"/>
    </row>
    <row r="4" spans="1:35" ht="18.75" customHeight="1" outlineLevel="1">
      <c r="A4" s="157" t="s">
        <v>41</v>
      </c>
      <c r="B4" s="380">
        <v>90.589384950199999</v>
      </c>
      <c r="C4" s="381">
        <v>111.6641253602</v>
      </c>
      <c r="D4" s="381">
        <v>176.2370678602</v>
      </c>
      <c r="E4" s="381">
        <v>174.87126720169999</v>
      </c>
      <c r="F4" s="382">
        <v>-7.7497922263632902E-3</v>
      </c>
      <c r="G4" s="382">
        <v>0.56604698812272802</v>
      </c>
      <c r="H4" s="382">
        <v>0.93037260709775804</v>
      </c>
      <c r="I4" s="154"/>
      <c r="J4" s="154"/>
      <c r="K4" s="154"/>
      <c r="L4" s="154"/>
      <c r="M4" s="154"/>
      <c r="N4" s="154"/>
      <c r="O4" s="154"/>
      <c r="P4" s="154"/>
      <c r="Q4" s="154"/>
      <c r="R4" s="154"/>
      <c r="S4" s="154"/>
      <c r="T4" s="154"/>
      <c r="U4" s="154"/>
      <c r="V4" s="154"/>
      <c r="W4" s="154"/>
      <c r="X4" s="154"/>
      <c r="Y4" s="154"/>
      <c r="Z4" s="154"/>
      <c r="AA4" s="154"/>
      <c r="AB4" s="154"/>
      <c r="AC4" s="154"/>
      <c r="AD4" s="154"/>
      <c r="AE4" s="154"/>
    </row>
    <row r="5" spans="1:35" ht="18.75" customHeight="1" outlineLevel="1">
      <c r="A5" s="158" t="s">
        <v>42</v>
      </c>
      <c r="B5" s="383">
        <v>89.382044312600001</v>
      </c>
      <c r="C5" s="384">
        <v>109.0982754531</v>
      </c>
      <c r="D5" s="384">
        <v>107.9436361631</v>
      </c>
      <c r="E5" s="384">
        <v>105.88013766189999</v>
      </c>
      <c r="F5" s="385">
        <v>-1.9116444234675699E-2</v>
      </c>
      <c r="G5" s="385">
        <v>-2.94976045939742E-2</v>
      </c>
      <c r="H5" s="385">
        <v>0.18457950336871301</v>
      </c>
      <c r="I5" s="154"/>
      <c r="J5" s="154"/>
      <c r="K5" s="154"/>
      <c r="L5" s="154"/>
      <c r="M5" s="154"/>
      <c r="N5" s="154"/>
      <c r="O5" s="154"/>
      <c r="P5" s="154"/>
      <c r="Q5" s="154"/>
      <c r="R5" s="154"/>
      <c r="S5" s="154"/>
      <c r="T5" s="154"/>
      <c r="U5" s="154"/>
      <c r="V5" s="154"/>
      <c r="W5" s="154"/>
      <c r="X5" s="154"/>
      <c r="Y5" s="154"/>
      <c r="Z5" s="154"/>
      <c r="AA5" s="154"/>
      <c r="AB5" s="154"/>
      <c r="AC5" s="154"/>
      <c r="AD5" s="154"/>
      <c r="AE5" s="154"/>
    </row>
    <row r="6" spans="1:35" ht="18.75" customHeight="1" outlineLevel="1">
      <c r="A6" s="159" t="s">
        <v>99</v>
      </c>
      <c r="B6" s="383">
        <v>16317.8449610506</v>
      </c>
      <c r="C6" s="384">
        <v>14868.9169708806</v>
      </c>
      <c r="D6" s="384">
        <v>17093.342702670601</v>
      </c>
      <c r="E6" s="384">
        <v>23552.138686380498</v>
      </c>
      <c r="F6" s="386">
        <v>0.37785447212152401</v>
      </c>
      <c r="G6" s="386">
        <v>0.58398481426086302</v>
      </c>
      <c r="H6" s="386">
        <v>0.44333634389820398</v>
      </c>
      <c r="I6" s="154"/>
      <c r="J6" s="154"/>
      <c r="K6" s="154"/>
      <c r="L6" s="154"/>
      <c r="M6" s="154"/>
      <c r="N6" s="154"/>
      <c r="O6" s="154"/>
      <c r="P6" s="154"/>
      <c r="Q6" s="154"/>
      <c r="R6" s="154"/>
      <c r="S6" s="154"/>
      <c r="T6" s="154"/>
      <c r="U6" s="154"/>
      <c r="V6" s="154"/>
      <c r="W6" s="154"/>
      <c r="X6" s="154"/>
      <c r="Y6" s="154"/>
      <c r="Z6" s="154"/>
      <c r="AA6" s="154"/>
      <c r="AB6" s="154"/>
      <c r="AC6" s="154"/>
      <c r="AD6" s="154"/>
      <c r="AE6" s="154"/>
    </row>
    <row r="7" spans="1:35" ht="18.75" customHeight="1" outlineLevel="1">
      <c r="A7" s="160" t="s">
        <v>100</v>
      </c>
      <c r="B7" s="383">
        <v>3683.8930192405001</v>
      </c>
      <c r="C7" s="384">
        <v>3287.9475901004998</v>
      </c>
      <c r="D7" s="384">
        <v>4228.4805595505004</v>
      </c>
      <c r="E7" s="384">
        <v>6445.4314948205001</v>
      </c>
      <c r="F7" s="385">
        <v>0.52429020402204896</v>
      </c>
      <c r="G7" s="385">
        <v>0.96032063109116805</v>
      </c>
      <c r="H7" s="385">
        <v>0.74962504642692795</v>
      </c>
      <c r="I7" s="154"/>
      <c r="J7" s="154"/>
      <c r="K7" s="154"/>
      <c r="L7" s="154"/>
      <c r="M7" s="154"/>
      <c r="N7" s="154"/>
      <c r="O7" s="154"/>
      <c r="P7" s="154"/>
      <c r="Q7" s="154"/>
      <c r="R7" s="154"/>
      <c r="S7" s="154"/>
      <c r="T7" s="154"/>
      <c r="U7" s="154"/>
      <c r="V7" s="154"/>
      <c r="W7" s="154"/>
      <c r="X7" s="154"/>
      <c r="Y7" s="154"/>
      <c r="Z7" s="154"/>
      <c r="AA7" s="154"/>
      <c r="AB7" s="154"/>
      <c r="AC7" s="154"/>
      <c r="AD7" s="154"/>
      <c r="AE7" s="154"/>
    </row>
    <row r="8" spans="1:35" ht="18.75" customHeight="1" outlineLevel="1">
      <c r="A8" s="160" t="s">
        <v>101</v>
      </c>
      <c r="B8" s="383">
        <v>12633.951941810101</v>
      </c>
      <c r="C8" s="384">
        <v>11580.9693807801</v>
      </c>
      <c r="D8" s="384">
        <v>12864.862143120101</v>
      </c>
      <c r="E8" s="384">
        <v>17106.707191559999</v>
      </c>
      <c r="F8" s="385">
        <v>0.32972331932125498</v>
      </c>
      <c r="G8" s="385">
        <v>0.47713948885405699</v>
      </c>
      <c r="H8" s="385">
        <v>0.35402661576921302</v>
      </c>
      <c r="I8" s="154"/>
      <c r="J8" s="154"/>
      <c r="K8" s="154"/>
      <c r="L8" s="154"/>
      <c r="M8" s="154"/>
      <c r="N8" s="154"/>
      <c r="O8" s="154"/>
      <c r="P8" s="154"/>
      <c r="Q8" s="154"/>
      <c r="R8" s="154"/>
      <c r="S8" s="154"/>
      <c r="T8" s="154"/>
      <c r="U8" s="154"/>
      <c r="V8" s="154"/>
      <c r="W8" s="154"/>
      <c r="X8" s="154"/>
      <c r="Y8" s="154"/>
      <c r="Z8" s="154"/>
      <c r="AA8" s="154"/>
      <c r="AB8" s="154"/>
      <c r="AC8" s="154"/>
      <c r="AD8" s="154"/>
      <c r="AE8" s="154"/>
    </row>
    <row r="9" spans="1:35" ht="18.75" customHeight="1" outlineLevel="1">
      <c r="A9" s="161" t="s">
        <v>102</v>
      </c>
      <c r="B9" s="387">
        <v>16497.816390313401</v>
      </c>
      <c r="C9" s="393">
        <v>15089.679371693899</v>
      </c>
      <c r="D9" s="393">
        <v>17377.523406693901</v>
      </c>
      <c r="E9" s="393">
        <v>23832.890091244099</v>
      </c>
      <c r="F9" s="388">
        <v>0.371477945013935</v>
      </c>
      <c r="G9" s="388">
        <v>0.57941660019305796</v>
      </c>
      <c r="H9" s="388">
        <v>0.44460876078348499</v>
      </c>
      <c r="I9" s="154"/>
      <c r="J9" s="154"/>
      <c r="K9" s="154"/>
      <c r="L9" s="154"/>
      <c r="M9" s="154"/>
      <c r="N9" s="154"/>
      <c r="O9" s="154"/>
      <c r="P9" s="154"/>
      <c r="Q9" s="154"/>
      <c r="R9" s="154"/>
      <c r="S9" s="154"/>
      <c r="T9" s="154"/>
      <c r="U9" s="154"/>
      <c r="V9" s="154"/>
      <c r="W9" s="154"/>
      <c r="X9" s="154"/>
      <c r="Y9" s="154"/>
      <c r="Z9" s="154"/>
      <c r="AA9" s="154"/>
      <c r="AB9" s="154"/>
      <c r="AC9" s="154"/>
      <c r="AD9" s="154"/>
      <c r="AE9" s="154"/>
    </row>
    <row r="10" spans="1:35" ht="18.75" customHeight="1" outlineLevel="1">
      <c r="A10" s="158" t="s">
        <v>103</v>
      </c>
      <c r="B10" s="383">
        <v>354500.30730528099</v>
      </c>
      <c r="C10" s="384">
        <v>399103.174849968</v>
      </c>
      <c r="D10" s="384">
        <v>423794.78552978497</v>
      </c>
      <c r="E10" s="384">
        <v>444027.69208630797</v>
      </c>
      <c r="F10" s="389">
        <v>4.7742226302361898E-2</v>
      </c>
      <c r="G10" s="389">
        <v>0.11256366791175899</v>
      </c>
      <c r="H10" s="385">
        <v>0.25254529526805197</v>
      </c>
      <c r="I10" s="154"/>
      <c r="J10" s="154"/>
      <c r="K10" s="154"/>
      <c r="L10" s="154"/>
      <c r="M10" s="154"/>
      <c r="N10" s="154"/>
      <c r="O10" s="154"/>
      <c r="P10" s="154"/>
      <c r="Q10" s="154"/>
      <c r="R10" s="154"/>
      <c r="S10" s="154"/>
      <c r="T10" s="154"/>
      <c r="U10" s="154"/>
      <c r="V10" s="154"/>
      <c r="W10" s="154"/>
      <c r="X10" s="154"/>
      <c r="Y10" s="154"/>
      <c r="Z10" s="154"/>
      <c r="AA10" s="154"/>
      <c r="AB10" s="154"/>
      <c r="AC10" s="154"/>
      <c r="AD10" s="154"/>
      <c r="AE10" s="154"/>
    </row>
    <row r="11" spans="1:35" ht="18.75" customHeight="1" outlineLevel="1" thickBot="1">
      <c r="A11" s="162" t="s">
        <v>104</v>
      </c>
      <c r="B11" s="390">
        <v>370998.12369559403</v>
      </c>
      <c r="C11" s="394">
        <v>414192.85422166198</v>
      </c>
      <c r="D11" s="394">
        <v>441172.30893647799</v>
      </c>
      <c r="E11" s="394">
        <v>467860.58217755298</v>
      </c>
      <c r="F11" s="391">
        <v>6.04939899909194E-2</v>
      </c>
      <c r="G11" s="391">
        <v>0.12957183449420301</v>
      </c>
      <c r="H11" s="392">
        <v>0.26108611417515998</v>
      </c>
      <c r="I11" s="154"/>
      <c r="J11" s="154"/>
      <c r="K11" s="154"/>
      <c r="L11" s="154"/>
      <c r="M11" s="154"/>
      <c r="N11" s="154"/>
      <c r="O11" s="154"/>
      <c r="P11" s="154"/>
      <c r="Q11" s="154"/>
      <c r="R11" s="154"/>
      <c r="S11" s="154"/>
      <c r="T11" s="154"/>
      <c r="U11" s="154"/>
      <c r="V11" s="154"/>
      <c r="W11" s="154"/>
      <c r="X11" s="154"/>
      <c r="Y11" s="154"/>
      <c r="Z11" s="154"/>
      <c r="AA11" s="154"/>
      <c r="AB11" s="154"/>
      <c r="AC11" s="154"/>
      <c r="AD11" s="154"/>
      <c r="AE11" s="154"/>
    </row>
    <row r="12" spans="1:35" ht="20.25" customHeight="1" outlineLevel="1">
      <c r="A12" s="468" t="s">
        <v>230</v>
      </c>
      <c r="B12" s="468"/>
      <c r="C12" s="468"/>
      <c r="D12" s="468"/>
      <c r="E12" s="468"/>
      <c r="F12" s="468"/>
      <c r="G12" s="468"/>
      <c r="H12" s="468"/>
      <c r="I12" s="154"/>
      <c r="J12" s="154"/>
      <c r="K12" s="154"/>
      <c r="L12" s="154"/>
      <c r="M12" s="154"/>
      <c r="N12" s="154"/>
      <c r="O12" s="154"/>
      <c r="P12" s="154"/>
      <c r="Q12" s="154"/>
      <c r="R12" s="154"/>
      <c r="S12" s="154"/>
      <c r="T12" s="154"/>
      <c r="U12" s="154"/>
      <c r="V12" s="154"/>
      <c r="W12" s="154"/>
      <c r="X12" s="154"/>
      <c r="Y12" s="154"/>
      <c r="Z12" s="154"/>
      <c r="AA12" s="154"/>
      <c r="AB12" s="154"/>
    </row>
    <row r="13" spans="1:35" ht="16.5" customHeight="1" outlineLevel="1">
      <c r="A13" s="163"/>
      <c r="B13" s="164"/>
      <c r="C13" s="164"/>
      <c r="D13" s="164"/>
      <c r="E13" s="164"/>
      <c r="F13" s="164"/>
      <c r="G13" s="165"/>
      <c r="H13" s="166"/>
      <c r="I13" s="166"/>
      <c r="J13" s="154"/>
      <c r="K13" s="154"/>
      <c r="L13" s="154"/>
      <c r="M13" s="154"/>
      <c r="N13" s="154"/>
      <c r="O13" s="154"/>
      <c r="P13" s="154"/>
      <c r="Q13" s="154"/>
      <c r="R13" s="154"/>
      <c r="S13" s="154"/>
      <c r="T13" s="154"/>
      <c r="U13" s="154"/>
      <c r="V13" s="154"/>
      <c r="W13" s="154"/>
      <c r="X13" s="154"/>
      <c r="Y13" s="154"/>
      <c r="Z13" s="154"/>
      <c r="AA13" s="154"/>
      <c r="AB13" s="154"/>
      <c r="AC13" s="154"/>
    </row>
    <row r="14" spans="1:35" s="470" customFormat="1" ht="21.75" customHeight="1" thickBot="1">
      <c r="A14" s="470" t="s">
        <v>105</v>
      </c>
    </row>
    <row r="15" spans="1:35" ht="18.75" customHeight="1" outlineLevel="1" thickBot="1">
      <c r="A15" s="155" t="s">
        <v>96</v>
      </c>
      <c r="B15" s="374" t="s">
        <v>13</v>
      </c>
      <c r="C15" s="374" t="s">
        <v>15</v>
      </c>
      <c r="D15" s="374" t="s">
        <v>16</v>
      </c>
      <c r="E15" s="374" t="s">
        <v>17</v>
      </c>
      <c r="H15" s="154"/>
      <c r="I15" s="154"/>
      <c r="J15" s="154"/>
      <c r="K15" s="154"/>
      <c r="L15" s="154"/>
      <c r="M15" s="154"/>
      <c r="N15" s="154"/>
      <c r="O15" s="154"/>
      <c r="P15" s="154"/>
      <c r="Q15" s="154"/>
      <c r="R15" s="154"/>
      <c r="S15" s="154"/>
      <c r="T15" s="154"/>
      <c r="U15" s="154"/>
      <c r="V15" s="154"/>
      <c r="W15" s="154"/>
      <c r="X15" s="154"/>
      <c r="Y15" s="154"/>
      <c r="Z15" s="154"/>
      <c r="AA15" s="154"/>
      <c r="AB15" s="154"/>
      <c r="AC15" s="154"/>
      <c r="AD15" s="154"/>
    </row>
    <row r="16" spans="1:35" ht="18.600000000000001" customHeight="1" outlineLevel="1">
      <c r="A16" s="168" t="s">
        <v>41</v>
      </c>
      <c r="B16" s="395">
        <v>5.4909924323917796E-3</v>
      </c>
      <c r="C16" s="396">
        <v>7.4000330033298202E-3</v>
      </c>
      <c r="D16" s="396">
        <v>1.0141667701181901E-2</v>
      </c>
      <c r="E16" s="397">
        <v>7.3373924241754204E-3</v>
      </c>
      <c r="H16" s="154"/>
      <c r="I16" s="154"/>
      <c r="J16" s="154"/>
      <c r="K16" s="154"/>
      <c r="L16" s="154"/>
      <c r="M16" s="154"/>
      <c r="N16" s="154"/>
      <c r="O16" s="154"/>
      <c r="P16" s="154"/>
      <c r="Q16" s="154"/>
      <c r="R16" s="154"/>
      <c r="S16" s="154"/>
      <c r="T16" s="154"/>
      <c r="U16" s="154"/>
      <c r="V16" s="154"/>
      <c r="W16" s="154"/>
      <c r="X16" s="154"/>
      <c r="Y16" s="154"/>
      <c r="Z16" s="154"/>
      <c r="AA16" s="154"/>
      <c r="AB16" s="154"/>
      <c r="AC16" s="154"/>
      <c r="AD16" s="154"/>
    </row>
    <row r="17" spans="1:37" ht="18.600000000000001" customHeight="1" outlineLevel="1">
      <c r="A17" s="158" t="s">
        <v>42</v>
      </c>
      <c r="B17" s="397">
        <v>5.4178105876532996E-3</v>
      </c>
      <c r="C17" s="398">
        <v>7.2299929485415597E-3</v>
      </c>
      <c r="D17" s="398">
        <v>6.2116812411554404E-3</v>
      </c>
      <c r="E17" s="397">
        <v>4.4426058802158903E-3</v>
      </c>
      <c r="F17" s="169"/>
      <c r="G17" s="170"/>
      <c r="H17" s="154"/>
      <c r="I17" s="154"/>
      <c r="J17" s="154"/>
      <c r="K17" s="154"/>
      <c r="L17" s="154"/>
      <c r="M17" s="154"/>
      <c r="N17" s="154"/>
      <c r="O17" s="154"/>
      <c r="P17" s="154"/>
      <c r="Q17" s="154"/>
      <c r="R17" s="154"/>
      <c r="S17" s="154"/>
      <c r="T17" s="154"/>
      <c r="U17" s="154"/>
      <c r="V17" s="154"/>
      <c r="W17" s="154"/>
      <c r="X17" s="154"/>
      <c r="Y17" s="154"/>
      <c r="Z17" s="154"/>
      <c r="AA17" s="154"/>
      <c r="AB17" s="154"/>
      <c r="AC17" s="154"/>
      <c r="AD17" s="154"/>
    </row>
    <row r="18" spans="1:37" ht="18.600000000000001" customHeight="1" outlineLevel="1">
      <c r="A18" s="159" t="s">
        <v>99</v>
      </c>
      <c r="B18" s="397">
        <v>0.98909119697995496</v>
      </c>
      <c r="C18" s="397">
        <v>0.98536997404812898</v>
      </c>
      <c r="D18" s="397">
        <v>0.98364665105766302</v>
      </c>
      <c r="E18" s="397">
        <v>0.98822000169560897</v>
      </c>
      <c r="F18" s="171"/>
      <c r="H18" s="154"/>
      <c r="I18" s="154"/>
      <c r="J18" s="154"/>
      <c r="K18" s="154"/>
      <c r="L18" s="154"/>
      <c r="M18" s="154"/>
      <c r="N18" s="154"/>
      <c r="O18" s="154"/>
      <c r="P18" s="154"/>
      <c r="Q18" s="154"/>
      <c r="R18" s="154"/>
      <c r="S18" s="154"/>
      <c r="T18" s="154"/>
      <c r="U18" s="154"/>
      <c r="V18" s="154"/>
      <c r="W18" s="154"/>
      <c r="X18" s="154"/>
      <c r="Y18" s="154"/>
      <c r="Z18" s="154"/>
      <c r="AA18" s="154"/>
      <c r="AB18" s="154"/>
      <c r="AC18" s="154"/>
      <c r="AD18" s="154"/>
      <c r="AE18" s="154"/>
      <c r="AF18" s="154"/>
      <c r="AG18" s="154"/>
      <c r="AH18" s="154"/>
    </row>
    <row r="19" spans="1:37" ht="18.600000000000001" customHeight="1" outlineLevel="1">
      <c r="A19" s="172" t="s">
        <v>100</v>
      </c>
      <c r="B19" s="397">
        <v>0.223295794551543</v>
      </c>
      <c r="C19" s="397">
        <v>0.21789380073033399</v>
      </c>
      <c r="D19" s="397">
        <v>0.24333044822265501</v>
      </c>
      <c r="E19" s="397">
        <v>0.27044271467472902</v>
      </c>
      <c r="F19" s="171"/>
      <c r="H19" s="154"/>
      <c r="I19" s="154"/>
      <c r="J19" s="154"/>
      <c r="K19" s="154"/>
      <c r="L19" s="154"/>
      <c r="M19" s="154"/>
      <c r="N19" s="154"/>
      <c r="O19" s="154"/>
      <c r="P19" s="154"/>
      <c r="Q19" s="154"/>
      <c r="R19" s="154"/>
      <c r="S19" s="154"/>
      <c r="T19" s="154"/>
      <c r="U19" s="154"/>
      <c r="V19" s="154"/>
      <c r="W19" s="154"/>
      <c r="X19" s="154"/>
      <c r="Y19" s="154"/>
      <c r="Z19" s="154"/>
      <c r="AA19" s="154"/>
      <c r="AB19" s="154"/>
      <c r="AC19" s="154"/>
      <c r="AD19" s="154"/>
      <c r="AE19" s="154"/>
      <c r="AF19" s="154"/>
      <c r="AG19" s="154"/>
      <c r="AH19" s="154"/>
    </row>
    <row r="20" spans="1:37" ht="18.600000000000001" customHeight="1" outlineLevel="1">
      <c r="A20" s="172" t="s">
        <v>101</v>
      </c>
      <c r="B20" s="397">
        <v>0.76579540242841204</v>
      </c>
      <c r="C20" s="397">
        <v>0.76747617331779505</v>
      </c>
      <c r="D20" s="397">
        <v>0.74031620283500799</v>
      </c>
      <c r="E20" s="397">
        <v>0.71777728702087995</v>
      </c>
      <c r="F20" s="171"/>
      <c r="H20" s="154"/>
      <c r="I20" s="154"/>
      <c r="J20" s="154"/>
      <c r="K20" s="154"/>
      <c r="L20" s="154"/>
      <c r="M20" s="154"/>
      <c r="N20" s="154"/>
      <c r="O20" s="154"/>
      <c r="P20" s="154"/>
      <c r="Q20" s="154"/>
      <c r="R20" s="154"/>
      <c r="S20" s="154"/>
      <c r="T20" s="154"/>
      <c r="U20" s="154"/>
      <c r="V20" s="154"/>
      <c r="W20" s="154"/>
      <c r="X20" s="154"/>
      <c r="Y20" s="154"/>
      <c r="Z20" s="154"/>
      <c r="AA20" s="154"/>
      <c r="AB20" s="154"/>
      <c r="AC20" s="154"/>
      <c r="AD20" s="154"/>
      <c r="AE20" s="154"/>
      <c r="AF20" s="154"/>
      <c r="AG20" s="154"/>
      <c r="AH20" s="154"/>
    </row>
    <row r="21" spans="1:37" ht="18.600000000000001" customHeight="1" outlineLevel="1">
      <c r="A21" s="173" t="s">
        <v>102</v>
      </c>
      <c r="B21" s="399">
        <v>1</v>
      </c>
      <c r="C21" s="399">
        <v>1</v>
      </c>
      <c r="D21" s="399">
        <v>1</v>
      </c>
      <c r="E21" s="399">
        <v>1</v>
      </c>
      <c r="K21" s="154"/>
      <c r="L21" s="154"/>
      <c r="M21" s="154"/>
      <c r="N21" s="154"/>
      <c r="O21" s="154"/>
      <c r="P21" s="154"/>
      <c r="Q21" s="154"/>
      <c r="R21" s="154"/>
      <c r="S21" s="154"/>
      <c r="T21" s="154"/>
      <c r="U21" s="154"/>
      <c r="V21" s="154"/>
      <c r="W21" s="154"/>
      <c r="X21" s="154"/>
      <c r="Y21" s="154"/>
      <c r="Z21" s="154"/>
      <c r="AA21" s="154"/>
      <c r="AB21" s="154"/>
      <c r="AC21" s="154"/>
      <c r="AD21" s="154"/>
      <c r="AE21" s="154"/>
      <c r="AF21" s="154"/>
      <c r="AG21" s="154"/>
      <c r="AH21" s="154"/>
    </row>
    <row r="22" spans="1:37">
      <c r="A22" s="154"/>
      <c r="B22" s="174"/>
      <c r="C22" s="174"/>
      <c r="K22" s="154"/>
      <c r="L22" s="154"/>
      <c r="M22" s="154"/>
      <c r="N22" s="154"/>
      <c r="O22" s="154"/>
      <c r="P22" s="154"/>
      <c r="Q22" s="154"/>
      <c r="R22" s="154"/>
      <c r="S22" s="154"/>
      <c r="T22" s="154"/>
      <c r="U22" s="154"/>
      <c r="V22" s="154"/>
      <c r="W22" s="154"/>
      <c r="X22" s="154"/>
      <c r="Y22" s="154"/>
      <c r="Z22" s="154"/>
      <c r="AA22" s="154"/>
      <c r="AB22" s="154"/>
      <c r="AC22" s="154"/>
      <c r="AD22" s="154"/>
      <c r="AE22" s="154"/>
      <c r="AF22" s="154"/>
      <c r="AG22" s="154"/>
      <c r="AH22" s="154"/>
      <c r="AI22" s="154"/>
    </row>
    <row r="23" spans="1:37" s="471" customFormat="1" ht="18.75" customHeight="1" thickBot="1">
      <c r="A23" s="471" t="s">
        <v>106</v>
      </c>
    </row>
    <row r="24" spans="1:37" ht="18.75" customHeight="1" outlineLevel="1" thickBot="1">
      <c r="A24" s="155" t="s">
        <v>96</v>
      </c>
      <c r="B24" s="374" t="s">
        <v>17</v>
      </c>
      <c r="C24" s="174"/>
      <c r="D24" s="174"/>
      <c r="E24" s="174"/>
      <c r="M24" s="154"/>
      <c r="N24" s="154"/>
      <c r="O24" s="154"/>
      <c r="P24" s="154"/>
      <c r="Q24" s="154"/>
      <c r="R24" s="154"/>
      <c r="S24" s="154"/>
      <c r="T24" s="154"/>
      <c r="U24" s="154"/>
      <c r="V24" s="154"/>
      <c r="W24" s="154"/>
      <c r="X24" s="154"/>
      <c r="Y24" s="154"/>
      <c r="Z24" s="154"/>
      <c r="AA24" s="154"/>
      <c r="AB24" s="154"/>
      <c r="AC24" s="154"/>
      <c r="AD24" s="154"/>
      <c r="AE24" s="154"/>
      <c r="AF24" s="154"/>
      <c r="AG24" s="154"/>
      <c r="AH24" s="154"/>
      <c r="AI24" s="154"/>
      <c r="AJ24" s="154"/>
      <c r="AK24" s="154"/>
    </row>
    <row r="25" spans="1:37" ht="18" customHeight="1" outlineLevel="1">
      <c r="A25" s="168" t="s">
        <v>44</v>
      </c>
      <c r="B25" s="400">
        <v>0.94905984603293703</v>
      </c>
      <c r="C25" s="174"/>
      <c r="D25" s="174"/>
      <c r="E25" s="174"/>
      <c r="M25" s="154"/>
      <c r="N25" s="154"/>
      <c r="O25" s="154"/>
      <c r="P25" s="154"/>
      <c r="Q25" s="154"/>
      <c r="R25" s="154"/>
      <c r="S25" s="154"/>
      <c r="T25" s="154"/>
      <c r="U25" s="154"/>
      <c r="V25" s="154"/>
      <c r="W25" s="154"/>
      <c r="X25" s="154"/>
      <c r="Y25" s="154"/>
      <c r="Z25" s="154"/>
      <c r="AA25" s="154"/>
      <c r="AB25" s="154"/>
      <c r="AC25" s="154"/>
      <c r="AD25" s="154"/>
      <c r="AE25" s="154"/>
      <c r="AF25" s="154"/>
      <c r="AG25" s="154"/>
      <c r="AH25" s="154"/>
      <c r="AI25" s="154"/>
      <c r="AJ25" s="154"/>
      <c r="AK25" s="154"/>
    </row>
    <row r="26" spans="1:37" ht="18" customHeight="1" outlineLevel="1">
      <c r="A26" s="168" t="s">
        <v>41</v>
      </c>
      <c r="B26" s="400">
        <v>3.7376789980425498E-4</v>
      </c>
      <c r="C26" s="175"/>
      <c r="D26" s="175"/>
      <c r="E26" s="175"/>
      <c r="M26" s="154"/>
      <c r="N26" s="154"/>
      <c r="O26" s="154"/>
      <c r="P26" s="154"/>
      <c r="Q26" s="154"/>
      <c r="R26" s="154"/>
      <c r="S26" s="154"/>
      <c r="T26" s="154"/>
      <c r="U26" s="154"/>
      <c r="V26" s="154"/>
      <c r="W26" s="154"/>
      <c r="X26" s="154"/>
      <c r="Y26" s="154"/>
      <c r="Z26" s="154"/>
      <c r="AA26" s="154"/>
      <c r="AB26" s="154"/>
      <c r="AC26" s="154"/>
      <c r="AD26" s="154"/>
      <c r="AE26" s="154"/>
      <c r="AF26" s="154"/>
      <c r="AG26" s="154"/>
      <c r="AH26" s="154"/>
      <c r="AI26" s="154"/>
      <c r="AJ26" s="154"/>
      <c r="AK26" s="154"/>
    </row>
    <row r="27" spans="1:37" ht="18" customHeight="1" outlineLevel="1">
      <c r="A27" s="158" t="s">
        <v>42</v>
      </c>
      <c r="B27" s="400">
        <v>2.2630702755317499E-4</v>
      </c>
      <c r="C27" s="175"/>
      <c r="D27" s="154"/>
      <c r="E27" s="154"/>
      <c r="M27" s="154"/>
      <c r="N27" s="154"/>
      <c r="O27" s="154"/>
      <c r="P27" s="154"/>
      <c r="Q27" s="154"/>
      <c r="R27" s="154"/>
      <c r="S27" s="154"/>
      <c r="T27" s="154"/>
      <c r="U27" s="154"/>
      <c r="V27" s="154"/>
      <c r="W27" s="154"/>
      <c r="X27" s="154"/>
      <c r="Y27" s="154"/>
      <c r="Z27" s="154"/>
      <c r="AA27" s="154"/>
      <c r="AB27" s="154"/>
      <c r="AC27" s="154"/>
      <c r="AD27" s="154"/>
      <c r="AE27" s="154"/>
      <c r="AF27" s="154"/>
      <c r="AG27" s="154"/>
      <c r="AH27" s="154"/>
      <c r="AI27" s="154"/>
      <c r="AJ27" s="154"/>
      <c r="AK27" s="154"/>
    </row>
    <row r="28" spans="1:37" ht="18" customHeight="1" outlineLevel="1">
      <c r="A28" s="159" t="s">
        <v>99</v>
      </c>
      <c r="B28" s="400">
        <v>5.03400790397052E-2</v>
      </c>
      <c r="C28" s="176"/>
      <c r="D28" s="177"/>
      <c r="E28" s="177"/>
      <c r="M28" s="154"/>
      <c r="N28" s="154"/>
      <c r="O28" s="154"/>
      <c r="P28" s="154"/>
      <c r="Q28" s="154"/>
      <c r="R28" s="154"/>
      <c r="S28" s="154"/>
      <c r="T28" s="154"/>
      <c r="U28" s="154"/>
      <c r="V28" s="154"/>
      <c r="W28" s="154"/>
      <c r="X28" s="154"/>
      <c r="Y28" s="154"/>
      <c r="Z28" s="154"/>
      <c r="AA28" s="154"/>
      <c r="AB28" s="154"/>
      <c r="AC28" s="154"/>
      <c r="AD28" s="154"/>
      <c r="AE28" s="154"/>
      <c r="AF28" s="154"/>
      <c r="AG28" s="154"/>
      <c r="AH28" s="154"/>
      <c r="AI28" s="154"/>
      <c r="AJ28" s="154"/>
      <c r="AK28" s="154"/>
    </row>
    <row r="29" spans="1:37" ht="18" customHeight="1" outlineLevel="1">
      <c r="A29" s="172" t="s">
        <v>100</v>
      </c>
      <c r="B29" s="401">
        <v>1.37763935248011E-2</v>
      </c>
      <c r="C29" s="176"/>
      <c r="D29" s="177"/>
      <c r="E29" s="177"/>
      <c r="M29" s="154"/>
      <c r="N29" s="154"/>
      <c r="O29" s="154"/>
      <c r="P29" s="154"/>
      <c r="Q29" s="154"/>
      <c r="R29" s="154"/>
      <c r="S29" s="154"/>
      <c r="T29" s="154"/>
      <c r="U29" s="154"/>
      <c r="V29" s="154"/>
      <c r="W29" s="154"/>
      <c r="X29" s="154"/>
      <c r="Y29" s="154"/>
      <c r="Z29" s="154"/>
      <c r="AA29" s="154"/>
      <c r="AB29" s="154"/>
      <c r="AC29" s="154"/>
      <c r="AD29" s="154"/>
      <c r="AE29" s="154"/>
      <c r="AF29" s="154"/>
      <c r="AG29" s="154"/>
      <c r="AH29" s="154"/>
      <c r="AI29" s="154"/>
      <c r="AJ29" s="154"/>
      <c r="AK29" s="154"/>
    </row>
    <row r="30" spans="1:37" ht="18" customHeight="1" outlineLevel="1">
      <c r="A30" s="172" t="s">
        <v>101</v>
      </c>
      <c r="B30" s="401">
        <v>3.6563685514904201E-2</v>
      </c>
      <c r="C30" s="176"/>
      <c r="D30" s="177"/>
      <c r="E30" s="177"/>
      <c r="M30" s="154"/>
      <c r="N30" s="154"/>
      <c r="O30" s="154"/>
      <c r="P30" s="154"/>
      <c r="Q30" s="154"/>
      <c r="R30" s="154"/>
      <c r="S30" s="154"/>
      <c r="T30" s="154"/>
      <c r="U30" s="154"/>
      <c r="V30" s="154"/>
      <c r="W30" s="154"/>
      <c r="X30" s="154"/>
      <c r="Y30" s="154"/>
      <c r="Z30" s="154"/>
      <c r="AA30" s="154"/>
      <c r="AB30" s="154"/>
      <c r="AC30" s="154"/>
      <c r="AD30" s="154"/>
      <c r="AE30" s="154"/>
      <c r="AF30" s="154"/>
      <c r="AG30" s="154"/>
      <c r="AH30" s="154"/>
      <c r="AI30" s="154"/>
      <c r="AJ30" s="154"/>
      <c r="AK30" s="154"/>
    </row>
    <row r="31" spans="1:37" ht="18" customHeight="1" outlineLevel="1">
      <c r="A31" s="178" t="s">
        <v>102</v>
      </c>
      <c r="B31" s="402">
        <v>5.0940153967062703E-2</v>
      </c>
      <c r="C31" s="176"/>
      <c r="D31" s="177"/>
      <c r="E31" s="177"/>
      <c r="M31" s="154"/>
      <c r="N31" s="154"/>
      <c r="O31" s="154"/>
      <c r="P31" s="154"/>
      <c r="Q31" s="154"/>
      <c r="R31" s="154"/>
      <c r="S31" s="154"/>
      <c r="T31" s="154"/>
      <c r="U31" s="154"/>
      <c r="V31" s="154"/>
      <c r="W31" s="154"/>
      <c r="X31" s="154"/>
      <c r="Y31" s="154"/>
      <c r="Z31" s="154"/>
      <c r="AA31" s="154"/>
      <c r="AB31" s="154"/>
      <c r="AC31" s="154"/>
      <c r="AD31" s="154"/>
      <c r="AE31" s="154"/>
      <c r="AF31" s="154"/>
      <c r="AG31" s="154"/>
      <c r="AH31" s="154"/>
      <c r="AI31" s="154"/>
      <c r="AJ31" s="154"/>
      <c r="AK31" s="154"/>
    </row>
    <row r="32" spans="1:37" ht="18" customHeight="1" outlineLevel="1">
      <c r="A32" s="162" t="s">
        <v>104</v>
      </c>
      <c r="B32" s="403">
        <v>1</v>
      </c>
      <c r="C32" s="177"/>
      <c r="D32" s="177"/>
      <c r="E32" s="177"/>
      <c r="M32" s="154"/>
      <c r="N32" s="154"/>
      <c r="O32" s="154"/>
      <c r="P32" s="154"/>
      <c r="Q32" s="154"/>
      <c r="R32" s="154"/>
      <c r="S32" s="154"/>
      <c r="T32" s="154"/>
      <c r="U32" s="154"/>
      <c r="V32" s="154"/>
      <c r="W32" s="154"/>
      <c r="X32" s="154"/>
      <c r="Y32" s="154"/>
      <c r="Z32" s="154"/>
      <c r="AA32" s="154"/>
      <c r="AB32" s="154"/>
      <c r="AC32" s="154"/>
      <c r="AD32" s="154"/>
      <c r="AE32" s="154"/>
      <c r="AF32" s="154"/>
      <c r="AG32" s="154"/>
      <c r="AH32" s="154"/>
      <c r="AI32" s="154"/>
      <c r="AJ32" s="154"/>
      <c r="AK32" s="154"/>
    </row>
    <row r="33" spans="1:37" ht="18.75" customHeight="1">
      <c r="C33" s="177"/>
      <c r="D33" s="177"/>
      <c r="E33" s="177"/>
      <c r="N33" s="154"/>
      <c r="O33" s="154"/>
      <c r="P33" s="154"/>
      <c r="Q33" s="154"/>
      <c r="R33" s="154"/>
      <c r="S33" s="154"/>
      <c r="T33" s="154"/>
      <c r="U33" s="154"/>
      <c r="V33" s="154"/>
      <c r="W33" s="154"/>
      <c r="X33" s="154"/>
      <c r="Y33" s="154"/>
      <c r="Z33" s="154"/>
      <c r="AA33" s="154"/>
      <c r="AB33" s="154"/>
      <c r="AC33" s="154"/>
      <c r="AD33" s="154"/>
      <c r="AE33" s="154"/>
      <c r="AF33" s="154"/>
      <c r="AG33" s="154"/>
      <c r="AH33" s="154"/>
      <c r="AI33" s="154"/>
      <c r="AJ33" s="154"/>
      <c r="AK33" s="154"/>
    </row>
    <row r="34" spans="1:37" s="472" customFormat="1" ht="24.6" customHeight="1">
      <c r="A34" s="472" t="s">
        <v>107</v>
      </c>
    </row>
    <row r="35" spans="1:37" ht="18.75" customHeight="1" outlineLevel="1" thickBot="1">
      <c r="A35" s="151"/>
      <c r="B35" s="151"/>
      <c r="C35" s="153"/>
      <c r="D35" s="179"/>
      <c r="E35" s="152" t="s">
        <v>95</v>
      </c>
      <c r="F35" s="153"/>
      <c r="H35" s="180"/>
      <c r="I35" s="181"/>
      <c r="J35" s="154"/>
      <c r="K35" s="154"/>
      <c r="L35" s="154"/>
      <c r="M35" s="154"/>
      <c r="N35" s="154"/>
      <c r="O35" s="154"/>
      <c r="P35" s="154"/>
      <c r="Q35" s="154"/>
      <c r="R35" s="154"/>
      <c r="S35" s="154"/>
      <c r="T35" s="154"/>
      <c r="U35" s="154"/>
      <c r="V35" s="154"/>
      <c r="W35" s="154"/>
      <c r="X35" s="154"/>
      <c r="Y35" s="154"/>
      <c r="Z35" s="154"/>
      <c r="AA35" s="154"/>
      <c r="AB35" s="154"/>
      <c r="AC35" s="154"/>
      <c r="AD35" s="154"/>
      <c r="AE35" s="154"/>
      <c r="AF35" s="154"/>
      <c r="AG35" s="154"/>
      <c r="AH35" s="154"/>
      <c r="AI35" s="154"/>
      <c r="AJ35" s="154"/>
    </row>
    <row r="36" spans="1:37" ht="36" customHeight="1" outlineLevel="1">
      <c r="A36" s="155" t="s">
        <v>96</v>
      </c>
      <c r="B36" s="374" t="s">
        <v>13</v>
      </c>
      <c r="C36" s="374" t="s">
        <v>15</v>
      </c>
      <c r="D36" s="374" t="s">
        <v>16</v>
      </c>
      <c r="E36" s="374" t="s">
        <v>17</v>
      </c>
      <c r="F36" s="375" t="s">
        <v>38</v>
      </c>
      <c r="G36" s="375" t="s">
        <v>97</v>
      </c>
      <c r="H36" s="156" t="s">
        <v>98</v>
      </c>
      <c r="I36" s="181"/>
      <c r="J36" s="154"/>
      <c r="K36" s="154"/>
      <c r="L36" s="154"/>
      <c r="M36" s="154"/>
      <c r="N36" s="154"/>
      <c r="O36" s="154"/>
      <c r="P36" s="154"/>
      <c r="Q36" s="154"/>
      <c r="R36" s="154"/>
      <c r="S36" s="154"/>
      <c r="T36" s="154"/>
      <c r="U36" s="154"/>
      <c r="V36" s="154"/>
      <c r="W36" s="154"/>
      <c r="X36" s="154"/>
      <c r="Y36" s="154"/>
      <c r="Z36" s="154"/>
      <c r="AA36" s="154"/>
      <c r="AB36" s="154"/>
      <c r="AC36" s="154"/>
      <c r="AD36" s="154"/>
      <c r="AE36" s="154"/>
      <c r="AF36" s="154"/>
      <c r="AG36" s="154"/>
      <c r="AH36" s="154"/>
      <c r="AI36" s="154"/>
      <c r="AJ36" s="154"/>
    </row>
    <row r="37" spans="1:37" ht="18.600000000000001" customHeight="1" outlineLevel="1">
      <c r="A37" s="157" t="s">
        <v>41</v>
      </c>
      <c r="B37" s="380">
        <v>90.303657780199998</v>
      </c>
      <c r="C37" s="381">
        <v>110.78630083020001</v>
      </c>
      <c r="D37" s="380">
        <v>175.5145733402</v>
      </c>
      <c r="E37" s="380">
        <v>170.39940794169999</v>
      </c>
      <c r="F37" s="382">
        <v>-2.9143821513813901E-2</v>
      </c>
      <c r="G37" s="382">
        <v>0.53809096129013101</v>
      </c>
      <c r="H37" s="382">
        <v>0.88696019774142298</v>
      </c>
      <c r="I37" s="182"/>
      <c r="J37" s="182"/>
      <c r="K37" s="182"/>
      <c r="L37" s="154"/>
      <c r="M37" s="154"/>
      <c r="N37" s="154"/>
      <c r="O37" s="154"/>
      <c r="P37" s="154"/>
      <c r="Q37" s="154"/>
      <c r="R37" s="154"/>
      <c r="S37" s="154"/>
      <c r="T37" s="154"/>
      <c r="U37" s="154"/>
      <c r="V37" s="154"/>
      <c r="W37" s="154"/>
      <c r="X37" s="154"/>
      <c r="Y37" s="154"/>
      <c r="Z37" s="154"/>
      <c r="AA37" s="154"/>
      <c r="AB37" s="154"/>
      <c r="AC37" s="154"/>
      <c r="AD37" s="154"/>
      <c r="AE37" s="154"/>
      <c r="AF37" s="154"/>
      <c r="AG37" s="154"/>
      <c r="AH37" s="154"/>
      <c r="AI37" s="154"/>
      <c r="AJ37" s="154"/>
    </row>
    <row r="38" spans="1:37" ht="18.600000000000001" customHeight="1" outlineLevel="1">
      <c r="A38" s="158" t="s">
        <v>42</v>
      </c>
      <c r="B38" s="383">
        <v>87.852512832599999</v>
      </c>
      <c r="C38" s="384">
        <v>107.66383762309999</v>
      </c>
      <c r="D38" s="383">
        <v>106.4973808731</v>
      </c>
      <c r="E38" s="383">
        <v>104.34776037189999</v>
      </c>
      <c r="F38" s="385">
        <v>-2.0184726455962601E-2</v>
      </c>
      <c r="G38" s="385">
        <v>-3.08002884200415E-2</v>
      </c>
      <c r="H38" s="385">
        <v>0.18776067988779299</v>
      </c>
      <c r="I38" s="154"/>
      <c r="J38" s="182"/>
      <c r="K38" s="182"/>
      <c r="L38" s="154"/>
      <c r="M38" s="154"/>
      <c r="N38" s="154"/>
      <c r="O38" s="154"/>
      <c r="P38" s="154"/>
      <c r="Q38" s="154"/>
      <c r="R38" s="154"/>
      <c r="S38" s="154"/>
      <c r="T38" s="154"/>
      <c r="U38" s="154"/>
      <c r="V38" s="154"/>
      <c r="W38" s="154"/>
      <c r="X38" s="154"/>
      <c r="Y38" s="154"/>
      <c r="Z38" s="154"/>
      <c r="AA38" s="154"/>
      <c r="AB38" s="154"/>
      <c r="AC38" s="154"/>
      <c r="AD38" s="154"/>
      <c r="AE38" s="154"/>
      <c r="AF38" s="154"/>
      <c r="AG38" s="154"/>
      <c r="AH38" s="154"/>
    </row>
    <row r="39" spans="1:37" ht="18.600000000000001" customHeight="1" outlineLevel="1">
      <c r="A39" s="159" t="s">
        <v>99</v>
      </c>
      <c r="B39" s="383">
        <v>14857.9295937306</v>
      </c>
      <c r="C39" s="383">
        <v>14449.8896591706</v>
      </c>
      <c r="D39" s="383">
        <v>16519.113077860598</v>
      </c>
      <c r="E39" s="383">
        <v>22848.7767323505</v>
      </c>
      <c r="F39" s="386">
        <v>0.38317212459627198</v>
      </c>
      <c r="G39" s="386">
        <v>0.58124229812713901</v>
      </c>
      <c r="H39" s="386">
        <v>0.53781700123223697</v>
      </c>
      <c r="I39" s="154"/>
      <c r="J39" s="154"/>
      <c r="K39" s="154"/>
      <c r="L39" s="154"/>
      <c r="M39" s="154"/>
      <c r="N39" s="154"/>
      <c r="O39" s="154"/>
      <c r="P39" s="154"/>
      <c r="Q39" s="154"/>
      <c r="R39" s="154"/>
      <c r="S39" s="154"/>
      <c r="T39" s="154"/>
      <c r="U39" s="154"/>
      <c r="V39" s="154"/>
      <c r="W39" s="154"/>
      <c r="X39" s="154"/>
      <c r="Y39" s="154"/>
      <c r="Z39" s="154"/>
      <c r="AA39" s="154"/>
      <c r="AB39" s="154"/>
      <c r="AC39" s="154"/>
      <c r="AD39" s="154"/>
      <c r="AE39" s="154"/>
      <c r="AF39" s="154"/>
      <c r="AG39" s="154"/>
      <c r="AH39" s="154"/>
    </row>
    <row r="40" spans="1:37" s="184" customFormat="1" ht="18.600000000000001" customHeight="1" outlineLevel="1">
      <c r="A40" s="160" t="s">
        <v>100</v>
      </c>
      <c r="B40" s="383">
        <v>2910.2299229205</v>
      </c>
      <c r="C40" s="383">
        <v>3087.7805864004999</v>
      </c>
      <c r="D40" s="383">
        <v>4005.9921659605002</v>
      </c>
      <c r="E40" s="383">
        <v>6064.0050073005004</v>
      </c>
      <c r="F40" s="385">
        <v>0.51373361606326495</v>
      </c>
      <c r="G40" s="385">
        <v>0.96387173169239204</v>
      </c>
      <c r="H40" s="385">
        <v>1.0836858832153999</v>
      </c>
      <c r="I40" s="182"/>
      <c r="J40" s="182"/>
      <c r="K40" s="182"/>
      <c r="L40" s="183"/>
      <c r="M40" s="183"/>
      <c r="N40" s="183"/>
      <c r="O40" s="183"/>
      <c r="P40" s="183"/>
      <c r="Q40" s="183"/>
      <c r="R40" s="183"/>
      <c r="S40" s="183"/>
      <c r="T40" s="183"/>
      <c r="U40" s="183"/>
      <c r="V40" s="183"/>
      <c r="W40" s="183"/>
      <c r="X40" s="183"/>
      <c r="Y40" s="183"/>
      <c r="Z40" s="183"/>
      <c r="AA40" s="183"/>
      <c r="AB40" s="183"/>
      <c r="AC40" s="183"/>
      <c r="AD40" s="183"/>
      <c r="AE40" s="183"/>
      <c r="AF40" s="183"/>
      <c r="AG40" s="183"/>
      <c r="AH40" s="183"/>
    </row>
    <row r="41" spans="1:37" s="184" customFormat="1" ht="18.600000000000001" customHeight="1" outlineLevel="1">
      <c r="A41" s="160" t="s">
        <v>101</v>
      </c>
      <c r="B41" s="383">
        <v>11947.6996708101</v>
      </c>
      <c r="C41" s="383">
        <v>11362.109072770099</v>
      </c>
      <c r="D41" s="383">
        <v>12513.1209119001</v>
      </c>
      <c r="E41" s="383">
        <v>16784.771725049999</v>
      </c>
      <c r="F41" s="385">
        <v>0.34137373427659601</v>
      </c>
      <c r="G41" s="385">
        <v>0.47725845769916098</v>
      </c>
      <c r="H41" s="385">
        <v>0.40485383693210297</v>
      </c>
      <c r="I41" s="183"/>
      <c r="J41" s="182"/>
      <c r="K41" s="182"/>
      <c r="L41" s="183"/>
      <c r="M41" s="183"/>
      <c r="N41" s="183"/>
      <c r="O41" s="183"/>
      <c r="P41" s="183"/>
      <c r="Q41" s="183"/>
      <c r="R41" s="183"/>
      <c r="S41" s="183"/>
      <c r="T41" s="183"/>
      <c r="U41" s="183"/>
      <c r="V41" s="183"/>
      <c r="W41" s="183"/>
      <c r="X41" s="183"/>
      <c r="Y41" s="183"/>
      <c r="Z41" s="183"/>
      <c r="AA41" s="183"/>
      <c r="AB41" s="183"/>
      <c r="AC41" s="183"/>
      <c r="AD41" s="183"/>
      <c r="AE41" s="183"/>
      <c r="AF41" s="183"/>
      <c r="AG41" s="183"/>
      <c r="AH41" s="183"/>
    </row>
    <row r="42" spans="1:37" s="186" customFormat="1" ht="18.600000000000001" customHeight="1" outlineLevel="1">
      <c r="A42" s="161" t="s">
        <v>102</v>
      </c>
      <c r="B42" s="387">
        <v>15036.085764343399</v>
      </c>
      <c r="C42" s="387">
        <v>14668.339797623899</v>
      </c>
      <c r="D42" s="387">
        <v>16801.125032073898</v>
      </c>
      <c r="E42" s="387">
        <v>23123.523900664099</v>
      </c>
      <c r="F42" s="388">
        <v>0.37630806606822598</v>
      </c>
      <c r="G42" s="388">
        <v>0.57642406841501204</v>
      </c>
      <c r="H42" s="388">
        <v>0.53786858249367397</v>
      </c>
      <c r="I42" s="185"/>
      <c r="J42" s="185"/>
      <c r="K42" s="185"/>
      <c r="L42" s="185"/>
      <c r="M42" s="185"/>
      <c r="N42" s="185"/>
      <c r="O42" s="185"/>
      <c r="P42" s="185"/>
      <c r="Q42" s="185"/>
      <c r="R42" s="185"/>
      <c r="S42" s="185"/>
      <c r="T42" s="185"/>
      <c r="U42" s="185"/>
      <c r="V42" s="185"/>
      <c r="W42" s="185"/>
      <c r="X42" s="185"/>
      <c r="Y42" s="185"/>
      <c r="Z42" s="185"/>
      <c r="AA42" s="185"/>
      <c r="AB42" s="185"/>
      <c r="AC42" s="185"/>
      <c r="AD42" s="185"/>
      <c r="AE42" s="185"/>
      <c r="AF42" s="185"/>
      <c r="AG42" s="185"/>
      <c r="AH42" s="185"/>
    </row>
    <row r="43" spans="1:37" ht="18.600000000000001" customHeight="1" outlineLevel="1">
      <c r="A43" s="158" t="s">
        <v>103</v>
      </c>
      <c r="B43" s="383">
        <v>274649.10873952101</v>
      </c>
      <c r="C43" s="383">
        <v>307360.37051384803</v>
      </c>
      <c r="D43" s="383">
        <v>323145.16686986998</v>
      </c>
      <c r="E43" s="383">
        <v>332049.69999000302</v>
      </c>
      <c r="F43" s="389">
        <v>2.75558294941733E-2</v>
      </c>
      <c r="G43" s="389">
        <v>8.0326977205548197E-2</v>
      </c>
      <c r="H43" s="385">
        <v>0.20899609510446601</v>
      </c>
      <c r="I43" s="154"/>
      <c r="J43" s="182"/>
      <c r="K43" s="182"/>
      <c r="L43" s="154"/>
      <c r="M43" s="154"/>
      <c r="N43" s="154"/>
      <c r="O43" s="154"/>
      <c r="P43" s="154"/>
      <c r="Q43" s="154"/>
      <c r="R43" s="154"/>
      <c r="S43" s="154"/>
      <c r="T43" s="154"/>
      <c r="U43" s="154"/>
      <c r="V43" s="154"/>
      <c r="W43" s="154"/>
      <c r="X43" s="154"/>
      <c r="Y43" s="154"/>
      <c r="Z43" s="154"/>
      <c r="AA43" s="154"/>
    </row>
    <row r="44" spans="1:37" ht="18.600000000000001" customHeight="1" outlineLevel="1" thickBot="1">
      <c r="A44" s="162" t="s">
        <v>104</v>
      </c>
      <c r="B44" s="390">
        <v>289685.19450386398</v>
      </c>
      <c r="C44" s="390">
        <v>322028.71031147201</v>
      </c>
      <c r="D44" s="390">
        <v>339946.29190194397</v>
      </c>
      <c r="E44" s="390">
        <v>355173.22389066702</v>
      </c>
      <c r="F44" s="391">
        <v>4.4792169679305202E-2</v>
      </c>
      <c r="G44" s="391">
        <v>0.102924095019779</v>
      </c>
      <c r="H44" s="392">
        <v>0.22606619402472999</v>
      </c>
      <c r="I44" s="183"/>
      <c r="J44" s="183"/>
      <c r="K44" s="154"/>
      <c r="L44" s="154"/>
      <c r="M44" s="154"/>
      <c r="N44" s="154"/>
      <c r="O44" s="154"/>
      <c r="P44" s="154"/>
      <c r="Q44" s="154"/>
      <c r="R44" s="154"/>
      <c r="S44" s="154"/>
      <c r="T44" s="154"/>
      <c r="U44" s="154"/>
      <c r="V44" s="154"/>
      <c r="W44" s="154"/>
      <c r="X44" s="154"/>
      <c r="Y44" s="154"/>
      <c r="Z44" s="154"/>
      <c r="AA44" s="154"/>
      <c r="AB44" s="154"/>
      <c r="AC44" s="154"/>
      <c r="AD44" s="154"/>
      <c r="AE44" s="154"/>
      <c r="AF44" s="154"/>
      <c r="AG44" s="154"/>
    </row>
    <row r="45" spans="1:37" ht="21.75" customHeight="1" outlineLevel="1">
      <c r="A45" s="468" t="s">
        <v>230</v>
      </c>
      <c r="B45" s="468"/>
      <c r="C45" s="468"/>
      <c r="D45" s="468"/>
      <c r="E45" s="468"/>
      <c r="F45" s="468"/>
      <c r="G45" s="468"/>
      <c r="H45" s="468"/>
      <c r="I45" s="154"/>
    </row>
    <row r="46" spans="1:37" s="187" customFormat="1" ht="13.9" customHeight="1"/>
    <row r="47" spans="1:37" s="466" customFormat="1" ht="18.600000000000001" customHeight="1" thickBot="1">
      <c r="A47" s="466" t="s">
        <v>108</v>
      </c>
    </row>
    <row r="48" spans="1:37" ht="18.75" customHeight="1" outlineLevel="1" thickBot="1">
      <c r="A48" s="155" t="s">
        <v>96</v>
      </c>
      <c r="B48" s="404" t="s">
        <v>13</v>
      </c>
      <c r="C48" s="404" t="s">
        <v>15</v>
      </c>
      <c r="D48" s="404" t="s">
        <v>16</v>
      </c>
      <c r="E48" s="404" t="s">
        <v>17</v>
      </c>
      <c r="G48" s="174"/>
    </row>
    <row r="49" spans="1:29" ht="18.600000000000001" customHeight="1" outlineLevel="1">
      <c r="A49" s="168" t="s">
        <v>41</v>
      </c>
      <c r="B49" s="395">
        <v>6.0057956036900402E-3</v>
      </c>
      <c r="C49" s="385">
        <v>7.5527498243629504E-3</v>
      </c>
      <c r="D49" s="385">
        <v>1.04465964633402E-2</v>
      </c>
      <c r="E49" s="395">
        <v>7.3690934251074997E-3</v>
      </c>
      <c r="G49" s="174"/>
    </row>
    <row r="50" spans="1:29" ht="18.600000000000001" customHeight="1" outlineLevel="1">
      <c r="A50" s="158" t="s">
        <v>42</v>
      </c>
      <c r="B50" s="395">
        <v>5.8427781145631401E-3</v>
      </c>
      <c r="C50" s="385">
        <v>7.3398788893982601E-3</v>
      </c>
      <c r="D50" s="385">
        <v>6.3387053348982897E-3</v>
      </c>
      <c r="E50" s="395">
        <v>4.5126236303845999E-3</v>
      </c>
      <c r="G50" s="174"/>
    </row>
    <row r="51" spans="1:29" ht="18.600000000000001" customHeight="1" outlineLevel="1">
      <c r="A51" s="159" t="s">
        <v>99</v>
      </c>
      <c r="B51" s="395">
        <v>0.98815142628174701</v>
      </c>
      <c r="C51" s="395">
        <v>0.98510737128623904</v>
      </c>
      <c r="D51" s="395">
        <v>0.98321469820176099</v>
      </c>
      <c r="E51" s="395">
        <v>0.98811828294450799</v>
      </c>
      <c r="G51" s="174"/>
      <c r="H51" s="154"/>
      <c r="I51" s="154"/>
      <c r="J51" s="154"/>
      <c r="K51" s="154"/>
      <c r="L51" s="154"/>
      <c r="M51" s="154"/>
      <c r="N51" s="154"/>
      <c r="O51" s="154"/>
      <c r="P51" s="154"/>
      <c r="Q51" s="154"/>
      <c r="R51" s="154"/>
      <c r="S51" s="154"/>
      <c r="T51" s="154"/>
      <c r="U51" s="154"/>
      <c r="V51" s="154"/>
      <c r="W51" s="154"/>
      <c r="X51" s="154"/>
      <c r="Y51" s="154"/>
      <c r="Z51" s="154"/>
    </row>
    <row r="52" spans="1:29" ht="18.600000000000001" customHeight="1" outlineLevel="1">
      <c r="A52" s="172" t="s">
        <v>100</v>
      </c>
      <c r="B52" s="395">
        <v>0.193549702265055</v>
      </c>
      <c r="C52" s="395">
        <v>0.21050648055621701</v>
      </c>
      <c r="D52" s="395">
        <v>0.23843594749238101</v>
      </c>
      <c r="E52" s="395">
        <v>0.26224398293922402</v>
      </c>
      <c r="G52" s="174"/>
      <c r="H52" s="154"/>
      <c r="I52" s="154"/>
      <c r="J52" s="154"/>
      <c r="K52" s="154"/>
      <c r="L52" s="154"/>
      <c r="M52" s="154"/>
      <c r="N52" s="154"/>
      <c r="O52" s="154"/>
      <c r="P52" s="154"/>
      <c r="Q52" s="154"/>
      <c r="R52" s="154"/>
      <c r="S52" s="154"/>
      <c r="T52" s="154"/>
      <c r="U52" s="154"/>
      <c r="V52" s="154"/>
      <c r="W52" s="154"/>
      <c r="X52" s="154"/>
      <c r="Y52" s="154"/>
      <c r="Z52" s="154"/>
    </row>
    <row r="53" spans="1:29" ht="18.600000000000001" customHeight="1" outlineLevel="1">
      <c r="A53" s="172" t="s">
        <v>101</v>
      </c>
      <c r="B53" s="395">
        <v>0.79460172401669205</v>
      </c>
      <c r="C53" s="395">
        <v>0.77460089073002203</v>
      </c>
      <c r="D53" s="395">
        <v>0.74477875070938004</v>
      </c>
      <c r="E53" s="395">
        <v>0.72587430000528397</v>
      </c>
      <c r="G53" s="174"/>
      <c r="H53" s="154"/>
      <c r="I53" s="154"/>
      <c r="J53" s="154"/>
      <c r="K53" s="154"/>
      <c r="L53" s="154"/>
      <c r="M53" s="154"/>
      <c r="N53" s="154"/>
      <c r="O53" s="154"/>
      <c r="P53" s="154"/>
      <c r="Q53" s="154"/>
      <c r="R53" s="154"/>
      <c r="S53" s="154"/>
      <c r="T53" s="154"/>
      <c r="U53" s="154"/>
      <c r="V53" s="154"/>
      <c r="W53" s="154"/>
      <c r="X53" s="154"/>
      <c r="Y53" s="154"/>
      <c r="Z53" s="154"/>
    </row>
    <row r="54" spans="1:29" s="186" customFormat="1" ht="18.600000000000001" customHeight="1" outlineLevel="1">
      <c r="A54" s="173" t="s">
        <v>102</v>
      </c>
      <c r="B54" s="405">
        <v>1</v>
      </c>
      <c r="C54" s="405">
        <v>1</v>
      </c>
      <c r="D54" s="405">
        <v>1</v>
      </c>
      <c r="E54" s="405">
        <v>1</v>
      </c>
      <c r="G54" s="188"/>
      <c r="H54" s="185"/>
      <c r="I54" s="185"/>
      <c r="J54" s="185"/>
      <c r="K54" s="185"/>
      <c r="L54" s="185"/>
      <c r="M54" s="185"/>
      <c r="N54" s="185"/>
      <c r="O54" s="185"/>
      <c r="P54" s="185"/>
      <c r="Q54" s="185"/>
      <c r="R54" s="185"/>
      <c r="S54" s="185"/>
      <c r="T54" s="185"/>
      <c r="U54" s="185"/>
      <c r="V54" s="185"/>
      <c r="W54" s="185"/>
      <c r="X54" s="185"/>
      <c r="Y54" s="185"/>
      <c r="Z54" s="185"/>
      <c r="AA54" s="185"/>
      <c r="AB54" s="185"/>
      <c r="AC54" s="185"/>
    </row>
    <row r="55" spans="1:29" outlineLevel="1">
      <c r="H55" s="154"/>
    </row>
    <row r="56" spans="1:29" outlineLevel="1"/>
    <row r="57" spans="1:29" outlineLevel="1">
      <c r="C57" s="154"/>
    </row>
    <row r="58" spans="1:29" outlineLevel="1">
      <c r="C58" s="154"/>
    </row>
    <row r="59" spans="1:29" outlineLevel="1">
      <c r="C59" s="154"/>
    </row>
    <row r="60" spans="1:29" outlineLevel="1">
      <c r="C60" s="154"/>
    </row>
    <row r="61" spans="1:29" outlineLevel="1">
      <c r="C61" s="154"/>
    </row>
    <row r="62" spans="1:29" outlineLevel="1"/>
    <row r="63" spans="1:29" s="189" customFormat="1"/>
    <row r="64" spans="1:29" s="467" customFormat="1" ht="18" customHeight="1" thickBot="1">
      <c r="A64" s="467" t="s">
        <v>109</v>
      </c>
    </row>
    <row r="65" spans="1:3" ht="18" customHeight="1" outlineLevel="1" thickBot="1">
      <c r="A65" s="155" t="s">
        <v>96</v>
      </c>
      <c r="B65" s="374" t="s">
        <v>17</v>
      </c>
    </row>
    <row r="66" spans="1:3" ht="18.600000000000001" customHeight="1" outlineLevel="1">
      <c r="A66" s="168" t="s">
        <v>44</v>
      </c>
      <c r="B66" s="376">
        <v>0.93489508120189202</v>
      </c>
    </row>
    <row r="67" spans="1:3" ht="18.600000000000001" customHeight="1" outlineLevel="1">
      <c r="A67" s="168" t="s">
        <v>41</v>
      </c>
      <c r="B67" s="376">
        <v>4.7976422905729601E-4</v>
      </c>
    </row>
    <row r="68" spans="1:3" ht="18.600000000000001" customHeight="1" outlineLevel="1">
      <c r="A68" s="158" t="s">
        <v>42</v>
      </c>
      <c r="B68" s="376">
        <v>2.9379399502261301E-4</v>
      </c>
    </row>
    <row r="69" spans="1:3" ht="18.600000000000001" customHeight="1" outlineLevel="1">
      <c r="A69" s="159" t="s">
        <v>99</v>
      </c>
      <c r="B69" s="377">
        <v>6.4331360574028107E-2</v>
      </c>
    </row>
    <row r="70" spans="1:3" ht="18.600000000000001" customHeight="1" outlineLevel="1">
      <c r="A70" s="172" t="s">
        <v>100</v>
      </c>
      <c r="B70" s="376">
        <v>1.7073373214550599E-2</v>
      </c>
      <c r="C70" s="175"/>
    </row>
    <row r="71" spans="1:3" ht="18.600000000000001" customHeight="1" outlineLevel="1">
      <c r="A71" s="172" t="s">
        <v>101</v>
      </c>
      <c r="B71" s="376">
        <v>4.7257987359477498E-2</v>
      </c>
      <c r="C71" s="190"/>
    </row>
    <row r="72" spans="1:3" ht="18.600000000000001" customHeight="1" outlineLevel="1">
      <c r="A72" s="191" t="s">
        <v>102</v>
      </c>
      <c r="B72" s="378">
        <v>6.5104918798108105E-2</v>
      </c>
    </row>
    <row r="73" spans="1:3" ht="18.600000000000001" customHeight="1" outlineLevel="1">
      <c r="A73" s="162" t="s">
        <v>104</v>
      </c>
      <c r="B73" s="379">
        <v>1</v>
      </c>
    </row>
    <row r="74" spans="1:3" outlineLevel="1"/>
    <row r="75" spans="1:3" ht="18.75" customHeight="1" outlineLevel="1"/>
    <row r="76" spans="1:3" ht="18.75" customHeight="1" outlineLevel="1"/>
  </sheetData>
  <mergeCells count="8">
    <mergeCell ref="A47:XFD47"/>
    <mergeCell ref="A64:XFD64"/>
    <mergeCell ref="A45:H45"/>
    <mergeCell ref="A12:H12"/>
    <mergeCell ref="A1:XFD1"/>
    <mergeCell ref="A14:XFD14"/>
    <mergeCell ref="A23:XFD23"/>
    <mergeCell ref="A34:XFD34"/>
  </mergeCells>
  <conditionalFormatting sqref="G4:H11 A14">
    <cfRule type="cellIs" dxfId="28" priority="4" operator="lessThan">
      <formula>0</formula>
    </cfRule>
  </conditionalFormatting>
  <conditionalFormatting sqref="G37:H44 H3">
    <cfRule type="cellIs" dxfId="27" priority="5" operator="lessThan">
      <formula>0</formula>
    </cfRule>
  </conditionalFormatting>
  <conditionalFormatting sqref="F4:F11 A3:A11 A37:A44">
    <cfRule type="cellIs" dxfId="26" priority="6" operator="lessThan">
      <formula>0</formula>
    </cfRule>
  </conditionalFormatting>
  <conditionalFormatting sqref="F37:F44 E2">
    <cfRule type="cellIs" dxfId="25" priority="7" operator="lessThan">
      <formula>0</formula>
    </cfRule>
  </conditionalFormatting>
  <conditionalFormatting sqref="A1">
    <cfRule type="cellIs" dxfId="24" priority="8" operator="lessThan">
      <formula>0</formula>
    </cfRule>
  </conditionalFormatting>
  <conditionalFormatting sqref="A15:A21">
    <cfRule type="cellIs" dxfId="23" priority="9" operator="lessThan">
      <formula>0</formula>
    </cfRule>
  </conditionalFormatting>
  <conditionalFormatting sqref="A23">
    <cfRule type="cellIs" dxfId="22" priority="10" operator="lessThan">
      <formula>0</formula>
    </cfRule>
  </conditionalFormatting>
  <conditionalFormatting sqref="A24">
    <cfRule type="cellIs" dxfId="21" priority="11" operator="lessThan">
      <formula>0</formula>
    </cfRule>
  </conditionalFormatting>
  <conditionalFormatting sqref="A25:A32">
    <cfRule type="cellIs" dxfId="20" priority="12" operator="lessThan">
      <formula>0</formula>
    </cfRule>
  </conditionalFormatting>
  <conditionalFormatting sqref="A34">
    <cfRule type="cellIs" dxfId="19" priority="13" operator="lessThan">
      <formula>0</formula>
    </cfRule>
  </conditionalFormatting>
  <conditionalFormatting sqref="E35">
    <cfRule type="cellIs" dxfId="18" priority="14" operator="lessThan">
      <formula>0</formula>
    </cfRule>
  </conditionalFormatting>
  <conditionalFormatting sqref="A47">
    <cfRule type="cellIs" dxfId="17" priority="15" operator="lessThan">
      <formula>0</formula>
    </cfRule>
  </conditionalFormatting>
  <conditionalFormatting sqref="A48:A54">
    <cfRule type="cellIs" dxfId="16" priority="16" operator="lessThan">
      <formula>0</formula>
    </cfRule>
  </conditionalFormatting>
  <conditionalFormatting sqref="A64">
    <cfRule type="cellIs" dxfId="15" priority="17" operator="lessThan">
      <formula>0</formula>
    </cfRule>
  </conditionalFormatting>
  <conditionalFormatting sqref="A65:A73">
    <cfRule type="cellIs" dxfId="14" priority="18" operator="lessThan">
      <formula>0</formula>
    </cfRule>
  </conditionalFormatting>
  <conditionalFormatting sqref="H36">
    <cfRule type="cellIs" dxfId="13" priority="1" operator="lessThan">
      <formula>0</formula>
    </cfRule>
  </conditionalFormatting>
  <conditionalFormatting sqref="A36">
    <cfRule type="cellIs" dxfId="12" priority="2" operator="lessThan">
      <formula>0</formula>
    </cfRule>
  </conditionalFormatting>
  <pageMargins left="0.75" right="0.75" top="1" bottom="1" header="0.51180555555555496" footer="0.51180555555555496"/>
  <pageSetup paperSize="9" orientation="portrait" horizontalDpi="300" verticalDpi="30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AMJ30"/>
  <sheetViews>
    <sheetView zoomScaleNormal="100" workbookViewId="0">
      <pane ySplit="1" topLeftCell="A2" activePane="bottomLeft" state="frozen"/>
      <selection pane="bottomLeft"/>
    </sheetView>
  </sheetViews>
  <sheetFormatPr defaultColWidth="9.140625" defaultRowHeight="12.75" outlineLevelRow="1"/>
  <cols>
    <col min="1" max="1" width="25.28515625" style="192" customWidth="1"/>
    <col min="2" max="2" width="25.140625" style="192" customWidth="1"/>
    <col min="3" max="3" width="26.7109375" style="192" customWidth="1"/>
    <col min="4" max="5" width="10.85546875" style="192" customWidth="1"/>
    <col min="6" max="15" width="10.85546875" style="193" customWidth="1"/>
    <col min="16" max="16" width="11.42578125" style="193" customWidth="1"/>
    <col min="17" max="21" width="10.5703125" style="193" customWidth="1"/>
    <col min="22" max="1024" width="9.140625" style="193"/>
  </cols>
  <sheetData>
    <row r="1" spans="1:4" s="195" customFormat="1" ht="25.15" customHeight="1">
      <c r="A1" s="194" t="s">
        <v>110</v>
      </c>
    </row>
    <row r="2" spans="1:4" s="193" customFormat="1" ht="44.25" customHeight="1" outlineLevel="1">
      <c r="A2" s="196" t="s">
        <v>111</v>
      </c>
      <c r="B2" s="196" t="s">
        <v>214</v>
      </c>
      <c r="C2" s="167" t="s">
        <v>112</v>
      </c>
    </row>
    <row r="3" spans="1:4" s="193" customFormat="1" ht="17.45" customHeight="1" outlineLevel="1">
      <c r="A3" s="197" t="s">
        <v>113</v>
      </c>
      <c r="B3" s="198">
        <v>431.1301158</v>
      </c>
      <c r="C3" s="199">
        <v>17</v>
      </c>
      <c r="D3" s="200"/>
    </row>
    <row r="4" spans="1:4" s="193" customFormat="1" ht="17.45" customHeight="1" outlineLevel="1">
      <c r="A4" s="197" t="s">
        <v>114</v>
      </c>
      <c r="B4" s="201">
        <v>2014.52915601</v>
      </c>
      <c r="C4" s="199">
        <v>17</v>
      </c>
    </row>
    <row r="5" spans="1:4" s="193" customFormat="1" ht="17.45" customHeight="1" outlineLevel="1">
      <c r="A5" s="197" t="s">
        <v>115</v>
      </c>
      <c r="B5" s="202">
        <v>-664.02583539</v>
      </c>
      <c r="C5" s="199">
        <v>17</v>
      </c>
    </row>
    <row r="6" spans="1:4" s="193" customFormat="1" ht="17.45" customHeight="1" outlineLevel="1">
      <c r="A6" s="197" t="s">
        <v>116</v>
      </c>
      <c r="B6" s="201">
        <v>4118.16189184</v>
      </c>
      <c r="C6" s="199">
        <v>17</v>
      </c>
    </row>
    <row r="7" spans="1:4" s="193" customFormat="1" ht="17.45" customHeight="1" outlineLevel="1">
      <c r="A7" s="197" t="s">
        <v>117</v>
      </c>
      <c r="B7" s="201">
        <v>3141.082437515</v>
      </c>
      <c r="C7" s="199">
        <v>16</v>
      </c>
    </row>
    <row r="8" spans="1:4" s="193" customFormat="1" ht="17.45" customHeight="1" outlineLevel="1">
      <c r="A8" s="197" t="s">
        <v>118</v>
      </c>
      <c r="B8" s="198">
        <v>1590.0182899199999</v>
      </c>
      <c r="C8" s="199">
        <v>16</v>
      </c>
    </row>
    <row r="9" spans="1:4" s="193" customFormat="1" ht="17.45" customHeight="1" outlineLevel="1">
      <c r="A9" s="203" t="s">
        <v>119</v>
      </c>
      <c r="B9" s="201">
        <v>2925.69330042</v>
      </c>
      <c r="C9" s="199">
        <v>16</v>
      </c>
    </row>
    <row r="10" spans="1:4" s="193" customFormat="1" ht="17.45" customHeight="1" outlineLevel="1">
      <c r="A10" s="203" t="s">
        <v>120</v>
      </c>
      <c r="B10" s="201">
        <v>777.85522281999999</v>
      </c>
      <c r="C10" s="199">
        <v>16</v>
      </c>
    </row>
    <row r="11" spans="1:4" s="193" customFormat="1" ht="17.45" customHeight="1" outlineLevel="1">
      <c r="A11" s="197" t="s">
        <v>121</v>
      </c>
      <c r="B11" s="201">
        <v>224.61841526000001</v>
      </c>
      <c r="C11" s="199">
        <v>16</v>
      </c>
    </row>
    <row r="12" spans="1:4" s="193" customFormat="1" ht="17.45" customHeight="1" outlineLevel="1">
      <c r="A12" s="204" t="s">
        <v>122</v>
      </c>
      <c r="B12" s="201">
        <v>3870.2838725400002</v>
      </c>
      <c r="C12" s="199">
        <v>16</v>
      </c>
    </row>
    <row r="13" spans="1:4" s="193" customFormat="1" ht="17.45" customHeight="1" outlineLevel="1">
      <c r="A13" s="204" t="s">
        <v>123</v>
      </c>
      <c r="B13" s="201">
        <v>39078.998138149997</v>
      </c>
      <c r="C13" s="199">
        <v>16</v>
      </c>
    </row>
    <row r="14" spans="1:4" s="193" customFormat="1" ht="17.45" customHeight="1" outlineLevel="1">
      <c r="A14" s="205" t="s">
        <v>124</v>
      </c>
      <c r="B14" s="201">
        <v>17584.613459280001</v>
      </c>
      <c r="C14" s="199">
        <v>16</v>
      </c>
    </row>
    <row r="15" spans="1:4" ht="17.45" customHeight="1" outlineLevel="1">
      <c r="A15" s="197" t="s">
        <v>125</v>
      </c>
      <c r="B15" s="206">
        <v>8556.2533323499993</v>
      </c>
      <c r="C15" s="207">
        <v>16</v>
      </c>
    </row>
    <row r="16" spans="1:4" ht="17.45" customHeight="1" outlineLevel="1">
      <c r="A16" s="197" t="s">
        <v>126</v>
      </c>
      <c r="B16" s="208">
        <v>-14682.750501099999</v>
      </c>
      <c r="C16" s="207">
        <v>16</v>
      </c>
    </row>
    <row r="17" spans="1:10" s="193" customFormat="1" ht="17.45" customHeight="1" outlineLevel="1">
      <c r="A17" s="197" t="s">
        <v>127</v>
      </c>
      <c r="B17" s="209">
        <v>-3430.9915875000002</v>
      </c>
      <c r="C17" s="210">
        <v>16</v>
      </c>
    </row>
    <row r="18" spans="1:10" ht="17.45" customHeight="1" outlineLevel="1">
      <c r="A18" s="211" t="s">
        <v>128</v>
      </c>
      <c r="B18" s="212">
        <f>SUM(B4:B17)</f>
        <v>65104.339592114993</v>
      </c>
      <c r="C18" s="213">
        <f>AVERAGE(C4:C17)</f>
        <v>16.214285714285715</v>
      </c>
      <c r="E18" s="193"/>
    </row>
    <row r="19" spans="1:10" ht="6" customHeight="1">
      <c r="A19" s="214"/>
      <c r="B19" s="215"/>
      <c r="C19" s="216"/>
      <c r="D19" s="214"/>
      <c r="E19" s="214"/>
      <c r="F19" s="217"/>
      <c r="H19" s="215"/>
      <c r="I19" s="216"/>
      <c r="J19" s="217"/>
    </row>
    <row r="20" spans="1:10" ht="18.75" customHeight="1">
      <c r="A20" s="473" t="s">
        <v>129</v>
      </c>
      <c r="B20" s="473"/>
      <c r="C20" s="473"/>
      <c r="D20" s="218"/>
      <c r="E20" s="218"/>
      <c r="F20" s="218"/>
    </row>
    <row r="21" spans="1:10" ht="18" customHeight="1" outlineLevel="1">
      <c r="A21" s="197" t="s">
        <v>130</v>
      </c>
      <c r="B21" s="219">
        <v>1781.63343642</v>
      </c>
      <c r="C21" s="219">
        <v>17</v>
      </c>
    </row>
    <row r="22" spans="1:10" ht="18" customHeight="1" outlineLevel="1">
      <c r="A22" s="197" t="s">
        <v>131</v>
      </c>
      <c r="B22" s="220">
        <v>8849.2626192749995</v>
      </c>
      <c r="C22" s="220">
        <v>16</v>
      </c>
    </row>
    <row r="23" spans="1:10" ht="18" customHeight="1" outlineLevel="1">
      <c r="A23" s="197" t="s">
        <v>132</v>
      </c>
      <c r="B23" s="220">
        <v>3928.1669385</v>
      </c>
      <c r="C23" s="220">
        <v>16</v>
      </c>
    </row>
    <row r="24" spans="1:10" ht="18" customHeight="1" outlineLevel="1">
      <c r="A24" s="197" t="s">
        <v>133</v>
      </c>
      <c r="B24" s="220">
        <v>60533.895469969997</v>
      </c>
      <c r="C24" s="220">
        <v>16</v>
      </c>
    </row>
    <row r="25" spans="1:10" ht="18" customHeight="1" outlineLevel="1" thickBot="1">
      <c r="A25" s="221" t="s">
        <v>134</v>
      </c>
      <c r="B25" s="222">
        <v>-9557.4887562500007</v>
      </c>
      <c r="C25" s="223">
        <v>16</v>
      </c>
    </row>
    <row r="26" spans="1:10" ht="18" customHeight="1" outlineLevel="1" thickBot="1">
      <c r="A26" s="211" t="s">
        <v>135</v>
      </c>
      <c r="B26" s="212">
        <f>SUM(B22:B25)</f>
        <v>63753.836271494998</v>
      </c>
      <c r="C26" s="213">
        <f>AVERAGE(C22:C25)</f>
        <v>16</v>
      </c>
      <c r="E26" s="193"/>
    </row>
    <row r="27" spans="1:10" ht="15.6" customHeight="1">
      <c r="A27" s="224" t="s">
        <v>136</v>
      </c>
      <c r="B27" s="225">
        <f>SUM(B21:B24)</f>
        <v>75092.958464165</v>
      </c>
      <c r="C27" s="225">
        <v>17</v>
      </c>
      <c r="E27" s="193"/>
    </row>
    <row r="28" spans="1:10">
      <c r="E28" s="193"/>
    </row>
    <row r="29" spans="1:10">
      <c r="A29" s="226" t="s">
        <v>137</v>
      </c>
    </row>
    <row r="30" spans="1:10">
      <c r="A30" s="226" t="s">
        <v>138</v>
      </c>
    </row>
  </sheetData>
  <mergeCells count="1">
    <mergeCell ref="A20:C20"/>
  </mergeCells>
  <pageMargins left="0.7" right="0.7" top="0.75" bottom="0.75" header="0.51180555555555496" footer="0.51180555555555496"/>
  <pageSetup paperSize="9" orientation="portrait" horizontalDpi="300" verticalDpi="30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AMJ116"/>
  <sheetViews>
    <sheetView zoomScaleNormal="100" workbookViewId="0">
      <pane ySplit="1" topLeftCell="A2" activePane="bottomLeft" state="frozen"/>
      <selection pane="bottomLeft"/>
    </sheetView>
  </sheetViews>
  <sheetFormatPr defaultColWidth="9.140625" defaultRowHeight="12.75" outlineLevelRow="3"/>
  <cols>
    <col min="1" max="1" width="34.7109375" style="2" customWidth="1"/>
    <col min="2" max="11" width="14.85546875" style="2" customWidth="1"/>
    <col min="12" max="12" width="10.28515625" style="2" customWidth="1"/>
    <col min="13" max="13" width="10.140625" style="2" customWidth="1"/>
    <col min="14" max="14" width="13.7109375" style="2" customWidth="1"/>
    <col min="15" max="15" width="10" style="2" customWidth="1"/>
    <col min="16" max="16" width="10.140625" style="2" customWidth="1"/>
    <col min="17" max="17" width="12.85546875" style="2" customWidth="1"/>
    <col min="18" max="18" width="14.5703125" style="2" customWidth="1"/>
    <col min="19" max="1024" width="9.140625" style="2"/>
  </cols>
  <sheetData>
    <row r="1" spans="1:12" s="227" customFormat="1" ht="25.15" customHeight="1">
      <c r="A1" s="227" t="s">
        <v>139</v>
      </c>
    </row>
    <row r="2" spans="1:12" s="228" customFormat="1" ht="15" customHeight="1" outlineLevel="1">
      <c r="A2" s="475" t="s">
        <v>96</v>
      </c>
      <c r="B2" s="476" t="s">
        <v>140</v>
      </c>
      <c r="C2" s="476"/>
      <c r="D2" s="476"/>
      <c r="E2" s="476"/>
      <c r="F2" s="477" t="s">
        <v>141</v>
      </c>
      <c r="G2" s="477"/>
      <c r="H2" s="477"/>
      <c r="I2" s="477"/>
      <c r="J2" s="482" t="s">
        <v>142</v>
      </c>
      <c r="K2" s="487" t="s">
        <v>143</v>
      </c>
    </row>
    <row r="3" spans="1:12" s="228" customFormat="1" ht="15" customHeight="1" outlineLevel="1">
      <c r="A3" s="475"/>
      <c r="B3" s="483" t="s">
        <v>144</v>
      </c>
      <c r="C3" s="483"/>
      <c r="D3" s="483" t="s">
        <v>145</v>
      </c>
      <c r="E3" s="483"/>
      <c r="F3" s="483" t="s">
        <v>144</v>
      </c>
      <c r="G3" s="483"/>
      <c r="H3" s="484" t="s">
        <v>145</v>
      </c>
      <c r="I3" s="484"/>
      <c r="J3" s="482"/>
      <c r="K3" s="487"/>
    </row>
    <row r="4" spans="1:12" s="228" customFormat="1" ht="18" customHeight="1" outlineLevel="1">
      <c r="A4" s="231" t="s">
        <v>41</v>
      </c>
      <c r="B4" s="232">
        <v>22</v>
      </c>
      <c r="C4" s="233">
        <v>1.32850241545894E-2</v>
      </c>
      <c r="D4" s="232">
        <v>2</v>
      </c>
      <c r="E4" s="233">
        <v>1.2077294685990301E-3</v>
      </c>
      <c r="F4" s="232">
        <v>1629</v>
      </c>
      <c r="G4" s="233">
        <v>0.98369565217391297</v>
      </c>
      <c r="H4" s="232">
        <v>3</v>
      </c>
      <c r="I4" s="234">
        <v>1.8115942028985501E-3</v>
      </c>
      <c r="J4" s="235">
        <f t="shared" ref="J4:J11" si="0">SUM(B4,D4,F4,H4)</f>
        <v>1656</v>
      </c>
      <c r="K4" s="234">
        <f t="shared" ref="K4:K11" si="1">J4/J40-1</f>
        <v>1.782421634910869E-2</v>
      </c>
    </row>
    <row r="5" spans="1:12" s="228" customFormat="1" ht="18" customHeight="1" outlineLevel="1">
      <c r="A5" s="236" t="s">
        <v>42</v>
      </c>
      <c r="B5" s="237">
        <v>21</v>
      </c>
      <c r="C5" s="238">
        <v>7.7625975869410904E-5</v>
      </c>
      <c r="D5" s="237">
        <v>1</v>
      </c>
      <c r="E5" s="238">
        <v>3.69647504140052E-6</v>
      </c>
      <c r="F5" s="237">
        <v>270487</v>
      </c>
      <c r="G5" s="238">
        <v>0.99984844452330301</v>
      </c>
      <c r="H5" s="237">
        <v>19</v>
      </c>
      <c r="I5" s="239">
        <v>7.0233025786609898E-5</v>
      </c>
      <c r="J5" s="240">
        <f t="shared" si="0"/>
        <v>270528</v>
      </c>
      <c r="K5" s="239">
        <f t="shared" si="1"/>
        <v>8.2475711839177901E-2</v>
      </c>
    </row>
    <row r="6" spans="1:12" s="228" customFormat="1" ht="18" customHeight="1" outlineLevel="1">
      <c r="A6" s="241" t="s">
        <v>99</v>
      </c>
      <c r="B6" s="242">
        <v>312</v>
      </c>
      <c r="C6" s="243">
        <v>8.1228846654517101E-2</v>
      </c>
      <c r="D6" s="242">
        <v>26</v>
      </c>
      <c r="E6" s="243">
        <v>6.7690705545430897E-3</v>
      </c>
      <c r="F6" s="242">
        <v>3492</v>
      </c>
      <c r="G6" s="243">
        <v>0.90913824524863296</v>
      </c>
      <c r="H6" s="242">
        <v>11</v>
      </c>
      <c r="I6" s="244">
        <v>2.8638375423066902E-3</v>
      </c>
      <c r="J6" s="245">
        <f t="shared" si="0"/>
        <v>3841</v>
      </c>
      <c r="K6" s="244">
        <f t="shared" si="1"/>
        <v>1.9373673036093386E-2</v>
      </c>
    </row>
    <row r="7" spans="1:12" s="228" customFormat="1" ht="18" customHeight="1" outlineLevel="1">
      <c r="A7" s="246" t="s">
        <v>100</v>
      </c>
      <c r="B7" s="247">
        <v>153</v>
      </c>
      <c r="C7" s="248">
        <v>4.26183844011142E-2</v>
      </c>
      <c r="D7" s="247">
        <v>7</v>
      </c>
      <c r="E7" s="248">
        <v>1.94986072423398E-3</v>
      </c>
      <c r="F7" s="247">
        <v>3421</v>
      </c>
      <c r="G7" s="248">
        <v>0.95292479108635098</v>
      </c>
      <c r="H7" s="247">
        <v>9</v>
      </c>
      <c r="I7" s="249">
        <v>2.50696378830084E-3</v>
      </c>
      <c r="J7" s="250">
        <f t="shared" si="0"/>
        <v>3590</v>
      </c>
      <c r="K7" s="249">
        <f t="shared" si="1"/>
        <v>1.8728717366628844E-2</v>
      </c>
    </row>
    <row r="8" spans="1:12" s="228" customFormat="1" ht="18" customHeight="1" outlineLevel="1">
      <c r="A8" s="251" t="s">
        <v>101</v>
      </c>
      <c r="B8" s="247">
        <v>159</v>
      </c>
      <c r="C8" s="248">
        <v>0.63346613545816699</v>
      </c>
      <c r="D8" s="247">
        <v>19</v>
      </c>
      <c r="E8" s="248">
        <v>7.5697211155378502E-2</v>
      </c>
      <c r="F8" s="247">
        <v>71</v>
      </c>
      <c r="G8" s="248">
        <v>0.28286852589641398</v>
      </c>
      <c r="H8" s="247">
        <v>2</v>
      </c>
      <c r="I8" s="249">
        <v>7.9681274900398405E-3</v>
      </c>
      <c r="J8" s="250">
        <f t="shared" si="0"/>
        <v>251</v>
      </c>
      <c r="K8" s="249">
        <f t="shared" si="1"/>
        <v>2.8688524590164022E-2</v>
      </c>
    </row>
    <row r="9" spans="1:12" s="228" customFormat="1" ht="18" customHeight="1" outlineLevel="1">
      <c r="A9" s="406" t="s">
        <v>102</v>
      </c>
      <c r="B9" s="407">
        <v>355</v>
      </c>
      <c r="C9" s="408">
        <v>1.2861153880989E-3</v>
      </c>
      <c r="D9" s="407">
        <v>29</v>
      </c>
      <c r="E9" s="408">
        <v>1.05062947196812E-4</v>
      </c>
      <c r="F9" s="407">
        <v>275608</v>
      </c>
      <c r="G9" s="408">
        <v>0.99848926727651499</v>
      </c>
      <c r="H9" s="407">
        <v>33</v>
      </c>
      <c r="I9" s="409">
        <v>1.1955438818947599E-4</v>
      </c>
      <c r="J9" s="410">
        <f t="shared" si="0"/>
        <v>276025</v>
      </c>
      <c r="K9" s="409">
        <f t="shared" si="1"/>
        <v>8.113242280982802E-2</v>
      </c>
    </row>
    <row r="10" spans="1:12" s="228" customFormat="1" ht="18" customHeight="1" outlineLevel="1">
      <c r="A10" s="252" t="s">
        <v>103</v>
      </c>
      <c r="B10" s="253">
        <v>2361</v>
      </c>
      <c r="C10" s="254">
        <v>0.56850469540091497</v>
      </c>
      <c r="D10" s="253">
        <v>334</v>
      </c>
      <c r="E10" s="254">
        <v>8.0423790031302705E-2</v>
      </c>
      <c r="F10" s="253">
        <v>1424</v>
      </c>
      <c r="G10" s="254">
        <v>0.34288466169034398</v>
      </c>
      <c r="H10" s="253">
        <v>34</v>
      </c>
      <c r="I10" s="255">
        <v>8.1868528774380004E-3</v>
      </c>
      <c r="J10" s="256">
        <f t="shared" si="0"/>
        <v>4153</v>
      </c>
      <c r="K10" s="255">
        <f t="shared" si="1"/>
        <v>4.9002273301338661E-2</v>
      </c>
    </row>
    <row r="11" spans="1:12" s="228" customFormat="1" ht="18" customHeight="1" outlineLevel="1">
      <c r="A11" s="257" t="s">
        <v>104</v>
      </c>
      <c r="B11" s="258">
        <v>2716</v>
      </c>
      <c r="C11" s="259">
        <v>9.69383748902484E-3</v>
      </c>
      <c r="D11" s="258">
        <v>363</v>
      </c>
      <c r="E11" s="259">
        <v>1.29560493686157E-3</v>
      </c>
      <c r="F11" s="258">
        <v>277032</v>
      </c>
      <c r="G11" s="259">
        <v>0.98877142388053296</v>
      </c>
      <c r="H11" s="258">
        <v>67</v>
      </c>
      <c r="I11" s="260">
        <v>2.3913369358050899E-4</v>
      </c>
      <c r="J11" s="261">
        <f t="shared" si="0"/>
        <v>280178</v>
      </c>
      <c r="K11" s="260">
        <f t="shared" si="1"/>
        <v>8.064180198248927E-2</v>
      </c>
      <c r="L11" s="262"/>
    </row>
    <row r="12" spans="1:12" s="263" customFormat="1"/>
    <row r="13" spans="1:12" ht="20.25" customHeight="1">
      <c r="A13" s="486" t="s">
        <v>146</v>
      </c>
      <c r="B13" s="486"/>
      <c r="C13" s="486"/>
      <c r="D13" s="486"/>
      <c r="E13" s="486"/>
      <c r="F13" s="264"/>
      <c r="J13" s="265"/>
    </row>
    <row r="14" spans="1:12" ht="15" customHeight="1" outlineLevel="1">
      <c r="A14" s="475" t="s">
        <v>96</v>
      </c>
      <c r="B14" s="476" t="s">
        <v>140</v>
      </c>
      <c r="C14" s="476"/>
      <c r="D14" s="477" t="s">
        <v>141</v>
      </c>
      <c r="E14" s="477"/>
    </row>
    <row r="15" spans="1:12" ht="15" customHeight="1" outlineLevel="1">
      <c r="A15" s="475"/>
      <c r="B15" s="229" t="s">
        <v>144</v>
      </c>
      <c r="C15" s="229" t="s">
        <v>145</v>
      </c>
      <c r="D15" s="229" t="s">
        <v>144</v>
      </c>
      <c r="E15" s="230" t="s">
        <v>145</v>
      </c>
    </row>
    <row r="16" spans="1:12" ht="18" customHeight="1" outlineLevel="1">
      <c r="A16" s="231" t="s">
        <v>41</v>
      </c>
      <c r="B16" s="233">
        <v>6.7698913293208804E-2</v>
      </c>
      <c r="C16" s="233">
        <v>5.1749846232791601E-2</v>
      </c>
      <c r="D16" s="233">
        <v>0.87544446393687603</v>
      </c>
      <c r="E16" s="234">
        <v>5.1067765371238501E-3</v>
      </c>
      <c r="F16" s="266"/>
      <c r="G16" s="266"/>
    </row>
    <row r="17" spans="1:7" ht="18" customHeight="1" outlineLevel="1">
      <c r="A17" s="267" t="s">
        <v>42</v>
      </c>
      <c r="B17" s="238">
        <v>0.18484371457641699</v>
      </c>
      <c r="C17" s="238">
        <v>0</v>
      </c>
      <c r="D17" s="238">
        <v>0.80012799529246603</v>
      </c>
      <c r="E17" s="239">
        <v>1.5028290131116499E-2</v>
      </c>
      <c r="G17" s="266"/>
    </row>
    <row r="18" spans="1:7" ht="18" customHeight="1" outlineLevel="1">
      <c r="A18" s="241" t="s">
        <v>99</v>
      </c>
      <c r="B18" s="238">
        <v>0.26896390119289898</v>
      </c>
      <c r="C18" s="238">
        <v>0.15978040583344999</v>
      </c>
      <c r="D18" s="238">
        <v>0.570878919634767</v>
      </c>
      <c r="E18" s="239">
        <v>3.7677333888398501E-4</v>
      </c>
      <c r="G18" s="266"/>
    </row>
    <row r="19" spans="1:7" ht="18" customHeight="1" outlineLevel="1">
      <c r="A19" s="246" t="s">
        <v>100</v>
      </c>
      <c r="B19" s="248">
        <v>0.73669977444061496</v>
      </c>
      <c r="C19" s="248">
        <v>5.9144849240202302E-2</v>
      </c>
      <c r="D19" s="248">
        <v>0.20273620269814499</v>
      </c>
      <c r="E19" s="249">
        <v>1.41917362103723E-3</v>
      </c>
      <c r="G19" s="266"/>
    </row>
    <row r="20" spans="1:7" ht="18" customHeight="1" outlineLevel="1">
      <c r="A20" s="251" t="s">
        <v>101</v>
      </c>
      <c r="B20" s="248">
        <v>9.9976196234388998E-2</v>
      </c>
      <c r="C20" s="248">
        <v>0.196138899416235</v>
      </c>
      <c r="D20" s="248">
        <v>0.70388473849647804</v>
      </c>
      <c r="E20" s="249">
        <v>1.6585289821853601E-7</v>
      </c>
      <c r="G20" s="266"/>
    </row>
    <row r="21" spans="1:7" ht="18" customHeight="1" outlineLevel="1">
      <c r="A21" s="406" t="s">
        <v>102</v>
      </c>
      <c r="B21" s="408">
        <v>0.26710096957173401</v>
      </c>
      <c r="C21" s="408">
        <v>0.15826320482159101</v>
      </c>
      <c r="D21" s="408">
        <v>0.57415807701816002</v>
      </c>
      <c r="E21" s="409">
        <v>4.7774858851556197E-4</v>
      </c>
      <c r="G21" s="266"/>
    </row>
    <row r="22" spans="1:7" ht="18" customHeight="1" outlineLevel="1">
      <c r="A22" s="252" t="s">
        <v>103</v>
      </c>
      <c r="B22" s="254">
        <v>0.52665876133739797</v>
      </c>
      <c r="C22" s="254">
        <v>0.22840376545713301</v>
      </c>
      <c r="D22" s="254">
        <v>0.234498111274655</v>
      </c>
      <c r="E22" s="255">
        <v>1.04393619308137E-2</v>
      </c>
      <c r="F22" s="266"/>
      <c r="G22" s="266"/>
    </row>
    <row r="23" spans="1:7" ht="18" customHeight="1" outlineLevel="1">
      <c r="A23" s="257" t="s">
        <v>104</v>
      </c>
      <c r="B23" s="259">
        <v>0.50975317252226204</v>
      </c>
      <c r="C23" s="259">
        <v>0.223835351350582</v>
      </c>
      <c r="D23" s="259">
        <v>0.2566209367108</v>
      </c>
      <c r="E23" s="260">
        <v>9.7905394163568492E-3</v>
      </c>
      <c r="F23" s="266"/>
      <c r="G23" s="266"/>
    </row>
    <row r="24" spans="1:7" outlineLevel="1">
      <c r="A24" s="268" t="s">
        <v>147</v>
      </c>
    </row>
    <row r="35" spans="1:12" s="269" customFormat="1" ht="13.15" customHeight="1"/>
    <row r="36" spans="1:12" s="270" customFormat="1" ht="18" customHeight="1">
      <c r="A36" s="478" t="s">
        <v>148</v>
      </c>
      <c r="B36" s="478"/>
      <c r="C36" s="478"/>
      <c r="D36" s="478"/>
      <c r="E36" s="478"/>
      <c r="F36" s="478"/>
      <c r="G36" s="478"/>
      <c r="H36" s="478"/>
      <c r="I36" s="478"/>
      <c r="J36" s="478"/>
      <c r="K36" s="2"/>
      <c r="L36" s="2"/>
    </row>
    <row r="37" spans="1:12" ht="18" hidden="1" customHeight="1" outlineLevel="1" thickBot="1">
      <c r="A37" s="479" t="s">
        <v>149</v>
      </c>
      <c r="B37" s="479"/>
      <c r="C37" s="479"/>
      <c r="D37" s="479"/>
      <c r="E37" s="479"/>
      <c r="F37" s="479"/>
      <c r="G37" s="479"/>
      <c r="H37" s="479"/>
      <c r="I37" s="479"/>
      <c r="J37" s="479"/>
    </row>
    <row r="38" spans="1:12" ht="18" hidden="1" customHeight="1" outlineLevel="2" thickBot="1">
      <c r="A38" s="475" t="s">
        <v>96</v>
      </c>
      <c r="B38" s="476" t="s">
        <v>140</v>
      </c>
      <c r="C38" s="476"/>
      <c r="D38" s="476"/>
      <c r="E38" s="476"/>
      <c r="F38" s="477" t="s">
        <v>141</v>
      </c>
      <c r="G38" s="477"/>
      <c r="H38" s="477"/>
      <c r="I38" s="477"/>
      <c r="J38" s="482" t="s">
        <v>142</v>
      </c>
    </row>
    <row r="39" spans="1:12" ht="18" hidden="1" customHeight="1" outlineLevel="2" thickBot="1">
      <c r="A39" s="475"/>
      <c r="B39" s="483" t="s">
        <v>144</v>
      </c>
      <c r="C39" s="483"/>
      <c r="D39" s="483" t="s">
        <v>145</v>
      </c>
      <c r="E39" s="483"/>
      <c r="F39" s="483" t="s">
        <v>144</v>
      </c>
      <c r="G39" s="483"/>
      <c r="H39" s="484" t="s">
        <v>145</v>
      </c>
      <c r="I39" s="484"/>
      <c r="J39" s="482"/>
    </row>
    <row r="40" spans="1:12" ht="18" hidden="1" customHeight="1" outlineLevel="2">
      <c r="A40" s="231" t="s">
        <v>41</v>
      </c>
      <c r="B40" s="232">
        <v>22</v>
      </c>
      <c r="C40" s="233">
        <v>1.35218192993239E-2</v>
      </c>
      <c r="D40" s="232">
        <v>2</v>
      </c>
      <c r="E40" s="233">
        <v>1.2292562999385399E-3</v>
      </c>
      <c r="F40" s="232">
        <v>1600</v>
      </c>
      <c r="G40" s="233">
        <v>0.98340503995082995</v>
      </c>
      <c r="H40" s="232">
        <v>3</v>
      </c>
      <c r="I40" s="234">
        <v>1.8438844499078101E-3</v>
      </c>
      <c r="J40" s="235">
        <v>1627</v>
      </c>
    </row>
    <row r="41" spans="1:12" ht="18" hidden="1" customHeight="1" outlineLevel="2">
      <c r="A41" s="236" t="s">
        <v>42</v>
      </c>
      <c r="B41" s="237">
        <v>22</v>
      </c>
      <c r="C41" s="238">
        <v>8.8029577938187196E-5</v>
      </c>
      <c r="D41" s="237">
        <v>1</v>
      </c>
      <c r="E41" s="238">
        <v>4.0013444517357799E-6</v>
      </c>
      <c r="F41" s="237">
        <v>249874</v>
      </c>
      <c r="G41" s="238">
        <v>0.99983194353302696</v>
      </c>
      <c r="H41" s="237">
        <v>19</v>
      </c>
      <c r="I41" s="239">
        <v>7.6025544582979899E-5</v>
      </c>
      <c r="J41" s="240">
        <v>249916</v>
      </c>
    </row>
    <row r="42" spans="1:12" ht="18" hidden="1" customHeight="1" outlineLevel="2">
      <c r="A42" s="241" t="s">
        <v>99</v>
      </c>
      <c r="B42" s="242">
        <v>326</v>
      </c>
      <c r="C42" s="243">
        <v>8.6518046709129506E-2</v>
      </c>
      <c r="D42" s="242">
        <v>12</v>
      </c>
      <c r="E42" s="243">
        <v>3.1847133757961798E-3</v>
      </c>
      <c r="F42" s="242">
        <v>3422</v>
      </c>
      <c r="G42" s="243">
        <v>0.90817409766454305</v>
      </c>
      <c r="H42" s="242">
        <v>8</v>
      </c>
      <c r="I42" s="244">
        <v>2.1231422505307899E-3</v>
      </c>
      <c r="J42" s="245">
        <v>3768</v>
      </c>
    </row>
    <row r="43" spans="1:12" ht="18" hidden="1" customHeight="1" outlineLevel="2">
      <c r="A43" s="246" t="s">
        <v>100</v>
      </c>
      <c r="B43" s="247">
        <v>148</v>
      </c>
      <c r="C43" s="248">
        <v>4.1997729852440401E-2</v>
      </c>
      <c r="D43" s="247">
        <v>8</v>
      </c>
      <c r="E43" s="248">
        <v>2.2701475595913699E-3</v>
      </c>
      <c r="F43" s="247">
        <v>3360</v>
      </c>
      <c r="G43" s="248">
        <v>0.95346197502837704</v>
      </c>
      <c r="H43" s="247">
        <v>8</v>
      </c>
      <c r="I43" s="249">
        <v>2.2701475595913699E-3</v>
      </c>
      <c r="J43" s="250">
        <v>3524</v>
      </c>
    </row>
    <row r="44" spans="1:12" ht="18" hidden="1" customHeight="1" outlineLevel="2">
      <c r="A44" s="251" t="s">
        <v>101</v>
      </c>
      <c r="B44" s="247">
        <v>178</v>
      </c>
      <c r="C44" s="248">
        <v>0.72950819672131095</v>
      </c>
      <c r="D44" s="247">
        <v>4</v>
      </c>
      <c r="E44" s="248">
        <v>1.63934426229508E-2</v>
      </c>
      <c r="F44" s="247">
        <v>62</v>
      </c>
      <c r="G44" s="248">
        <v>0.25409836065573799</v>
      </c>
      <c r="H44" s="247">
        <v>0</v>
      </c>
      <c r="I44" s="249">
        <v>0</v>
      </c>
      <c r="J44" s="250">
        <v>244</v>
      </c>
    </row>
    <row r="45" spans="1:12" ht="18" hidden="1" customHeight="1" outlineLevel="2">
      <c r="A45" s="406" t="s">
        <v>102</v>
      </c>
      <c r="B45" s="407">
        <v>370</v>
      </c>
      <c r="C45" s="408">
        <v>1.4492129207123901E-3</v>
      </c>
      <c r="D45" s="407">
        <v>15</v>
      </c>
      <c r="E45" s="408">
        <v>5.8751875164015598E-5</v>
      </c>
      <c r="F45" s="407">
        <v>254896</v>
      </c>
      <c r="G45" s="408">
        <v>0.99837453145379595</v>
      </c>
      <c r="H45" s="407">
        <v>30</v>
      </c>
      <c r="I45" s="409">
        <v>1.1750375032803101E-4</v>
      </c>
      <c r="J45" s="410">
        <v>255311</v>
      </c>
    </row>
    <row r="46" spans="1:12" ht="18" hidden="1" customHeight="1" outlineLevel="2">
      <c r="A46" s="252" t="s">
        <v>103</v>
      </c>
      <c r="B46" s="253">
        <v>2382</v>
      </c>
      <c r="C46" s="254">
        <v>0.60166708764839605</v>
      </c>
      <c r="D46" s="253">
        <v>337</v>
      </c>
      <c r="E46" s="254">
        <v>8.5122505683253302E-2</v>
      </c>
      <c r="F46" s="253">
        <v>1219</v>
      </c>
      <c r="G46" s="254">
        <v>0.307906036877999</v>
      </c>
      <c r="H46" s="253">
        <v>21</v>
      </c>
      <c r="I46" s="255">
        <v>5.3043697903511003E-3</v>
      </c>
      <c r="J46" s="256">
        <v>3959</v>
      </c>
    </row>
    <row r="47" spans="1:12" ht="18" hidden="1" customHeight="1" outlineLevel="2" thickBot="1">
      <c r="A47" s="257" t="s">
        <v>104</v>
      </c>
      <c r="B47" s="258">
        <v>2752</v>
      </c>
      <c r="C47" s="259">
        <v>1.0614417402707599E-2</v>
      </c>
      <c r="D47" s="258">
        <v>352</v>
      </c>
      <c r="E47" s="259">
        <v>1.35765803988121E-3</v>
      </c>
      <c r="F47" s="258">
        <v>256115</v>
      </c>
      <c r="G47" s="259">
        <v>0.98783121842095101</v>
      </c>
      <c r="H47" s="258">
        <v>51</v>
      </c>
      <c r="I47" s="260">
        <v>1.9670613646006099E-4</v>
      </c>
      <c r="J47" s="261">
        <v>259270</v>
      </c>
    </row>
    <row r="48" spans="1:12" ht="13.5" hidden="1" outlineLevel="1" thickBot="1">
      <c r="A48" s="271"/>
      <c r="B48" s="271"/>
      <c r="C48" s="271"/>
      <c r="D48" s="271"/>
      <c r="E48" s="271"/>
    </row>
    <row r="49" spans="1:12" ht="20.25" hidden="1" customHeight="1" outlineLevel="1" thickBot="1">
      <c r="A49" s="474" t="s">
        <v>150</v>
      </c>
      <c r="B49" s="474"/>
      <c r="C49" s="474"/>
      <c r="D49" s="474"/>
      <c r="E49" s="474"/>
    </row>
    <row r="50" spans="1:12" ht="15" hidden="1" customHeight="1" outlineLevel="3" thickBot="1">
      <c r="A50" s="475" t="s">
        <v>96</v>
      </c>
      <c r="B50" s="476" t="s">
        <v>140</v>
      </c>
      <c r="C50" s="476"/>
      <c r="D50" s="477" t="s">
        <v>141</v>
      </c>
      <c r="E50" s="477"/>
    </row>
    <row r="51" spans="1:12" ht="15" hidden="1" customHeight="1" outlineLevel="3" thickBot="1">
      <c r="A51" s="475"/>
      <c r="B51" s="229" t="s">
        <v>144</v>
      </c>
      <c r="C51" s="229" t="s">
        <v>145</v>
      </c>
      <c r="D51" s="229" t="s">
        <v>144</v>
      </c>
      <c r="E51" s="230" t="s">
        <v>145</v>
      </c>
    </row>
    <row r="52" spans="1:12" ht="18" hidden="1" customHeight="1" outlineLevel="3">
      <c r="A52" s="231" t="s">
        <v>41</v>
      </c>
      <c r="B52" s="233">
        <v>6.6103156796068402E-2</v>
      </c>
      <c r="C52" s="233">
        <v>5.0509795824561797E-2</v>
      </c>
      <c r="D52" s="233">
        <v>0.87853165668414901</v>
      </c>
      <c r="E52" s="234">
        <v>4.8553906952204804E-3</v>
      </c>
      <c r="F52" s="266"/>
    </row>
    <row r="53" spans="1:12" ht="18" hidden="1" customHeight="1" outlineLevel="3">
      <c r="A53" s="267" t="s">
        <v>42</v>
      </c>
      <c r="B53" s="238">
        <v>0.18830659317969101</v>
      </c>
      <c r="C53" s="238">
        <v>9.3113261545114696E-3</v>
      </c>
      <c r="D53" s="238">
        <v>0.79651436267404296</v>
      </c>
      <c r="E53" s="239">
        <v>5.8677179917538498E-3</v>
      </c>
    </row>
    <row r="54" spans="1:12" ht="18" hidden="1" customHeight="1" outlineLevel="3">
      <c r="A54" s="241" t="s">
        <v>99</v>
      </c>
      <c r="B54" s="238">
        <v>0.249920033469438</v>
      </c>
      <c r="C54" s="238">
        <v>3.4493815555337301E-2</v>
      </c>
      <c r="D54" s="238">
        <v>0.71537101545371695</v>
      </c>
      <c r="E54" s="239">
        <v>2.1513552150800099E-4</v>
      </c>
    </row>
    <row r="55" spans="1:12" ht="18" hidden="1" customHeight="1" outlineLevel="3">
      <c r="A55" s="246" t="s">
        <v>100</v>
      </c>
      <c r="B55" s="248">
        <v>0.70212227010709505</v>
      </c>
      <c r="C55" s="248">
        <v>0.14373752268197201</v>
      </c>
      <c r="D55" s="248">
        <v>0.15321249824703101</v>
      </c>
      <c r="E55" s="249">
        <v>9.2770896390170202E-4</v>
      </c>
    </row>
    <row r="56" spans="1:12" ht="18" hidden="1" customHeight="1" outlineLevel="3">
      <c r="A56" s="251" t="s">
        <v>101</v>
      </c>
      <c r="B56" s="248">
        <v>0.11339408650273</v>
      </c>
      <c r="C56" s="248">
        <v>1.5116687253818599E-3</v>
      </c>
      <c r="D56" s="248">
        <v>0.88509424477188803</v>
      </c>
      <c r="E56" s="249">
        <v>0</v>
      </c>
    </row>
    <row r="57" spans="1:12" ht="18" hidden="1" customHeight="1" outlineLevel="3">
      <c r="A57" s="406" t="s">
        <v>102</v>
      </c>
      <c r="B57" s="408">
        <v>0.24758439119544201</v>
      </c>
      <c r="C57" s="408">
        <v>3.45047325680033E-2</v>
      </c>
      <c r="D57" s="408">
        <v>0.71761095179513601</v>
      </c>
      <c r="E57" s="409">
        <v>2.9992444141889002E-4</v>
      </c>
    </row>
    <row r="58" spans="1:12" ht="18" hidden="1" customHeight="1" outlineLevel="3">
      <c r="A58" s="252" t="s">
        <v>103</v>
      </c>
      <c r="B58" s="254">
        <v>0.56769146543460702</v>
      </c>
      <c r="C58" s="254">
        <v>0.21501490705307999</v>
      </c>
      <c r="D58" s="254">
        <v>0.21080587038129101</v>
      </c>
      <c r="E58" s="255">
        <v>6.4877571310225897E-3</v>
      </c>
      <c r="F58" s="266"/>
    </row>
    <row r="59" spans="1:12" ht="18" hidden="1" customHeight="1" outlineLevel="3" thickBot="1">
      <c r="A59" s="257" t="s">
        <v>104</v>
      </c>
      <c r="B59" s="259">
        <v>0.55208425014198703</v>
      </c>
      <c r="C59" s="259">
        <v>0.20621391081645099</v>
      </c>
      <c r="D59" s="259">
        <v>0.235515777326709</v>
      </c>
      <c r="E59" s="260">
        <v>6.1860617148531702E-3</v>
      </c>
      <c r="F59" s="266"/>
    </row>
    <row r="60" spans="1:12" hidden="1" outlineLevel="3">
      <c r="A60" s="268" t="s">
        <v>147</v>
      </c>
    </row>
    <row r="61" spans="1:12" hidden="1" outlineLevel="1"/>
    <row r="62" spans="1:12" s="272" customFormat="1" collapsed="1"/>
    <row r="63" spans="1:12" s="270" customFormat="1" ht="18" customHeight="1">
      <c r="A63" s="478" t="s">
        <v>151</v>
      </c>
      <c r="B63" s="478"/>
      <c r="C63" s="478"/>
      <c r="D63" s="478"/>
      <c r="E63" s="478"/>
      <c r="F63" s="478"/>
      <c r="G63" s="478"/>
      <c r="H63" s="478"/>
      <c r="I63" s="478"/>
      <c r="J63" s="478"/>
      <c r="K63" s="2"/>
      <c r="L63" s="2"/>
    </row>
    <row r="64" spans="1:12" ht="18" hidden="1" customHeight="1" outlineLevel="1" thickBot="1">
      <c r="A64" s="479" t="s">
        <v>149</v>
      </c>
      <c r="B64" s="479"/>
      <c r="C64" s="479"/>
      <c r="D64" s="479"/>
      <c r="E64" s="479"/>
      <c r="F64" s="479"/>
      <c r="G64" s="479"/>
      <c r="H64" s="479"/>
      <c r="I64" s="479"/>
      <c r="J64" s="479"/>
    </row>
    <row r="65" spans="1:10" ht="18" hidden="1" customHeight="1" outlineLevel="2" thickBot="1">
      <c r="A65" s="475" t="s">
        <v>96</v>
      </c>
      <c r="B65" s="476" t="s">
        <v>140</v>
      </c>
      <c r="C65" s="476"/>
      <c r="D65" s="476"/>
      <c r="E65" s="476"/>
      <c r="F65" s="477" t="s">
        <v>141</v>
      </c>
      <c r="G65" s="477"/>
      <c r="H65" s="477"/>
      <c r="I65" s="477"/>
      <c r="J65" s="482" t="s">
        <v>142</v>
      </c>
    </row>
    <row r="66" spans="1:10" ht="18" hidden="1" customHeight="1" outlineLevel="2" thickBot="1">
      <c r="A66" s="475"/>
      <c r="B66" s="483" t="s">
        <v>144</v>
      </c>
      <c r="C66" s="483"/>
      <c r="D66" s="483" t="s">
        <v>145</v>
      </c>
      <c r="E66" s="483"/>
      <c r="F66" s="483" t="s">
        <v>144</v>
      </c>
      <c r="G66" s="483"/>
      <c r="H66" s="484" t="s">
        <v>145</v>
      </c>
      <c r="I66" s="484"/>
      <c r="J66" s="482"/>
    </row>
    <row r="67" spans="1:10" ht="18" hidden="1" customHeight="1" outlineLevel="2">
      <c r="A67" s="231" t="s">
        <v>41</v>
      </c>
      <c r="B67" s="232">
        <v>23</v>
      </c>
      <c r="C67" s="233">
        <v>1.3731343283582101E-2</v>
      </c>
      <c r="D67" s="232">
        <v>2</v>
      </c>
      <c r="E67" s="233">
        <v>1.19402985074627E-3</v>
      </c>
      <c r="F67" s="232">
        <v>1647</v>
      </c>
      <c r="G67" s="233">
        <v>0.98328358208955202</v>
      </c>
      <c r="H67" s="232">
        <v>3</v>
      </c>
      <c r="I67" s="234">
        <v>1.7910447761194E-3</v>
      </c>
      <c r="J67" s="235">
        <f t="shared" ref="J67:J74" si="2">B67+D67+F67+H67</f>
        <v>1675</v>
      </c>
    </row>
    <row r="68" spans="1:10" ht="18" hidden="1" customHeight="1" outlineLevel="2">
      <c r="A68" s="236" t="s">
        <v>42</v>
      </c>
      <c r="B68" s="237">
        <v>20</v>
      </c>
      <c r="C68" s="238">
        <v>8.0043543687766106E-5</v>
      </c>
      <c r="D68" s="237">
        <v>1</v>
      </c>
      <c r="E68" s="238">
        <v>4.0021771843883102E-6</v>
      </c>
      <c r="F68" s="237">
        <v>249824</v>
      </c>
      <c r="G68" s="238">
        <v>0.99983991291262397</v>
      </c>
      <c r="H68" s="237">
        <v>19</v>
      </c>
      <c r="I68" s="239">
        <v>7.6041366503377803E-5</v>
      </c>
      <c r="J68" s="240">
        <f t="shared" si="2"/>
        <v>249864</v>
      </c>
    </row>
    <row r="69" spans="1:10" ht="18" hidden="1" customHeight="1" outlineLevel="2">
      <c r="A69" s="241" t="s">
        <v>99</v>
      </c>
      <c r="B69" s="242">
        <v>313</v>
      </c>
      <c r="C69" s="243">
        <v>7.8485456369107295E-2</v>
      </c>
      <c r="D69" s="242">
        <v>14</v>
      </c>
      <c r="E69" s="243">
        <v>3.5105315947843501E-3</v>
      </c>
      <c r="F69" s="242">
        <v>3653</v>
      </c>
      <c r="G69" s="243">
        <v>0.91599799398194603</v>
      </c>
      <c r="H69" s="242">
        <v>8</v>
      </c>
      <c r="I69" s="244">
        <v>2.0060180541624901E-3</v>
      </c>
      <c r="J69" s="245">
        <f t="shared" si="2"/>
        <v>3988</v>
      </c>
    </row>
    <row r="70" spans="1:10" ht="18" hidden="1" customHeight="1" outlineLevel="2">
      <c r="A70" s="246" t="s">
        <v>100</v>
      </c>
      <c r="B70" s="247">
        <v>146</v>
      </c>
      <c r="C70" s="248">
        <v>3.8850452368280997E-2</v>
      </c>
      <c r="D70" s="247">
        <v>9</v>
      </c>
      <c r="E70" s="248">
        <v>2.3948908994145799E-3</v>
      </c>
      <c r="F70" s="247">
        <v>3595</v>
      </c>
      <c r="G70" s="248">
        <v>0.95662586482171397</v>
      </c>
      <c r="H70" s="247">
        <v>8</v>
      </c>
      <c r="I70" s="249">
        <v>2.1287919105907401E-3</v>
      </c>
      <c r="J70" s="250">
        <f t="shared" si="2"/>
        <v>3758</v>
      </c>
    </row>
    <row r="71" spans="1:10" ht="18" hidden="1" customHeight="1" outlineLevel="2">
      <c r="A71" s="251" t="s">
        <v>101</v>
      </c>
      <c r="B71" s="247">
        <v>167</v>
      </c>
      <c r="C71" s="248">
        <v>0.72608695652173905</v>
      </c>
      <c r="D71" s="247">
        <v>5</v>
      </c>
      <c r="E71" s="248">
        <v>2.1739130434782601E-2</v>
      </c>
      <c r="F71" s="247">
        <v>58</v>
      </c>
      <c r="G71" s="248">
        <v>0.25217391304347803</v>
      </c>
      <c r="H71" s="247">
        <v>0</v>
      </c>
      <c r="I71" s="249">
        <v>0</v>
      </c>
      <c r="J71" s="250">
        <f t="shared" si="2"/>
        <v>230</v>
      </c>
    </row>
    <row r="72" spans="1:10" ht="18" hidden="1" customHeight="1" outlineLevel="2">
      <c r="A72" s="406" t="s">
        <v>102</v>
      </c>
      <c r="B72" s="407">
        <v>356</v>
      </c>
      <c r="C72" s="408">
        <v>1.39319915312276E-3</v>
      </c>
      <c r="D72" s="407">
        <v>17</v>
      </c>
      <c r="E72" s="408">
        <v>6.6529173042379104E-5</v>
      </c>
      <c r="F72" s="407">
        <v>255124</v>
      </c>
      <c r="G72" s="408">
        <v>0.99842286725081897</v>
      </c>
      <c r="H72" s="407">
        <v>30</v>
      </c>
      <c r="I72" s="409">
        <v>1.17404423015963E-4</v>
      </c>
      <c r="J72" s="410">
        <f t="shared" si="2"/>
        <v>255527</v>
      </c>
    </row>
    <row r="73" spans="1:10" ht="18" hidden="1" customHeight="1" outlineLevel="2">
      <c r="A73" s="252" t="s">
        <v>103</v>
      </c>
      <c r="B73" s="253">
        <v>2388</v>
      </c>
      <c r="C73" s="254">
        <v>0.61514683153013905</v>
      </c>
      <c r="D73" s="253">
        <v>337</v>
      </c>
      <c r="E73" s="254">
        <v>8.6810922205048893E-2</v>
      </c>
      <c r="F73" s="253">
        <v>1137</v>
      </c>
      <c r="G73" s="254">
        <v>0.29289026275115898</v>
      </c>
      <c r="H73" s="253">
        <v>20</v>
      </c>
      <c r="I73" s="255">
        <v>5.1519835136527598E-3</v>
      </c>
      <c r="J73" s="256">
        <f t="shared" si="2"/>
        <v>3882</v>
      </c>
    </row>
    <row r="74" spans="1:10" ht="18" hidden="1" customHeight="1" outlineLevel="2" thickBot="1">
      <c r="A74" s="257" t="s">
        <v>104</v>
      </c>
      <c r="B74" s="258">
        <v>2744</v>
      </c>
      <c r="C74" s="259">
        <v>1.05778905126653E-2</v>
      </c>
      <c r="D74" s="258">
        <v>354</v>
      </c>
      <c r="E74" s="259">
        <v>1.36464039412665E-3</v>
      </c>
      <c r="F74" s="258">
        <v>256261</v>
      </c>
      <c r="G74" s="259">
        <v>0.98786472327482899</v>
      </c>
      <c r="H74" s="258">
        <v>50</v>
      </c>
      <c r="I74" s="260">
        <v>1.9274581837947001E-4</v>
      </c>
      <c r="J74" s="261">
        <f t="shared" si="2"/>
        <v>259409</v>
      </c>
    </row>
    <row r="75" spans="1:10" ht="13.5" hidden="1" outlineLevel="1" thickBot="1">
      <c r="A75" s="271"/>
      <c r="B75" s="271"/>
      <c r="C75" s="271"/>
      <c r="D75" s="271"/>
      <c r="E75" s="271"/>
    </row>
    <row r="76" spans="1:10" ht="20.25" hidden="1" customHeight="1" outlineLevel="1" thickBot="1">
      <c r="A76" s="474" t="s">
        <v>150</v>
      </c>
      <c r="B76" s="474"/>
      <c r="C76" s="474"/>
      <c r="D76" s="474"/>
      <c r="E76" s="474"/>
    </row>
    <row r="77" spans="1:10" ht="15" hidden="1" customHeight="1" outlineLevel="3" thickBot="1">
      <c r="A77" s="475" t="s">
        <v>96</v>
      </c>
      <c r="B77" s="476" t="s">
        <v>140</v>
      </c>
      <c r="C77" s="476"/>
      <c r="D77" s="477" t="s">
        <v>141</v>
      </c>
      <c r="E77" s="477"/>
    </row>
    <row r="78" spans="1:10" ht="15" hidden="1" customHeight="1" outlineLevel="3" thickBot="1">
      <c r="A78" s="475"/>
      <c r="B78" s="229" t="s">
        <v>144</v>
      </c>
      <c r="C78" s="229" t="s">
        <v>145</v>
      </c>
      <c r="D78" s="229" t="s">
        <v>144</v>
      </c>
      <c r="E78" s="230" t="s">
        <v>145</v>
      </c>
    </row>
    <row r="79" spans="1:10" ht="18" hidden="1" customHeight="1" outlineLevel="3">
      <c r="A79" s="231" t="s">
        <v>41</v>
      </c>
      <c r="B79" s="233">
        <v>0.10712921451785699</v>
      </c>
      <c r="C79" s="233">
        <v>7.1553122325634599E-2</v>
      </c>
      <c r="D79" s="233">
        <v>0.80589189424209196</v>
      </c>
      <c r="E79" s="234">
        <v>1.54257689144162E-2</v>
      </c>
      <c r="F79" s="266"/>
    </row>
    <row r="80" spans="1:10" ht="18" hidden="1" customHeight="1" outlineLevel="3">
      <c r="A80" s="267" t="s">
        <v>42</v>
      </c>
      <c r="B80" s="238">
        <v>0.194594193506365</v>
      </c>
      <c r="C80" s="238">
        <v>1.00895735719259E-2</v>
      </c>
      <c r="D80" s="238">
        <v>0.78907400346501899</v>
      </c>
      <c r="E80" s="239">
        <v>6.2422294566903203E-3</v>
      </c>
    </row>
    <row r="81" spans="1:10" ht="18" hidden="1" customHeight="1" outlineLevel="3">
      <c r="A81" s="241" t="s">
        <v>99</v>
      </c>
      <c r="B81" s="238">
        <v>0.215773489407518</v>
      </c>
      <c r="C81" s="238">
        <v>4.2965442926706898E-2</v>
      </c>
      <c r="D81" s="238">
        <v>0.74102566632217004</v>
      </c>
      <c r="E81" s="239">
        <v>2.3540134360444499E-4</v>
      </c>
    </row>
    <row r="82" spans="1:10" ht="18" hidden="1" customHeight="1" outlineLevel="3">
      <c r="A82" s="246" t="s">
        <v>100</v>
      </c>
      <c r="B82" s="248">
        <v>0.63365692293720699</v>
      </c>
      <c r="C82" s="248">
        <v>0.17250321233240301</v>
      </c>
      <c r="D82" s="248">
        <v>0.19272471806553701</v>
      </c>
      <c r="E82" s="249">
        <v>1.1151466648541099E-3</v>
      </c>
    </row>
    <row r="83" spans="1:10" ht="18" hidden="1" customHeight="1" outlineLevel="3">
      <c r="A83" s="251" t="s">
        <v>101</v>
      </c>
      <c r="B83" s="248">
        <v>0.103956672259581</v>
      </c>
      <c r="C83" s="248">
        <v>8.3038605015703492E-3</v>
      </c>
      <c r="D83" s="248">
        <v>0.887739467238849</v>
      </c>
      <c r="E83" s="249">
        <v>0</v>
      </c>
    </row>
    <row r="84" spans="1:10" ht="18" hidden="1" customHeight="1" outlineLevel="3">
      <c r="A84" s="406" t="s">
        <v>102</v>
      </c>
      <c r="B84" s="408">
        <v>0.214119807055804</v>
      </c>
      <c r="C84" s="408">
        <v>4.2846613262101901E-2</v>
      </c>
      <c r="D84" s="408">
        <v>0.74263593307029296</v>
      </c>
      <c r="E84" s="409">
        <v>3.9764661180123801E-4</v>
      </c>
    </row>
    <row r="85" spans="1:10" ht="18" hidden="1" customHeight="1" outlineLevel="3">
      <c r="A85" s="252" t="s">
        <v>103</v>
      </c>
      <c r="B85" s="254">
        <v>0.57692541206227899</v>
      </c>
      <c r="C85" s="254">
        <v>0.21375801926403201</v>
      </c>
      <c r="D85" s="254">
        <v>0.201877744296908</v>
      </c>
      <c r="E85" s="255">
        <v>7.4388243767798696E-3</v>
      </c>
      <c r="F85" s="266"/>
    </row>
    <row r="86" spans="1:10" ht="18" hidden="1" customHeight="1" outlineLevel="3" thickBot="1">
      <c r="A86" s="257" t="s">
        <v>104</v>
      </c>
      <c r="B86" s="259">
        <v>0.56047008416287203</v>
      </c>
      <c r="C86" s="259">
        <v>0.20600620069039099</v>
      </c>
      <c r="D86" s="259">
        <v>0.22640424881548299</v>
      </c>
      <c r="E86" s="260">
        <v>7.1194663312538903E-3</v>
      </c>
      <c r="F86" s="266"/>
    </row>
    <row r="87" spans="1:10" hidden="1" outlineLevel="3">
      <c r="A87" s="268" t="s">
        <v>147</v>
      </c>
    </row>
    <row r="88" spans="1:10" hidden="1" outlineLevel="1"/>
    <row r="89" spans="1:10" s="272" customFormat="1" collapsed="1"/>
    <row r="90" spans="1:10" s="270" customFormat="1" ht="15" customHeight="1" thickBot="1">
      <c r="A90" s="485" t="s">
        <v>152</v>
      </c>
      <c r="B90" s="485"/>
      <c r="C90" s="485"/>
      <c r="D90" s="485"/>
      <c r="E90" s="485"/>
      <c r="F90" s="485"/>
      <c r="G90" s="485"/>
      <c r="H90" s="485"/>
      <c r="I90" s="485"/>
      <c r="J90" s="485"/>
    </row>
    <row r="91" spans="1:10" ht="20.25" hidden="1" customHeight="1" outlineLevel="1" thickBot="1">
      <c r="A91" s="479" t="s">
        <v>149</v>
      </c>
      <c r="B91" s="479"/>
      <c r="C91" s="479"/>
      <c r="D91" s="479"/>
      <c r="E91" s="479"/>
      <c r="F91" s="479"/>
      <c r="G91" s="479"/>
      <c r="H91" s="479"/>
      <c r="I91" s="479"/>
      <c r="J91" s="479"/>
    </row>
    <row r="92" spans="1:10" ht="15" hidden="1" customHeight="1" outlineLevel="2" thickBot="1">
      <c r="A92" s="475" t="s">
        <v>96</v>
      </c>
      <c r="B92" s="476" t="s">
        <v>140</v>
      </c>
      <c r="C92" s="476"/>
      <c r="D92" s="476"/>
      <c r="E92" s="476"/>
      <c r="F92" s="477" t="s">
        <v>141</v>
      </c>
      <c r="G92" s="477"/>
      <c r="H92" s="477"/>
      <c r="I92" s="477"/>
      <c r="J92" s="482" t="s">
        <v>142</v>
      </c>
    </row>
    <row r="93" spans="1:10" ht="15" hidden="1" customHeight="1" outlineLevel="2" thickBot="1">
      <c r="A93" s="475"/>
      <c r="B93" s="483" t="s">
        <v>144</v>
      </c>
      <c r="C93" s="483"/>
      <c r="D93" s="483" t="s">
        <v>145</v>
      </c>
      <c r="E93" s="483"/>
      <c r="F93" s="483" t="s">
        <v>144</v>
      </c>
      <c r="G93" s="483"/>
      <c r="H93" s="484" t="s">
        <v>145</v>
      </c>
      <c r="I93" s="484"/>
      <c r="J93" s="482"/>
    </row>
    <row r="94" spans="1:10" ht="18" hidden="1" customHeight="1" outlineLevel="2">
      <c r="A94" s="231" t="s">
        <v>41</v>
      </c>
      <c r="B94" s="232">
        <v>18</v>
      </c>
      <c r="C94" s="233">
        <v>1.148691767709E-2</v>
      </c>
      <c r="D94" s="232">
        <v>3</v>
      </c>
      <c r="E94" s="233">
        <v>1.9144862795150001E-3</v>
      </c>
      <c r="F94" s="232">
        <v>1545</v>
      </c>
      <c r="G94" s="233">
        <v>0.98596043395022304</v>
      </c>
      <c r="H94" s="232">
        <v>1</v>
      </c>
      <c r="I94" s="234">
        <v>6.3816209317166597E-4</v>
      </c>
      <c r="J94" s="235">
        <f t="shared" ref="J94:J101" si="3">SUM(B94,D94,F94,H94)</f>
        <v>1567</v>
      </c>
    </row>
    <row r="95" spans="1:10" ht="18" hidden="1" customHeight="1" outlineLevel="2">
      <c r="A95" s="236" t="s">
        <v>42</v>
      </c>
      <c r="B95" s="237">
        <v>17</v>
      </c>
      <c r="C95" s="238">
        <v>6.8048450496753694E-5</v>
      </c>
      <c r="D95" s="237">
        <v>1</v>
      </c>
      <c r="E95" s="238">
        <v>4.0028500292208098E-6</v>
      </c>
      <c r="F95" s="237">
        <v>249785</v>
      </c>
      <c r="G95" s="238">
        <v>0.99985189454891898</v>
      </c>
      <c r="H95" s="237">
        <v>19</v>
      </c>
      <c r="I95" s="239">
        <v>7.6054150555195305E-5</v>
      </c>
      <c r="J95" s="240">
        <f t="shared" si="3"/>
        <v>249822</v>
      </c>
    </row>
    <row r="96" spans="1:10" ht="18" hidden="1" customHeight="1" outlineLevel="2">
      <c r="A96" s="241" t="s">
        <v>99</v>
      </c>
      <c r="B96" s="242">
        <v>335</v>
      </c>
      <c r="C96" s="243">
        <v>9.0174966352624494E-2</v>
      </c>
      <c r="D96" s="242">
        <v>15</v>
      </c>
      <c r="E96" s="243">
        <v>4.0376850605652803E-3</v>
      </c>
      <c r="F96" s="242">
        <v>3356</v>
      </c>
      <c r="G96" s="243">
        <v>0.90336473755047098</v>
      </c>
      <c r="H96" s="242">
        <v>9</v>
      </c>
      <c r="I96" s="244">
        <v>2.4226110363391698E-3</v>
      </c>
      <c r="J96" s="245">
        <f t="shared" si="3"/>
        <v>3715</v>
      </c>
    </row>
    <row r="97" spans="1:1024" ht="18" hidden="1" customHeight="1" outlineLevel="2">
      <c r="A97" s="246" t="s">
        <v>100</v>
      </c>
      <c r="B97" s="247">
        <v>157</v>
      </c>
      <c r="C97" s="248">
        <v>4.5310245310245301E-2</v>
      </c>
      <c r="D97" s="247">
        <v>10</v>
      </c>
      <c r="E97" s="248">
        <v>2.8860028860028899E-3</v>
      </c>
      <c r="F97" s="247">
        <v>3289</v>
      </c>
      <c r="G97" s="248">
        <v>0.94920634920634905</v>
      </c>
      <c r="H97" s="247">
        <v>9</v>
      </c>
      <c r="I97" s="249">
        <v>2.5974025974026E-3</v>
      </c>
      <c r="J97" s="250">
        <f t="shared" si="3"/>
        <v>3465</v>
      </c>
    </row>
    <row r="98" spans="1:1024" ht="18" hidden="1" customHeight="1" outlineLevel="2">
      <c r="A98" s="251" t="s">
        <v>101</v>
      </c>
      <c r="B98" s="247">
        <v>178</v>
      </c>
      <c r="C98" s="248">
        <v>0.71199999999999997</v>
      </c>
      <c r="D98" s="247">
        <v>5</v>
      </c>
      <c r="E98" s="248">
        <v>0.02</v>
      </c>
      <c r="F98" s="247">
        <v>67</v>
      </c>
      <c r="G98" s="248">
        <v>0.26800000000000002</v>
      </c>
      <c r="H98" s="247">
        <v>0</v>
      </c>
      <c r="I98" s="249">
        <v>0</v>
      </c>
      <c r="J98" s="250">
        <f t="shared" si="3"/>
        <v>250</v>
      </c>
    </row>
    <row r="99" spans="1:1024" ht="18" hidden="1" customHeight="1" outlineLevel="2">
      <c r="A99" s="406" t="s">
        <v>102</v>
      </c>
      <c r="B99" s="407">
        <v>370</v>
      </c>
      <c r="C99" s="408">
        <v>1.4503888610135499E-3</v>
      </c>
      <c r="D99" s="407">
        <v>19</v>
      </c>
      <c r="E99" s="408">
        <v>7.4479427997993007E-5</v>
      </c>
      <c r="F99" s="407">
        <v>254686</v>
      </c>
      <c r="G99" s="408">
        <v>0.99836145258404396</v>
      </c>
      <c r="H99" s="407">
        <v>29</v>
      </c>
      <c r="I99" s="409">
        <v>1.13679126944305E-4</v>
      </c>
      <c r="J99" s="410">
        <f t="shared" si="3"/>
        <v>255104</v>
      </c>
    </row>
    <row r="100" spans="1:1024" ht="18" hidden="1" customHeight="1" outlineLevel="2">
      <c r="A100" s="252" t="s">
        <v>103</v>
      </c>
      <c r="B100" s="253">
        <v>2769</v>
      </c>
      <c r="C100" s="254">
        <v>0.67751406899926603</v>
      </c>
      <c r="D100" s="253">
        <v>370</v>
      </c>
      <c r="E100" s="254">
        <v>9.0530951798385106E-2</v>
      </c>
      <c r="F100" s="253">
        <v>937</v>
      </c>
      <c r="G100" s="254">
        <v>0.229263518473208</v>
      </c>
      <c r="H100" s="253">
        <v>11</v>
      </c>
      <c r="I100" s="255">
        <v>2.6914607291411798E-3</v>
      </c>
      <c r="J100" s="256">
        <f t="shared" si="3"/>
        <v>4087</v>
      </c>
    </row>
    <row r="101" spans="1:1024" ht="18" hidden="1" customHeight="1" outlineLevel="2" thickBot="1">
      <c r="A101" s="257" t="s">
        <v>104</v>
      </c>
      <c r="B101" s="258">
        <v>3139</v>
      </c>
      <c r="C101" s="259">
        <v>1.21107600186735E-2</v>
      </c>
      <c r="D101" s="258">
        <v>389</v>
      </c>
      <c r="E101" s="259">
        <v>1.5008237168728899E-3</v>
      </c>
      <c r="F101" s="258">
        <v>255623</v>
      </c>
      <c r="G101" s="259">
        <v>0.98623408991824502</v>
      </c>
      <c r="H101" s="258">
        <v>40</v>
      </c>
      <c r="I101" s="260">
        <v>1.54326346208009E-4</v>
      </c>
      <c r="J101" s="261">
        <f t="shared" si="3"/>
        <v>259191</v>
      </c>
    </row>
    <row r="102" spans="1:1024" s="481" customFormat="1" ht="13.5" hidden="1" outlineLevel="1" thickBot="1">
      <c r="A102" s="480"/>
      <c r="B102" s="480"/>
      <c r="C102" s="480"/>
      <c r="D102" s="480"/>
      <c r="E102" s="480"/>
      <c r="F102" s="480"/>
      <c r="G102" s="480"/>
      <c r="H102" s="480"/>
      <c r="I102" s="480"/>
      <c r="J102" s="480"/>
      <c r="K102" s="480"/>
      <c r="L102" s="480"/>
      <c r="M102" s="480"/>
      <c r="N102" s="480"/>
      <c r="O102" s="480"/>
      <c r="P102" s="480"/>
      <c r="Q102" s="480"/>
      <c r="R102" s="480"/>
      <c r="S102" s="480"/>
      <c r="T102" s="480"/>
      <c r="U102" s="480"/>
      <c r="V102" s="480"/>
      <c r="W102" s="480"/>
      <c r="X102" s="480"/>
      <c r="Y102" s="480"/>
      <c r="Z102" s="480"/>
      <c r="AA102" s="480"/>
      <c r="AB102" s="480"/>
      <c r="AC102" s="480"/>
      <c r="AD102" s="480"/>
      <c r="AE102" s="480"/>
      <c r="AF102" s="480"/>
      <c r="AG102" s="480"/>
      <c r="AH102" s="480"/>
      <c r="AI102" s="480"/>
      <c r="AJ102" s="480"/>
      <c r="AK102" s="480"/>
      <c r="AL102" s="480"/>
      <c r="AM102" s="480"/>
      <c r="AN102" s="480"/>
      <c r="AO102" s="480"/>
      <c r="AP102" s="480"/>
      <c r="AQ102" s="480"/>
      <c r="AR102" s="480"/>
      <c r="AS102" s="480"/>
      <c r="AT102" s="480"/>
      <c r="AU102" s="480"/>
      <c r="AV102" s="480"/>
      <c r="AW102" s="480"/>
      <c r="AX102" s="480"/>
      <c r="AY102" s="480"/>
      <c r="AZ102" s="480"/>
      <c r="BA102" s="480"/>
      <c r="BB102" s="480"/>
      <c r="BC102" s="480"/>
      <c r="BD102" s="480"/>
      <c r="BE102" s="480"/>
      <c r="BF102" s="480"/>
      <c r="BG102" s="480"/>
      <c r="BH102" s="480"/>
      <c r="BI102" s="480"/>
      <c r="BJ102" s="480"/>
      <c r="BK102" s="480"/>
      <c r="BL102" s="480"/>
      <c r="BM102" s="480"/>
      <c r="BN102" s="480"/>
      <c r="BO102" s="480"/>
      <c r="BP102" s="480"/>
      <c r="BQ102" s="480"/>
      <c r="BR102" s="480"/>
      <c r="BS102" s="480"/>
      <c r="BT102" s="480"/>
      <c r="BU102" s="480"/>
      <c r="BV102" s="480"/>
      <c r="BW102" s="480"/>
      <c r="BX102" s="480"/>
      <c r="BY102" s="480"/>
      <c r="BZ102" s="480"/>
      <c r="CA102" s="480"/>
      <c r="CB102" s="480"/>
      <c r="CC102" s="480"/>
      <c r="CD102" s="480"/>
      <c r="CE102" s="480"/>
      <c r="CF102" s="480"/>
      <c r="CG102" s="480"/>
      <c r="CH102" s="480"/>
      <c r="CI102" s="480"/>
      <c r="CJ102" s="480"/>
      <c r="CK102" s="480"/>
      <c r="CL102" s="480"/>
      <c r="CM102" s="480"/>
      <c r="CN102" s="480"/>
      <c r="CO102" s="480"/>
      <c r="CP102" s="480"/>
      <c r="CQ102" s="480"/>
      <c r="CR102" s="480"/>
      <c r="CS102" s="480"/>
      <c r="CT102" s="480"/>
      <c r="CU102" s="480"/>
      <c r="CV102" s="480"/>
      <c r="CW102" s="480"/>
      <c r="CX102" s="480"/>
      <c r="CY102" s="480"/>
      <c r="CZ102" s="480"/>
      <c r="DA102" s="480"/>
      <c r="DB102" s="480"/>
      <c r="DC102" s="480"/>
      <c r="DD102" s="480"/>
      <c r="DE102" s="480"/>
      <c r="DF102" s="480"/>
      <c r="DG102" s="480"/>
      <c r="DH102" s="480"/>
      <c r="DI102" s="480"/>
      <c r="DJ102" s="480"/>
      <c r="DK102" s="480"/>
      <c r="DL102" s="480"/>
      <c r="DM102" s="480"/>
      <c r="DN102" s="480"/>
      <c r="DO102" s="480"/>
      <c r="DP102" s="480"/>
      <c r="DQ102" s="480"/>
      <c r="DR102" s="480"/>
      <c r="DS102" s="480"/>
      <c r="DT102" s="480"/>
      <c r="DU102" s="480"/>
      <c r="DV102" s="480"/>
      <c r="DW102" s="480"/>
      <c r="DX102" s="480"/>
      <c r="DY102" s="480"/>
      <c r="DZ102" s="480"/>
      <c r="EA102" s="480"/>
      <c r="EB102" s="480"/>
      <c r="EC102" s="480"/>
      <c r="ED102" s="480"/>
      <c r="EE102" s="480"/>
      <c r="EF102" s="480"/>
      <c r="EG102" s="480"/>
      <c r="EH102" s="480"/>
      <c r="EI102" s="480"/>
      <c r="EJ102" s="480"/>
      <c r="EK102" s="480"/>
      <c r="EL102" s="480"/>
      <c r="EM102" s="480"/>
      <c r="EN102" s="480"/>
      <c r="EO102" s="480"/>
      <c r="EP102" s="480"/>
      <c r="EQ102" s="480"/>
      <c r="ER102" s="480"/>
      <c r="ES102" s="480"/>
      <c r="ET102" s="480"/>
      <c r="EU102" s="480"/>
      <c r="EV102" s="480"/>
      <c r="EW102" s="480"/>
      <c r="EX102" s="480"/>
      <c r="EY102" s="480"/>
      <c r="EZ102" s="480"/>
      <c r="FA102" s="480"/>
      <c r="FB102" s="480"/>
      <c r="FC102" s="480"/>
      <c r="FD102" s="480"/>
      <c r="FE102" s="480"/>
      <c r="FF102" s="480"/>
      <c r="FG102" s="480"/>
      <c r="FH102" s="480"/>
      <c r="FI102" s="480"/>
      <c r="FJ102" s="480"/>
      <c r="FK102" s="480"/>
      <c r="FL102" s="480"/>
      <c r="FM102" s="480"/>
      <c r="FN102" s="480"/>
      <c r="FO102" s="480"/>
      <c r="FP102" s="480"/>
      <c r="FQ102" s="480"/>
      <c r="FR102" s="480"/>
      <c r="FS102" s="480"/>
      <c r="FT102" s="480"/>
      <c r="FU102" s="480"/>
      <c r="FV102" s="480"/>
      <c r="FW102" s="480"/>
      <c r="FX102" s="480"/>
      <c r="FY102" s="480"/>
      <c r="FZ102" s="480"/>
      <c r="GA102" s="480"/>
      <c r="GB102" s="480"/>
      <c r="GC102" s="480"/>
      <c r="GD102" s="480"/>
      <c r="GE102" s="480"/>
      <c r="GF102" s="480"/>
      <c r="GG102" s="480"/>
      <c r="GH102" s="480"/>
      <c r="GI102" s="480"/>
      <c r="GJ102" s="480"/>
      <c r="GK102" s="480"/>
      <c r="GL102" s="480"/>
      <c r="GM102" s="480"/>
      <c r="GN102" s="480"/>
      <c r="GO102" s="480"/>
      <c r="GP102" s="480"/>
      <c r="GQ102" s="480"/>
      <c r="GR102" s="480"/>
      <c r="GS102" s="480"/>
      <c r="GT102" s="480"/>
      <c r="GU102" s="480"/>
      <c r="GV102" s="480"/>
      <c r="GW102" s="480"/>
      <c r="GX102" s="480"/>
      <c r="GY102" s="480"/>
      <c r="GZ102" s="480"/>
      <c r="HA102" s="480"/>
      <c r="HB102" s="480"/>
      <c r="HC102" s="480"/>
      <c r="HD102" s="480"/>
      <c r="HE102" s="480"/>
      <c r="HF102" s="480"/>
      <c r="HG102" s="480"/>
      <c r="HH102" s="480"/>
      <c r="HI102" s="480"/>
      <c r="HJ102" s="480"/>
      <c r="HK102" s="480"/>
      <c r="HL102" s="480"/>
      <c r="HM102" s="480"/>
      <c r="HN102" s="480"/>
      <c r="HO102" s="480"/>
      <c r="HP102" s="480"/>
      <c r="HQ102" s="480"/>
      <c r="HR102" s="480"/>
      <c r="HS102" s="480"/>
      <c r="HT102" s="480"/>
      <c r="HU102" s="480"/>
      <c r="HV102" s="480"/>
      <c r="HW102" s="480"/>
      <c r="HX102" s="480"/>
      <c r="HY102" s="480"/>
      <c r="HZ102" s="480"/>
      <c r="IA102" s="480"/>
      <c r="IB102" s="480"/>
      <c r="IC102" s="480"/>
      <c r="ID102" s="480"/>
      <c r="IE102" s="480"/>
      <c r="IF102" s="480"/>
      <c r="IG102" s="480"/>
      <c r="IH102" s="480"/>
      <c r="II102" s="480"/>
      <c r="IJ102" s="480"/>
      <c r="IK102" s="480"/>
      <c r="IL102" s="480"/>
      <c r="IM102" s="480"/>
      <c r="IN102" s="480"/>
      <c r="IO102" s="480"/>
      <c r="IP102" s="480"/>
      <c r="IQ102" s="480"/>
      <c r="IR102" s="480"/>
      <c r="IS102" s="480"/>
      <c r="IT102" s="480"/>
      <c r="IU102" s="480"/>
      <c r="IV102" s="480"/>
      <c r="IW102" s="480"/>
      <c r="IX102" s="480"/>
      <c r="IY102" s="480"/>
      <c r="IZ102" s="480"/>
      <c r="JA102" s="480"/>
      <c r="JB102" s="480"/>
      <c r="JC102" s="480"/>
      <c r="JD102" s="480"/>
      <c r="JE102" s="480"/>
      <c r="JF102" s="480"/>
      <c r="JG102" s="480"/>
      <c r="JH102" s="480"/>
      <c r="JI102" s="480"/>
      <c r="JJ102" s="480"/>
      <c r="JK102" s="480"/>
      <c r="JL102" s="480"/>
      <c r="JM102" s="480"/>
      <c r="JN102" s="480"/>
      <c r="JO102" s="480"/>
      <c r="JP102" s="480"/>
      <c r="JQ102" s="480"/>
      <c r="JR102" s="480"/>
      <c r="JS102" s="480"/>
      <c r="JT102" s="480"/>
      <c r="JU102" s="480"/>
      <c r="JV102" s="480"/>
      <c r="JW102" s="480"/>
      <c r="JX102" s="480"/>
      <c r="JY102" s="480"/>
      <c r="JZ102" s="480"/>
      <c r="KA102" s="480"/>
      <c r="KB102" s="480"/>
      <c r="KC102" s="480"/>
      <c r="KD102" s="480"/>
      <c r="KE102" s="480"/>
      <c r="KF102" s="480"/>
      <c r="KG102" s="480"/>
      <c r="KH102" s="480"/>
      <c r="KI102" s="480"/>
      <c r="KJ102" s="480"/>
      <c r="KK102" s="480"/>
      <c r="KL102" s="480"/>
      <c r="KM102" s="480"/>
      <c r="KN102" s="480"/>
      <c r="KO102" s="480"/>
      <c r="KP102" s="480"/>
      <c r="KQ102" s="480"/>
      <c r="KR102" s="480"/>
      <c r="KS102" s="480"/>
      <c r="KT102" s="480"/>
      <c r="KU102" s="480"/>
      <c r="KV102" s="480"/>
      <c r="KW102" s="480"/>
      <c r="KX102" s="480"/>
      <c r="KY102" s="480"/>
      <c r="KZ102" s="480"/>
      <c r="LA102" s="480"/>
      <c r="LB102" s="480"/>
      <c r="LC102" s="480"/>
      <c r="LD102" s="480"/>
      <c r="LE102" s="480"/>
      <c r="LF102" s="480"/>
      <c r="LG102" s="480"/>
      <c r="LH102" s="480"/>
      <c r="LI102" s="480"/>
      <c r="LJ102" s="480"/>
      <c r="LK102" s="480"/>
      <c r="LL102" s="480"/>
      <c r="LM102" s="480"/>
      <c r="LN102" s="480"/>
      <c r="LO102" s="480"/>
      <c r="LP102" s="480"/>
      <c r="LQ102" s="480"/>
      <c r="LR102" s="480"/>
      <c r="LS102" s="480"/>
      <c r="LT102" s="480"/>
      <c r="LU102" s="480"/>
      <c r="LV102" s="480"/>
      <c r="LW102" s="480"/>
      <c r="LX102" s="480"/>
      <c r="LY102" s="480"/>
      <c r="LZ102" s="480"/>
      <c r="MA102" s="480"/>
      <c r="MB102" s="480"/>
      <c r="MC102" s="480"/>
      <c r="MD102" s="480"/>
      <c r="ME102" s="480"/>
      <c r="MF102" s="480"/>
      <c r="MG102" s="480"/>
      <c r="MH102" s="480"/>
      <c r="MI102" s="480"/>
      <c r="MJ102" s="480"/>
      <c r="MK102" s="480"/>
      <c r="ML102" s="480"/>
      <c r="MM102" s="480"/>
      <c r="MN102" s="480"/>
      <c r="MO102" s="480"/>
      <c r="MP102" s="480"/>
      <c r="MQ102" s="480"/>
      <c r="MR102" s="480"/>
      <c r="MS102" s="480"/>
      <c r="MT102" s="480"/>
      <c r="MU102" s="480"/>
      <c r="MV102" s="480"/>
      <c r="MW102" s="480"/>
      <c r="MX102" s="480"/>
      <c r="MY102" s="480"/>
      <c r="MZ102" s="480"/>
      <c r="NA102" s="480"/>
      <c r="NB102" s="480"/>
      <c r="NC102" s="480"/>
      <c r="ND102" s="480"/>
      <c r="NE102" s="480"/>
      <c r="NF102" s="480"/>
      <c r="NG102" s="480"/>
      <c r="NH102" s="480"/>
      <c r="NI102" s="480"/>
      <c r="NJ102" s="480"/>
      <c r="NK102" s="480"/>
      <c r="NL102" s="480"/>
      <c r="NM102" s="480"/>
      <c r="NN102" s="480"/>
      <c r="NO102" s="480"/>
      <c r="NP102" s="480"/>
      <c r="NQ102" s="480"/>
      <c r="NR102" s="480"/>
      <c r="NS102" s="480"/>
      <c r="NT102" s="480"/>
      <c r="NU102" s="480"/>
      <c r="NV102" s="480"/>
      <c r="NW102" s="480"/>
      <c r="NX102" s="480"/>
      <c r="NY102" s="480"/>
      <c r="NZ102" s="480"/>
      <c r="OA102" s="480"/>
      <c r="OB102" s="480"/>
      <c r="OC102" s="480"/>
      <c r="OD102" s="480"/>
      <c r="OE102" s="480"/>
      <c r="OF102" s="480"/>
      <c r="OG102" s="480"/>
      <c r="OH102" s="480"/>
      <c r="OI102" s="480"/>
      <c r="OJ102" s="480"/>
      <c r="OK102" s="480"/>
      <c r="OL102" s="480"/>
      <c r="OM102" s="480"/>
      <c r="ON102" s="480"/>
      <c r="OO102" s="480"/>
      <c r="OP102" s="480"/>
      <c r="OQ102" s="480"/>
      <c r="OR102" s="480"/>
      <c r="OS102" s="480"/>
      <c r="OT102" s="480"/>
      <c r="OU102" s="480"/>
      <c r="OV102" s="480"/>
      <c r="OW102" s="480"/>
      <c r="OX102" s="480"/>
      <c r="OY102" s="480"/>
      <c r="OZ102" s="480"/>
      <c r="PA102" s="480"/>
      <c r="PB102" s="480"/>
      <c r="PC102" s="480"/>
      <c r="PD102" s="480"/>
      <c r="PE102" s="480"/>
      <c r="PF102" s="480"/>
      <c r="PG102" s="480"/>
      <c r="PH102" s="480"/>
      <c r="PI102" s="480"/>
      <c r="PJ102" s="480"/>
      <c r="PK102" s="480"/>
      <c r="PL102" s="480"/>
      <c r="PM102" s="480"/>
      <c r="PN102" s="480"/>
      <c r="PO102" s="480"/>
      <c r="PP102" s="480"/>
      <c r="PQ102" s="480"/>
      <c r="PR102" s="480"/>
      <c r="PS102" s="480"/>
      <c r="PT102" s="480"/>
      <c r="PU102" s="480"/>
      <c r="PV102" s="480"/>
      <c r="PW102" s="480"/>
      <c r="PX102" s="480"/>
      <c r="PY102" s="480"/>
      <c r="PZ102" s="480"/>
      <c r="QA102" s="480"/>
      <c r="QB102" s="480"/>
      <c r="QC102" s="480"/>
      <c r="QD102" s="480"/>
      <c r="QE102" s="480"/>
      <c r="QF102" s="480"/>
      <c r="QG102" s="480"/>
      <c r="QH102" s="480"/>
      <c r="QI102" s="480"/>
      <c r="QJ102" s="480"/>
      <c r="QK102" s="480"/>
      <c r="QL102" s="480"/>
      <c r="QM102" s="480"/>
      <c r="QN102" s="480"/>
      <c r="QO102" s="480"/>
      <c r="QP102" s="480"/>
      <c r="QQ102" s="480"/>
      <c r="QR102" s="480"/>
      <c r="QS102" s="480"/>
      <c r="QT102" s="480"/>
      <c r="QU102" s="480"/>
      <c r="QV102" s="480"/>
      <c r="QW102" s="480"/>
      <c r="QX102" s="480"/>
      <c r="QY102" s="480"/>
      <c r="QZ102" s="480"/>
      <c r="RA102" s="480"/>
      <c r="RB102" s="480"/>
      <c r="RC102" s="480"/>
      <c r="RD102" s="480"/>
      <c r="RE102" s="480"/>
      <c r="RF102" s="480"/>
      <c r="RG102" s="480"/>
      <c r="RH102" s="480"/>
      <c r="RI102" s="480"/>
      <c r="RJ102" s="480"/>
      <c r="RK102" s="480"/>
      <c r="RL102" s="480"/>
      <c r="RM102" s="480"/>
      <c r="RN102" s="480"/>
      <c r="RO102" s="480"/>
      <c r="RP102" s="480"/>
      <c r="RQ102" s="480"/>
      <c r="RR102" s="480"/>
      <c r="RS102" s="480"/>
      <c r="RT102" s="480"/>
      <c r="RU102" s="480"/>
      <c r="RV102" s="480"/>
      <c r="RW102" s="480"/>
      <c r="RX102" s="480"/>
      <c r="RY102" s="480"/>
      <c r="RZ102" s="480"/>
      <c r="SA102" s="480"/>
      <c r="SB102" s="480"/>
      <c r="SC102" s="480"/>
      <c r="SD102" s="480"/>
      <c r="SE102" s="480"/>
      <c r="SF102" s="480"/>
      <c r="SG102" s="480"/>
      <c r="SH102" s="480"/>
      <c r="SI102" s="480"/>
      <c r="SJ102" s="480"/>
      <c r="SK102" s="480"/>
      <c r="SL102" s="480"/>
      <c r="SM102" s="480"/>
      <c r="SN102" s="480"/>
      <c r="SO102" s="480"/>
      <c r="SP102" s="480"/>
      <c r="SQ102" s="480"/>
      <c r="SR102" s="480"/>
      <c r="SS102" s="480"/>
      <c r="ST102" s="480"/>
      <c r="SU102" s="480"/>
      <c r="SV102" s="480"/>
      <c r="SW102" s="480"/>
      <c r="SX102" s="480"/>
      <c r="SY102" s="480"/>
      <c r="SZ102" s="480"/>
      <c r="TA102" s="480"/>
      <c r="TB102" s="480"/>
      <c r="TC102" s="480"/>
      <c r="TD102" s="480"/>
      <c r="TE102" s="480"/>
      <c r="TF102" s="480"/>
      <c r="TG102" s="480"/>
      <c r="TH102" s="480"/>
      <c r="TI102" s="480"/>
      <c r="TJ102" s="480"/>
      <c r="TK102" s="480"/>
      <c r="TL102" s="480"/>
      <c r="TM102" s="480"/>
      <c r="TN102" s="480"/>
      <c r="TO102" s="480"/>
      <c r="TP102" s="480"/>
      <c r="TQ102" s="480"/>
      <c r="TR102" s="480"/>
      <c r="TS102" s="480"/>
      <c r="TT102" s="480"/>
      <c r="TU102" s="480"/>
      <c r="TV102" s="480"/>
      <c r="TW102" s="480"/>
      <c r="TX102" s="480"/>
      <c r="TY102" s="480"/>
      <c r="TZ102" s="480"/>
      <c r="UA102" s="480"/>
      <c r="UB102" s="480"/>
      <c r="UC102" s="480"/>
      <c r="UD102" s="480"/>
      <c r="UE102" s="480"/>
      <c r="UF102" s="480"/>
      <c r="UG102" s="480"/>
      <c r="UH102" s="480"/>
      <c r="UI102" s="480"/>
      <c r="UJ102" s="480"/>
      <c r="UK102" s="480"/>
      <c r="UL102" s="480"/>
      <c r="UM102" s="480"/>
      <c r="UN102" s="480"/>
      <c r="UO102" s="480"/>
      <c r="UP102" s="480"/>
      <c r="UQ102" s="480"/>
      <c r="UR102" s="480"/>
      <c r="US102" s="480"/>
      <c r="UT102" s="480"/>
      <c r="UU102" s="480"/>
      <c r="UV102" s="480"/>
      <c r="UW102" s="480"/>
      <c r="UX102" s="480"/>
      <c r="UY102" s="480"/>
      <c r="UZ102" s="480"/>
      <c r="VA102" s="480"/>
      <c r="VB102" s="480"/>
      <c r="VC102" s="480"/>
      <c r="VD102" s="480"/>
      <c r="VE102" s="480"/>
      <c r="VF102" s="480"/>
      <c r="VG102" s="480"/>
      <c r="VH102" s="480"/>
      <c r="VI102" s="480"/>
      <c r="VJ102" s="480"/>
      <c r="VK102" s="480"/>
      <c r="VL102" s="480"/>
      <c r="VM102" s="480"/>
      <c r="VN102" s="480"/>
      <c r="VO102" s="480"/>
      <c r="VP102" s="480"/>
      <c r="VQ102" s="480"/>
      <c r="VR102" s="480"/>
      <c r="VS102" s="480"/>
      <c r="VT102" s="480"/>
      <c r="VU102" s="480"/>
      <c r="VV102" s="480"/>
      <c r="VW102" s="480"/>
      <c r="VX102" s="480"/>
      <c r="VY102" s="480"/>
      <c r="VZ102" s="480"/>
      <c r="WA102" s="480"/>
      <c r="WB102" s="480"/>
      <c r="WC102" s="480"/>
      <c r="WD102" s="480"/>
      <c r="WE102" s="480"/>
      <c r="WF102" s="480"/>
      <c r="WG102" s="480"/>
      <c r="WH102" s="480"/>
      <c r="WI102" s="480"/>
      <c r="WJ102" s="480"/>
      <c r="WK102" s="480"/>
      <c r="WL102" s="480"/>
      <c r="WM102" s="480"/>
      <c r="WN102" s="480"/>
      <c r="WO102" s="480"/>
      <c r="WP102" s="480"/>
      <c r="WQ102" s="480"/>
      <c r="WR102" s="480"/>
      <c r="WS102" s="480"/>
      <c r="WT102" s="480"/>
      <c r="WU102" s="480"/>
      <c r="WV102" s="480"/>
      <c r="WW102" s="480"/>
      <c r="WX102" s="480"/>
      <c r="WY102" s="480"/>
      <c r="WZ102" s="480"/>
      <c r="XA102" s="480"/>
      <c r="XB102" s="480"/>
      <c r="XC102" s="480"/>
      <c r="XD102" s="480"/>
      <c r="XE102" s="480"/>
      <c r="XF102" s="480"/>
      <c r="XG102" s="480"/>
      <c r="XH102" s="480"/>
      <c r="XI102" s="480"/>
      <c r="XJ102" s="480"/>
      <c r="XK102" s="480"/>
      <c r="XL102" s="480"/>
      <c r="XM102" s="480"/>
      <c r="XN102" s="480"/>
      <c r="XO102" s="480"/>
      <c r="XP102" s="480"/>
      <c r="XQ102" s="480"/>
      <c r="XR102" s="480"/>
      <c r="XS102" s="480"/>
      <c r="XT102" s="480"/>
      <c r="XU102" s="480"/>
      <c r="XV102" s="480"/>
      <c r="XW102" s="480"/>
      <c r="XX102" s="480"/>
      <c r="XY102" s="480"/>
      <c r="XZ102" s="480"/>
      <c r="YA102" s="480"/>
      <c r="YB102" s="480"/>
      <c r="YC102" s="480"/>
      <c r="YD102" s="480"/>
      <c r="YE102" s="480"/>
      <c r="YF102" s="480"/>
      <c r="YG102" s="480"/>
      <c r="YH102" s="480"/>
      <c r="YI102" s="480"/>
      <c r="YJ102" s="480"/>
      <c r="YK102" s="480"/>
      <c r="YL102" s="480"/>
      <c r="YM102" s="480"/>
      <c r="YN102" s="480"/>
      <c r="YO102" s="480"/>
      <c r="YP102" s="480"/>
      <c r="YQ102" s="480"/>
      <c r="YR102" s="480"/>
      <c r="YS102" s="480"/>
      <c r="YT102" s="480"/>
      <c r="YU102" s="480"/>
      <c r="YV102" s="480"/>
      <c r="YW102" s="480"/>
      <c r="YX102" s="480"/>
      <c r="YY102" s="480"/>
      <c r="YZ102" s="480"/>
      <c r="ZA102" s="480"/>
      <c r="ZB102" s="480"/>
      <c r="ZC102" s="480"/>
      <c r="ZD102" s="480"/>
      <c r="ZE102" s="480"/>
      <c r="ZF102" s="480"/>
      <c r="ZG102" s="480"/>
      <c r="ZH102" s="480"/>
      <c r="ZI102" s="480"/>
      <c r="ZJ102" s="480"/>
      <c r="ZK102" s="480"/>
      <c r="ZL102" s="480"/>
      <c r="ZM102" s="480"/>
      <c r="ZN102" s="480"/>
      <c r="ZO102" s="480"/>
      <c r="ZP102" s="480"/>
      <c r="ZQ102" s="480"/>
      <c r="ZR102" s="480"/>
      <c r="ZS102" s="480"/>
      <c r="ZT102" s="480"/>
      <c r="ZU102" s="480"/>
      <c r="ZV102" s="480"/>
      <c r="ZW102" s="480"/>
      <c r="ZX102" s="480"/>
      <c r="ZY102" s="480"/>
      <c r="ZZ102" s="480"/>
      <c r="AAA102" s="480"/>
      <c r="AAB102" s="480"/>
      <c r="AAC102" s="480"/>
      <c r="AAD102" s="480"/>
      <c r="AAE102" s="480"/>
      <c r="AAF102" s="480"/>
      <c r="AAG102" s="480"/>
      <c r="AAH102" s="480"/>
      <c r="AAI102" s="480"/>
      <c r="AAJ102" s="480"/>
      <c r="AAK102" s="480"/>
      <c r="AAL102" s="480"/>
      <c r="AAM102" s="480"/>
      <c r="AAN102" s="480"/>
      <c r="AAO102" s="480"/>
      <c r="AAP102" s="480"/>
      <c r="AAQ102" s="480"/>
      <c r="AAR102" s="480"/>
      <c r="AAS102" s="480"/>
      <c r="AAT102" s="480"/>
      <c r="AAU102" s="480"/>
      <c r="AAV102" s="480"/>
      <c r="AAW102" s="480"/>
      <c r="AAX102" s="480"/>
      <c r="AAY102" s="480"/>
      <c r="AAZ102" s="480"/>
      <c r="ABA102" s="480"/>
      <c r="ABB102" s="480"/>
      <c r="ABC102" s="480"/>
      <c r="ABD102" s="480"/>
      <c r="ABE102" s="480"/>
      <c r="ABF102" s="480"/>
      <c r="ABG102" s="480"/>
      <c r="ABH102" s="480"/>
      <c r="ABI102" s="480"/>
      <c r="ABJ102" s="480"/>
      <c r="ABK102" s="480"/>
      <c r="ABL102" s="480"/>
      <c r="ABM102" s="480"/>
      <c r="ABN102" s="480"/>
      <c r="ABO102" s="480"/>
      <c r="ABP102" s="480"/>
      <c r="ABQ102" s="480"/>
      <c r="ABR102" s="480"/>
      <c r="ABS102" s="480"/>
      <c r="ABT102" s="480"/>
      <c r="ABU102" s="480"/>
      <c r="ABV102" s="480"/>
      <c r="ABW102" s="480"/>
      <c r="ABX102" s="480"/>
      <c r="ABY102" s="480"/>
      <c r="ABZ102" s="480"/>
      <c r="ACA102" s="480"/>
      <c r="ACB102" s="480"/>
      <c r="ACC102" s="480"/>
      <c r="ACD102" s="480"/>
      <c r="ACE102" s="480"/>
      <c r="ACF102" s="480"/>
      <c r="ACG102" s="480"/>
      <c r="ACH102" s="480"/>
      <c r="ACI102" s="480"/>
      <c r="ACJ102" s="480"/>
      <c r="ACK102" s="480"/>
      <c r="ACL102" s="480"/>
      <c r="ACM102" s="480"/>
      <c r="ACN102" s="480"/>
      <c r="ACO102" s="480"/>
      <c r="ACP102" s="480"/>
      <c r="ACQ102" s="480"/>
      <c r="ACR102" s="480"/>
      <c r="ACS102" s="480"/>
      <c r="ACT102" s="480"/>
      <c r="ACU102" s="480"/>
      <c r="ACV102" s="480"/>
      <c r="ACW102" s="480"/>
      <c r="ACX102" s="480"/>
      <c r="ACY102" s="480"/>
      <c r="ACZ102" s="480"/>
      <c r="ADA102" s="480"/>
      <c r="ADB102" s="480"/>
      <c r="ADC102" s="480"/>
      <c r="ADD102" s="480"/>
      <c r="ADE102" s="480"/>
      <c r="ADF102" s="480"/>
      <c r="ADG102" s="480"/>
      <c r="ADH102" s="480"/>
      <c r="ADI102" s="480"/>
      <c r="ADJ102" s="480"/>
      <c r="ADK102" s="480"/>
      <c r="ADL102" s="480"/>
      <c r="ADM102" s="480"/>
      <c r="ADN102" s="480"/>
      <c r="ADO102" s="480"/>
      <c r="ADP102" s="480"/>
      <c r="ADQ102" s="480"/>
      <c r="ADR102" s="480"/>
      <c r="ADS102" s="480"/>
      <c r="ADT102" s="480"/>
      <c r="ADU102" s="480"/>
      <c r="ADV102" s="480"/>
      <c r="ADW102" s="480"/>
      <c r="ADX102" s="480"/>
      <c r="ADY102" s="480"/>
      <c r="ADZ102" s="480"/>
      <c r="AEA102" s="480"/>
      <c r="AEB102" s="480"/>
      <c r="AEC102" s="480"/>
      <c r="AED102" s="480"/>
      <c r="AEE102" s="480"/>
      <c r="AEF102" s="480"/>
      <c r="AEG102" s="480"/>
      <c r="AEH102" s="480"/>
      <c r="AEI102" s="480"/>
      <c r="AEJ102" s="480"/>
      <c r="AEK102" s="480"/>
      <c r="AEL102" s="480"/>
      <c r="AEM102" s="480"/>
      <c r="AEN102" s="480"/>
      <c r="AEO102" s="480"/>
      <c r="AEP102" s="480"/>
      <c r="AEQ102" s="480"/>
      <c r="AER102" s="480"/>
      <c r="AES102" s="480"/>
      <c r="AET102" s="480"/>
      <c r="AEU102" s="480"/>
      <c r="AEV102" s="480"/>
      <c r="AEW102" s="480"/>
      <c r="AEX102" s="480"/>
      <c r="AEY102" s="480"/>
      <c r="AEZ102" s="480"/>
      <c r="AFA102" s="480"/>
      <c r="AFB102" s="480"/>
      <c r="AFC102" s="480"/>
      <c r="AFD102" s="480"/>
      <c r="AFE102" s="480"/>
      <c r="AFF102" s="480"/>
      <c r="AFG102" s="480"/>
      <c r="AFH102" s="480"/>
      <c r="AFI102" s="480"/>
      <c r="AFJ102" s="480"/>
      <c r="AFK102" s="480"/>
      <c r="AFL102" s="480"/>
      <c r="AFM102" s="480"/>
      <c r="AFN102" s="480"/>
      <c r="AFO102" s="480"/>
      <c r="AFP102" s="480"/>
      <c r="AFQ102" s="480"/>
      <c r="AFR102" s="480"/>
      <c r="AFS102" s="480"/>
      <c r="AFT102" s="480"/>
      <c r="AFU102" s="480"/>
      <c r="AFV102" s="480"/>
      <c r="AFW102" s="480"/>
      <c r="AFX102" s="480"/>
      <c r="AFY102" s="480"/>
      <c r="AFZ102" s="480"/>
      <c r="AGA102" s="480"/>
      <c r="AGB102" s="480"/>
      <c r="AGC102" s="480"/>
      <c r="AGD102" s="480"/>
      <c r="AGE102" s="480"/>
      <c r="AGF102" s="480"/>
      <c r="AGG102" s="480"/>
      <c r="AGH102" s="480"/>
      <c r="AGI102" s="480"/>
      <c r="AGJ102" s="480"/>
      <c r="AGK102" s="480"/>
      <c r="AGL102" s="480"/>
      <c r="AGM102" s="480"/>
      <c r="AGN102" s="480"/>
      <c r="AGO102" s="480"/>
      <c r="AGP102" s="480"/>
      <c r="AGQ102" s="480"/>
      <c r="AGR102" s="480"/>
      <c r="AGS102" s="480"/>
      <c r="AGT102" s="480"/>
      <c r="AGU102" s="480"/>
      <c r="AGV102" s="480"/>
      <c r="AGW102" s="480"/>
      <c r="AGX102" s="480"/>
      <c r="AGY102" s="480"/>
      <c r="AGZ102" s="480"/>
      <c r="AHA102" s="480"/>
      <c r="AHB102" s="480"/>
      <c r="AHC102" s="480"/>
      <c r="AHD102" s="480"/>
      <c r="AHE102" s="480"/>
      <c r="AHF102" s="480"/>
      <c r="AHG102" s="480"/>
      <c r="AHH102" s="480"/>
      <c r="AHI102" s="480"/>
      <c r="AHJ102" s="480"/>
      <c r="AHK102" s="480"/>
      <c r="AHL102" s="480"/>
      <c r="AHM102" s="480"/>
      <c r="AHN102" s="480"/>
      <c r="AHO102" s="480"/>
      <c r="AHP102" s="480"/>
      <c r="AHQ102" s="480"/>
      <c r="AHR102" s="480"/>
      <c r="AHS102" s="480"/>
      <c r="AHT102" s="480"/>
      <c r="AHU102" s="480"/>
      <c r="AHV102" s="480"/>
      <c r="AHW102" s="480"/>
      <c r="AHX102" s="480"/>
      <c r="AHY102" s="480"/>
      <c r="AHZ102" s="480"/>
      <c r="AIA102" s="480"/>
      <c r="AIB102" s="480"/>
      <c r="AIC102" s="480"/>
      <c r="AID102" s="480"/>
      <c r="AIE102" s="480"/>
      <c r="AIF102" s="480"/>
      <c r="AIG102" s="480"/>
      <c r="AIH102" s="480"/>
      <c r="AII102" s="480"/>
      <c r="AIJ102" s="480"/>
      <c r="AIK102" s="480"/>
      <c r="AIL102" s="480"/>
      <c r="AIM102" s="480"/>
      <c r="AIN102" s="480"/>
      <c r="AIO102" s="480"/>
      <c r="AIP102" s="480"/>
      <c r="AIQ102" s="480"/>
      <c r="AIR102" s="480"/>
      <c r="AIS102" s="480"/>
      <c r="AIT102" s="480"/>
      <c r="AIU102" s="480"/>
      <c r="AIV102" s="480"/>
      <c r="AIW102" s="480"/>
      <c r="AIX102" s="480"/>
      <c r="AIY102" s="480"/>
      <c r="AIZ102" s="480"/>
      <c r="AJA102" s="480"/>
      <c r="AJB102" s="480"/>
      <c r="AJC102" s="480"/>
      <c r="AJD102" s="480"/>
      <c r="AJE102" s="480"/>
      <c r="AJF102" s="480"/>
      <c r="AJG102" s="480"/>
      <c r="AJH102" s="480"/>
      <c r="AJI102" s="480"/>
      <c r="AJJ102" s="480"/>
      <c r="AJK102" s="480"/>
      <c r="AJL102" s="480"/>
      <c r="AJM102" s="480"/>
      <c r="AJN102" s="480"/>
      <c r="AJO102" s="480"/>
      <c r="AJP102" s="480"/>
      <c r="AJQ102" s="480"/>
      <c r="AJR102" s="480"/>
      <c r="AJS102" s="480"/>
      <c r="AJT102" s="480"/>
      <c r="AJU102" s="480"/>
      <c r="AJV102" s="480"/>
      <c r="AJW102" s="480"/>
      <c r="AJX102" s="480"/>
      <c r="AJY102" s="480"/>
      <c r="AJZ102" s="480"/>
      <c r="AKA102" s="480"/>
      <c r="AKB102" s="480"/>
      <c r="AKC102" s="480"/>
      <c r="AKD102" s="480"/>
      <c r="AKE102" s="480"/>
      <c r="AKF102" s="480"/>
      <c r="AKG102" s="480"/>
      <c r="AKH102" s="480"/>
      <c r="AKI102" s="480"/>
      <c r="AKJ102" s="480"/>
      <c r="AKK102" s="480"/>
      <c r="AKL102" s="480"/>
      <c r="AKM102" s="480"/>
      <c r="AKN102" s="480"/>
      <c r="AKO102" s="480"/>
      <c r="AKP102" s="480"/>
      <c r="AKQ102" s="480"/>
      <c r="AKR102" s="480"/>
      <c r="AKS102" s="480"/>
      <c r="AKT102" s="480"/>
      <c r="AKU102" s="480"/>
      <c r="AKV102" s="480"/>
      <c r="AKW102" s="480"/>
      <c r="AKX102" s="480"/>
      <c r="AKY102" s="480"/>
      <c r="AKZ102" s="480"/>
      <c r="ALA102" s="480"/>
      <c r="ALB102" s="480"/>
      <c r="ALC102" s="480"/>
      <c r="ALD102" s="480"/>
      <c r="ALE102" s="480"/>
      <c r="ALF102" s="480"/>
      <c r="ALG102" s="480"/>
      <c r="ALH102" s="480"/>
      <c r="ALI102" s="480"/>
      <c r="ALJ102" s="480"/>
      <c r="ALK102" s="480"/>
      <c r="ALL102" s="480"/>
      <c r="ALM102" s="480"/>
      <c r="ALN102" s="480"/>
      <c r="ALO102" s="480"/>
      <c r="ALP102" s="480"/>
      <c r="ALQ102" s="480"/>
      <c r="ALR102" s="480"/>
      <c r="ALS102" s="480"/>
      <c r="ALT102" s="480"/>
      <c r="ALU102" s="480"/>
      <c r="ALV102" s="480"/>
      <c r="ALW102" s="480"/>
      <c r="ALX102" s="480"/>
      <c r="ALY102" s="480"/>
      <c r="ALZ102" s="480"/>
      <c r="AMA102" s="480"/>
      <c r="AMB102" s="480"/>
      <c r="AMC102" s="480"/>
      <c r="AMD102" s="480"/>
      <c r="AME102" s="480"/>
      <c r="AMF102" s="480"/>
      <c r="AMG102" s="480"/>
      <c r="AMH102" s="480"/>
      <c r="AMI102" s="480"/>
      <c r="AMJ102" s="480"/>
    </row>
    <row r="103" spans="1:1024" ht="20.25" hidden="1" customHeight="1" outlineLevel="1" thickBot="1">
      <c r="A103" s="474" t="s">
        <v>150</v>
      </c>
      <c r="B103" s="474"/>
      <c r="C103" s="474"/>
      <c r="D103" s="474"/>
      <c r="E103" s="474"/>
      <c r="F103" s="266"/>
    </row>
    <row r="104" spans="1:1024" ht="15" hidden="1" customHeight="1" outlineLevel="2" thickBot="1">
      <c r="A104" s="475" t="s">
        <v>96</v>
      </c>
      <c r="B104" s="476" t="s">
        <v>140</v>
      </c>
      <c r="C104" s="476"/>
      <c r="D104" s="477" t="s">
        <v>141</v>
      </c>
      <c r="E104" s="477"/>
    </row>
    <row r="105" spans="1:1024" ht="15" hidden="1" customHeight="1" outlineLevel="2" thickBot="1">
      <c r="A105" s="475"/>
      <c r="B105" s="229" t="s">
        <v>144</v>
      </c>
      <c r="C105" s="229" t="s">
        <v>145</v>
      </c>
      <c r="D105" s="229" t="s">
        <v>144</v>
      </c>
      <c r="E105" s="230" t="s">
        <v>145</v>
      </c>
    </row>
    <row r="106" spans="1:1024" ht="18" hidden="1" customHeight="1" outlineLevel="2">
      <c r="A106" s="231" t="s">
        <v>41</v>
      </c>
      <c r="B106" s="233">
        <v>0.11148008089502601</v>
      </c>
      <c r="C106" s="233">
        <v>0.100048469414475</v>
      </c>
      <c r="D106" s="233">
        <v>0.78586971758505098</v>
      </c>
      <c r="E106" s="234">
        <v>2.6017321054481999E-3</v>
      </c>
      <c r="F106" s="266"/>
    </row>
    <row r="107" spans="1:1024" ht="18" hidden="1" customHeight="1" outlineLevel="2">
      <c r="A107" s="267" t="s">
        <v>42</v>
      </c>
      <c r="B107" s="238">
        <v>0.21967205317257599</v>
      </c>
      <c r="C107" s="238">
        <v>1.07719348400013E-2</v>
      </c>
      <c r="D107" s="238">
        <v>0.762895863773982</v>
      </c>
      <c r="E107" s="239">
        <v>6.6601482134401296E-3</v>
      </c>
    </row>
    <row r="108" spans="1:1024" ht="18" hidden="1" customHeight="1" outlineLevel="2">
      <c r="A108" s="241" t="s">
        <v>99</v>
      </c>
      <c r="B108" s="238">
        <v>0.19640541720360699</v>
      </c>
      <c r="C108" s="238">
        <v>4.4760994029614601E-2</v>
      </c>
      <c r="D108" s="238">
        <v>0.75847600744537202</v>
      </c>
      <c r="E108" s="239">
        <v>3.5758132140694901E-4</v>
      </c>
    </row>
    <row r="109" spans="1:1024" ht="18" hidden="1" customHeight="1" outlineLevel="2">
      <c r="A109" s="246" t="s">
        <v>100</v>
      </c>
      <c r="B109" s="248">
        <v>0.61558004936578403</v>
      </c>
      <c r="C109" s="248">
        <v>0.214299951147606</v>
      </c>
      <c r="D109" s="248">
        <v>0.16829429743037</v>
      </c>
      <c r="E109" s="249">
        <v>1.8257020562404201E-3</v>
      </c>
    </row>
    <row r="110" spans="1:1024" ht="18" hidden="1" customHeight="1" outlineLevel="2">
      <c r="A110" s="251" t="s">
        <v>101</v>
      </c>
      <c r="B110" s="248">
        <v>9.4309577731776395E-2</v>
      </c>
      <c r="C110" s="248">
        <v>3.4674117800020999E-3</v>
      </c>
      <c r="D110" s="248">
        <v>0.90222301048822195</v>
      </c>
      <c r="E110" s="249">
        <v>0</v>
      </c>
    </row>
    <row r="111" spans="1:1024" ht="18" hidden="1" customHeight="1" outlineLevel="2">
      <c r="A111" s="406" t="s">
        <v>102</v>
      </c>
      <c r="B111" s="408">
        <v>0.21587226341396701</v>
      </c>
      <c r="C111" s="408">
        <v>4.3789691501002301E-2</v>
      </c>
      <c r="D111" s="408">
        <v>0.73994083598147298</v>
      </c>
      <c r="E111" s="409">
        <v>3.9720910355793597E-4</v>
      </c>
    </row>
    <row r="112" spans="1:1024" ht="18" hidden="1" customHeight="1" outlineLevel="2">
      <c r="A112" s="252" t="s">
        <v>103</v>
      </c>
      <c r="B112" s="254">
        <v>0.53003772580306197</v>
      </c>
      <c r="C112" s="254">
        <v>0.23271174190060401</v>
      </c>
      <c r="D112" s="254">
        <v>0.235366206650273</v>
      </c>
      <c r="E112" s="255">
        <v>1.8843256460619501E-3</v>
      </c>
      <c r="F112" s="266"/>
    </row>
    <row r="113" spans="1:6" ht="18" hidden="1" customHeight="1" outlineLevel="2" thickBot="1">
      <c r="A113" s="257" t="s">
        <v>104</v>
      </c>
      <c r="B113" s="259">
        <v>0.51332812899026703</v>
      </c>
      <c r="C113" s="259">
        <v>0.222663497681721</v>
      </c>
      <c r="D113" s="259">
        <v>0.26220314332043898</v>
      </c>
      <c r="E113" s="260">
        <v>1.8052300075728899E-3</v>
      </c>
      <c r="F113" s="266"/>
    </row>
    <row r="114" spans="1:6" hidden="1" outlineLevel="2">
      <c r="A114" s="268" t="s">
        <v>147</v>
      </c>
    </row>
    <row r="115" spans="1:6" s="269" customFormat="1" ht="13.15" hidden="1" customHeight="1" outlineLevel="1"/>
    <row r="116" spans="1:6" collapsed="1"/>
  </sheetData>
  <mergeCells count="56">
    <mergeCell ref="F2:I2"/>
    <mergeCell ref="J2:J3"/>
    <mergeCell ref="K2:K3"/>
    <mergeCell ref="B3:C3"/>
    <mergeCell ref="D3:E3"/>
    <mergeCell ref="F3:G3"/>
    <mergeCell ref="H3:I3"/>
    <mergeCell ref="A13:E13"/>
    <mergeCell ref="A14:A15"/>
    <mergeCell ref="B14:C14"/>
    <mergeCell ref="D14:E14"/>
    <mergeCell ref="A2:A3"/>
    <mergeCell ref="B2:E2"/>
    <mergeCell ref="F38:I38"/>
    <mergeCell ref="J38:J39"/>
    <mergeCell ref="B39:C39"/>
    <mergeCell ref="D39:E39"/>
    <mergeCell ref="F39:G39"/>
    <mergeCell ref="H39:I39"/>
    <mergeCell ref="A49:E49"/>
    <mergeCell ref="A50:A51"/>
    <mergeCell ref="B50:C50"/>
    <mergeCell ref="D50:E50"/>
    <mergeCell ref="A38:A39"/>
    <mergeCell ref="B38:E38"/>
    <mergeCell ref="A65:A66"/>
    <mergeCell ref="B65:E65"/>
    <mergeCell ref="F65:I65"/>
    <mergeCell ref="J65:J66"/>
    <mergeCell ref="B66:C66"/>
    <mergeCell ref="D66:E66"/>
    <mergeCell ref="F66:G66"/>
    <mergeCell ref="H66:I66"/>
    <mergeCell ref="F93:G93"/>
    <mergeCell ref="H93:I93"/>
    <mergeCell ref="A76:E76"/>
    <mergeCell ref="A77:A78"/>
    <mergeCell ref="B77:C77"/>
    <mergeCell ref="D77:E77"/>
    <mergeCell ref="A90:J90"/>
    <mergeCell ref="A103:E103"/>
    <mergeCell ref="A104:A105"/>
    <mergeCell ref="B104:C104"/>
    <mergeCell ref="D104:E104"/>
    <mergeCell ref="A36:J36"/>
    <mergeCell ref="A37:J37"/>
    <mergeCell ref="A102:XFD102"/>
    <mergeCell ref="A63:J63"/>
    <mergeCell ref="A64:J64"/>
    <mergeCell ref="A91:J91"/>
    <mergeCell ref="A92:A93"/>
    <mergeCell ref="B92:E92"/>
    <mergeCell ref="F92:I92"/>
    <mergeCell ref="J92:J93"/>
    <mergeCell ref="B93:C93"/>
    <mergeCell ref="D93:E93"/>
  </mergeCells>
  <pageMargins left="0.75" right="0.75" top="1" bottom="1" header="0.51180555555555496" footer="0.51180555555555496"/>
  <pageSetup paperSize="9" orientation="portrait" horizontalDpi="300" verticalDpi="30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AMJ18"/>
  <sheetViews>
    <sheetView zoomScaleNormal="100" workbookViewId="0"/>
  </sheetViews>
  <sheetFormatPr defaultColWidth="9.140625" defaultRowHeight="14.25" outlineLevelRow="1" outlineLevelCol="1"/>
  <cols>
    <col min="1" max="1" width="27.28515625" style="273" customWidth="1"/>
    <col min="2" max="9" width="12.5703125" style="273" customWidth="1"/>
    <col min="10" max="13" width="12.5703125" style="273" hidden="1" customWidth="1" outlineLevel="1"/>
    <col min="14" max="14" width="12.5703125" style="273" customWidth="1" collapsed="1"/>
    <col min="15" max="15" width="12.5703125" style="273" customWidth="1"/>
    <col min="16" max="27" width="9" style="273" customWidth="1"/>
    <col min="28" max="1024" width="9.140625" style="273"/>
  </cols>
  <sheetData>
    <row r="1" spans="1:15" s="275" customFormat="1" ht="25.15" customHeight="1">
      <c r="A1" s="274" t="s">
        <v>153</v>
      </c>
    </row>
    <row r="2" spans="1:15" s="277" customFormat="1" ht="18.75" customHeight="1" thickBot="1">
      <c r="A2" s="276" t="s">
        <v>143</v>
      </c>
    </row>
    <row r="3" spans="1:15" ht="27.75" customHeight="1" thickBot="1">
      <c r="A3" s="491" t="s">
        <v>154</v>
      </c>
      <c r="B3" s="488" t="s">
        <v>41</v>
      </c>
      <c r="C3" s="488"/>
      <c r="D3" s="488" t="s">
        <v>42</v>
      </c>
      <c r="E3" s="488"/>
      <c r="F3" s="488" t="s">
        <v>155</v>
      </c>
      <c r="G3" s="488"/>
      <c r="H3" s="488" t="s">
        <v>156</v>
      </c>
      <c r="I3" s="488"/>
      <c r="J3" s="488" t="s">
        <v>43</v>
      </c>
      <c r="K3" s="488"/>
      <c r="L3" s="488" t="s">
        <v>157</v>
      </c>
      <c r="M3" s="488"/>
      <c r="N3" s="489" t="s">
        <v>44</v>
      </c>
      <c r="O3" s="489"/>
    </row>
    <row r="4" spans="1:15" ht="21.75" customHeight="1" thickBot="1">
      <c r="A4" s="491"/>
      <c r="B4" s="411" t="s">
        <v>158</v>
      </c>
      <c r="C4" s="412" t="s">
        <v>159</v>
      </c>
      <c r="D4" s="411" t="s">
        <v>158</v>
      </c>
      <c r="E4" s="412" t="s">
        <v>159</v>
      </c>
      <c r="F4" s="411" t="s">
        <v>158</v>
      </c>
      <c r="G4" s="412" t="s">
        <v>159</v>
      </c>
      <c r="H4" s="411" t="s">
        <v>158</v>
      </c>
      <c r="I4" s="412" t="s">
        <v>159</v>
      </c>
      <c r="J4" s="411" t="s">
        <v>158</v>
      </c>
      <c r="K4" s="412" t="s">
        <v>159</v>
      </c>
      <c r="L4" s="411" t="s">
        <v>158</v>
      </c>
      <c r="M4" s="412" t="s">
        <v>159</v>
      </c>
      <c r="N4" s="411" t="s">
        <v>158</v>
      </c>
      <c r="O4" s="413" t="s">
        <v>159</v>
      </c>
    </row>
    <row r="5" spans="1:15" s="283" customFormat="1" ht="19.899999999999999" customHeight="1">
      <c r="A5" s="278" t="s">
        <v>160</v>
      </c>
      <c r="B5" s="279">
        <v>-3.3155520290358398</v>
      </c>
      <c r="C5" s="280">
        <v>-0.55402389791504902</v>
      </c>
      <c r="D5" s="279">
        <v>-5.2646930684464097</v>
      </c>
      <c r="E5" s="280">
        <v>-0.56976187638891096</v>
      </c>
      <c r="F5" s="279">
        <v>9.4886300353361896</v>
      </c>
      <c r="G5" s="280">
        <v>0.13694494766221599</v>
      </c>
      <c r="H5" s="279">
        <v>1.16149596373161</v>
      </c>
      <c r="I5" s="280">
        <v>1.32455310695118E-2</v>
      </c>
      <c r="J5" s="279">
        <v>2.9565604437281201</v>
      </c>
      <c r="K5" s="280">
        <v>3.5562295060112499E-2</v>
      </c>
      <c r="L5" s="279">
        <v>3.2211039490917202</v>
      </c>
      <c r="M5" s="280">
        <v>3.9331631360357402E-2</v>
      </c>
      <c r="N5" s="281">
        <v>0.25436038579572701</v>
      </c>
      <c r="O5" s="282">
        <v>2.9659257936351401E-3</v>
      </c>
    </row>
    <row r="6" spans="1:15" s="283" customFormat="1" ht="19.899999999999999" customHeight="1">
      <c r="A6" s="284" t="s">
        <v>161</v>
      </c>
      <c r="B6" s="285" t="s">
        <v>61</v>
      </c>
      <c r="C6" s="286" t="s">
        <v>61</v>
      </c>
      <c r="D6" s="285" t="s">
        <v>61</v>
      </c>
      <c r="E6" s="286" t="s">
        <v>61</v>
      </c>
      <c r="F6" s="287">
        <v>1.0009891750100099</v>
      </c>
      <c r="G6" s="288">
        <v>11.647474918925701</v>
      </c>
      <c r="H6" s="287">
        <v>0.381283914024377</v>
      </c>
      <c r="I6" s="288">
        <v>13.498070271019699</v>
      </c>
      <c r="J6" s="287">
        <v>1.1684813027718199</v>
      </c>
      <c r="K6" s="288">
        <v>1.1106832945488401</v>
      </c>
      <c r="L6" s="287">
        <v>1.1595279347805201</v>
      </c>
      <c r="M6" s="288">
        <v>1.1204966709083799</v>
      </c>
      <c r="N6" s="287">
        <v>0.30691832114829998</v>
      </c>
      <c r="O6" s="289">
        <v>0.107724838058408</v>
      </c>
    </row>
    <row r="7" spans="1:15" s="283" customFormat="1" ht="28.9" customHeight="1">
      <c r="A7" s="290" t="s">
        <v>162</v>
      </c>
      <c r="B7" s="291">
        <v>-2.6304547292751401</v>
      </c>
      <c r="C7" s="292">
        <v>-8.2025831421269693E-2</v>
      </c>
      <c r="D7" s="291">
        <v>4.54491451702643</v>
      </c>
      <c r="E7" s="292">
        <v>0.53676477368091202</v>
      </c>
      <c r="F7" s="291">
        <v>-2.55498359012023</v>
      </c>
      <c r="G7" s="292">
        <v>-0.62095983959587198</v>
      </c>
      <c r="H7" s="291">
        <v>-0.76477734493563598</v>
      </c>
      <c r="I7" s="292">
        <v>-0.56549817917769896</v>
      </c>
      <c r="J7" s="291">
        <v>-0.121855642222448</v>
      </c>
      <c r="K7" s="292">
        <v>-7.9641795240668403E-2</v>
      </c>
      <c r="L7" s="291">
        <v>-0.21744056068214199</v>
      </c>
      <c r="M7" s="292">
        <v>-0.11548480124942601</v>
      </c>
      <c r="N7" s="291">
        <v>-0.17275773617662099</v>
      </c>
      <c r="O7" s="293">
        <v>-5.7649578420377698E-2</v>
      </c>
    </row>
    <row r="8" spans="1:15" s="283" customFormat="1" ht="19.899999999999999" customHeight="1">
      <c r="A8" s="294" t="s">
        <v>163</v>
      </c>
      <c r="B8" s="287">
        <v>-0.15591549679671299</v>
      </c>
      <c r="C8" s="288">
        <v>-0.23904740529427601</v>
      </c>
      <c r="D8" s="285" t="s">
        <v>61</v>
      </c>
      <c r="E8" s="286" t="s">
        <v>61</v>
      </c>
      <c r="F8" s="287">
        <v>-1.77418486163263E-2</v>
      </c>
      <c r="G8" s="288">
        <v>-0.32928942049645599</v>
      </c>
      <c r="H8" s="285">
        <v>-4.0934970770393096E-3</v>
      </c>
      <c r="I8" s="286">
        <v>-0.23115015641520201</v>
      </c>
      <c r="J8" s="287">
        <v>-3.43883156983424E-3</v>
      </c>
      <c r="K8" s="288">
        <v>-0.25800758588310901</v>
      </c>
      <c r="L8" s="287">
        <v>-6.31043114354798E-3</v>
      </c>
      <c r="M8" s="288">
        <v>-0.319916950704207</v>
      </c>
      <c r="N8" s="287">
        <v>-1.5743328138098899E-5</v>
      </c>
      <c r="O8" s="289">
        <v>-1.8750866200808101E-2</v>
      </c>
    </row>
    <row r="9" spans="1:15" s="283" customFormat="1" ht="19.899999999999999" customHeight="1">
      <c r="A9" s="290" t="s">
        <v>164</v>
      </c>
      <c r="B9" s="291">
        <v>-2.5879512208649098</v>
      </c>
      <c r="C9" s="292">
        <v>-6.6946019515701394E-2</v>
      </c>
      <c r="D9" s="291">
        <v>0.43433878253659203</v>
      </c>
      <c r="E9" s="292">
        <v>7.6280249101491103E-3</v>
      </c>
      <c r="F9" s="291">
        <v>-5.7518743865693001</v>
      </c>
      <c r="G9" s="292">
        <v>-0.42841362709522002</v>
      </c>
      <c r="H9" s="291">
        <v>-1.14023342921979E-2</v>
      </c>
      <c r="I9" s="292">
        <v>-0.60848024141923895</v>
      </c>
      <c r="J9" s="291">
        <v>-1.22989230563497</v>
      </c>
      <c r="K9" s="292">
        <v>-0.36874262371259398</v>
      </c>
      <c r="L9" s="291">
        <v>-1.4263461794732799</v>
      </c>
      <c r="M9" s="292">
        <v>-0.35423397769109399</v>
      </c>
      <c r="N9" s="291">
        <v>-0.29980735285549598</v>
      </c>
      <c r="O9" s="293">
        <v>-0.38865081558745701</v>
      </c>
    </row>
    <row r="10" spans="1:15" s="283" customFormat="1" ht="19.899999999999999" customHeight="1">
      <c r="A10" s="295" t="s">
        <v>165</v>
      </c>
      <c r="B10" s="287">
        <v>-3.3602547988521498E-3</v>
      </c>
      <c r="C10" s="296">
        <v>-3.6132728610478899E-3</v>
      </c>
      <c r="D10" s="285" t="s">
        <v>61</v>
      </c>
      <c r="E10" s="286" t="s">
        <v>61</v>
      </c>
      <c r="F10" s="287">
        <v>-0.189753655582311</v>
      </c>
      <c r="G10" s="296">
        <v>-0.54374148336811401</v>
      </c>
      <c r="H10" s="287">
        <v>-2.8214145226106501E-2</v>
      </c>
      <c r="I10" s="296">
        <v>-0.24797920717414401</v>
      </c>
      <c r="J10" s="287">
        <v>-6.6238503377142294E-2</v>
      </c>
      <c r="K10" s="296">
        <v>-0.385198461668882</v>
      </c>
      <c r="L10" s="287">
        <v>-6.7304345676568803E-2</v>
      </c>
      <c r="M10" s="296">
        <v>-0.37688876275293898</v>
      </c>
      <c r="N10" s="287">
        <v>1.9367006598371601E-2</v>
      </c>
      <c r="O10" s="297">
        <v>0.33479631649387598</v>
      </c>
    </row>
    <row r="11" spans="1:15" s="283" customFormat="1" ht="19.899999999999999" customHeight="1">
      <c r="A11" s="298" t="s">
        <v>166</v>
      </c>
      <c r="B11" s="291">
        <v>1.7540885190836699</v>
      </c>
      <c r="C11" s="292">
        <v>9.6677062611982403E-2</v>
      </c>
      <c r="D11" s="291">
        <v>5.2827079796829997E-2</v>
      </c>
      <c r="E11" s="292">
        <v>2.1150301459833898E-3</v>
      </c>
      <c r="F11" s="291">
        <v>-2.2344138902983799</v>
      </c>
      <c r="G11" s="292">
        <v>-0.34575413122535797</v>
      </c>
      <c r="H11" s="291">
        <v>-1.54614404288996</v>
      </c>
      <c r="I11" s="292">
        <v>-0.25966365469203301</v>
      </c>
      <c r="J11" s="291">
        <v>-1.72114414405883</v>
      </c>
      <c r="K11" s="292">
        <v>-0.28307901399954599</v>
      </c>
      <c r="L11" s="291">
        <v>-1.7550239470408799</v>
      </c>
      <c r="M11" s="292">
        <v>-0.27770194451950497</v>
      </c>
      <c r="N11" s="291">
        <v>-0.123642257188815</v>
      </c>
      <c r="O11" s="293">
        <v>-6.8674492470962301E-2</v>
      </c>
    </row>
    <row r="12" spans="1:15" s="283" customFormat="1" ht="19.899999999999999" customHeight="1">
      <c r="A12" s="298" t="s">
        <v>167</v>
      </c>
      <c r="B12" s="287">
        <v>6.9391452116877899</v>
      </c>
      <c r="C12" s="288">
        <v>1.9472256894717099</v>
      </c>
      <c r="D12" s="291">
        <v>0.232612689086545</v>
      </c>
      <c r="E12" s="292">
        <v>0.61908234814468399</v>
      </c>
      <c r="F12" s="291">
        <v>1.39312815000658</v>
      </c>
      <c r="G12" s="292">
        <v>0.47481954605023402</v>
      </c>
      <c r="H12" s="291">
        <v>-1.59161613768466</v>
      </c>
      <c r="I12" s="292">
        <v>-0.40437808730075803</v>
      </c>
      <c r="J12" s="291">
        <v>-0.80113335089515603</v>
      </c>
      <c r="K12" s="292">
        <v>-0.21722094947321599</v>
      </c>
      <c r="L12" s="291">
        <v>-0.73353841365094796</v>
      </c>
      <c r="M12" s="292">
        <v>-0.20007781806657099</v>
      </c>
      <c r="N12" s="291">
        <v>-0.41982056084178698</v>
      </c>
      <c r="O12" s="293">
        <v>-0.126272947865461</v>
      </c>
    </row>
    <row r="13" spans="1:15" s="283" customFormat="1" ht="22.5" hidden="1" customHeight="1" outlineLevel="1">
      <c r="A13" s="295" t="s">
        <v>168</v>
      </c>
      <c r="B13" s="285" t="s">
        <v>61</v>
      </c>
      <c r="C13" s="286" t="s">
        <v>61</v>
      </c>
      <c r="D13" s="285" t="s">
        <v>61</v>
      </c>
      <c r="E13" s="286" t="s">
        <v>61</v>
      </c>
      <c r="F13" s="285" t="s">
        <v>61</v>
      </c>
      <c r="G13" s="286" t="s">
        <v>61</v>
      </c>
      <c r="H13" s="285" t="s">
        <v>61</v>
      </c>
      <c r="I13" s="286" t="s">
        <v>61</v>
      </c>
      <c r="J13" s="285" t="s">
        <v>61</v>
      </c>
      <c r="K13" s="286" t="s">
        <v>61</v>
      </c>
      <c r="L13" s="285" t="s">
        <v>61</v>
      </c>
      <c r="M13" s="286" t="s">
        <v>61</v>
      </c>
      <c r="N13" s="285" t="s">
        <v>61</v>
      </c>
      <c r="O13" s="299" t="s">
        <v>61</v>
      </c>
    </row>
    <row r="14" spans="1:15" s="283" customFormat="1" ht="22.5" customHeight="1" collapsed="1">
      <c r="A14" s="284" t="s">
        <v>169</v>
      </c>
      <c r="B14" s="285" t="s">
        <v>61</v>
      </c>
      <c r="C14" s="286" t="s">
        <v>61</v>
      </c>
      <c r="D14" s="285" t="s">
        <v>61</v>
      </c>
      <c r="E14" s="286" t="s">
        <v>61</v>
      </c>
      <c r="F14" s="285" t="s">
        <v>61</v>
      </c>
      <c r="G14" s="286" t="s">
        <v>61</v>
      </c>
      <c r="H14" s="287">
        <v>5.1055726570436201E-2</v>
      </c>
      <c r="I14" s="288">
        <v>0.36066459672478302</v>
      </c>
      <c r="J14" s="287">
        <v>3.3361778841071499E-2</v>
      </c>
      <c r="K14" s="288">
        <v>0.31313391990806499</v>
      </c>
      <c r="L14" s="287">
        <v>3.3456029091166101E-2</v>
      </c>
      <c r="M14" s="288">
        <v>0.31923918326036999</v>
      </c>
      <c r="N14" s="287">
        <v>4.63482932403727E-2</v>
      </c>
      <c r="O14" s="289">
        <v>3.3247159747349701E-2</v>
      </c>
    </row>
    <row r="15" spans="1:15" s="283" customFormat="1" ht="22.5" hidden="1" customHeight="1" outlineLevel="1">
      <c r="A15" s="284" t="s">
        <v>170</v>
      </c>
      <c r="B15" s="285" t="s">
        <v>61</v>
      </c>
      <c r="C15" s="286" t="s">
        <v>61</v>
      </c>
      <c r="D15" s="285" t="s">
        <v>61</v>
      </c>
      <c r="E15" s="286" t="s">
        <v>61</v>
      </c>
      <c r="F15" s="285" t="s">
        <v>61</v>
      </c>
      <c r="G15" s="286" t="s">
        <v>61</v>
      </c>
      <c r="H15" s="285" t="s">
        <v>61</v>
      </c>
      <c r="I15" s="286" t="s">
        <v>61</v>
      </c>
      <c r="J15" s="285" t="s">
        <v>61</v>
      </c>
      <c r="K15" s="286" t="s">
        <v>61</v>
      </c>
      <c r="L15" s="285" t="s">
        <v>61</v>
      </c>
      <c r="M15" s="286" t="s">
        <v>61</v>
      </c>
      <c r="N15" s="287" t="s">
        <v>61</v>
      </c>
      <c r="O15" s="297" t="s">
        <v>61</v>
      </c>
    </row>
    <row r="16" spans="1:15" s="283" customFormat="1" ht="22.5" customHeight="1" collapsed="1">
      <c r="A16" s="300" t="s">
        <v>171</v>
      </c>
      <c r="B16" s="285" t="s">
        <v>61</v>
      </c>
      <c r="C16" s="286" t="s">
        <v>61</v>
      </c>
      <c r="D16" s="285" t="s">
        <v>61</v>
      </c>
      <c r="E16" s="286" t="s">
        <v>61</v>
      </c>
      <c r="F16" s="287">
        <v>-1.1339799891662199</v>
      </c>
      <c r="G16" s="296">
        <v>-0.345064970429171</v>
      </c>
      <c r="H16" s="287">
        <v>1.6178701377209798E-2</v>
      </c>
      <c r="I16" s="296">
        <v>0.16892892414006599</v>
      </c>
      <c r="J16" s="287">
        <v>-0.21470074758264501</v>
      </c>
      <c r="K16" s="296">
        <v>-0.24259237065470901</v>
      </c>
      <c r="L16" s="287">
        <v>-0.20812403529602999</v>
      </c>
      <c r="M16" s="296">
        <v>-0.23907089202096701</v>
      </c>
      <c r="N16" s="301">
        <v>0.389049643608122</v>
      </c>
      <c r="O16" s="302">
        <v>0.37262344415153897</v>
      </c>
    </row>
    <row r="17" spans="1:15" s="283" customFormat="1" ht="19.899999999999999" customHeight="1" thickBot="1">
      <c r="A17" s="414" t="s">
        <v>160</v>
      </c>
      <c r="B17" s="303">
        <v>6.1019222551077101</v>
      </c>
      <c r="C17" s="304">
        <v>9.9550639653354894E-2</v>
      </c>
      <c r="D17" s="303">
        <v>0.71977855141997005</v>
      </c>
      <c r="E17" s="304">
        <v>8.7465769449834602E-3</v>
      </c>
      <c r="F17" s="303">
        <v>-7.9168937716096401</v>
      </c>
      <c r="G17" s="304">
        <v>-0.29922842446175102</v>
      </c>
      <c r="H17" s="303">
        <v>-3.1101422321452801</v>
      </c>
      <c r="I17" s="304">
        <v>-0.30312630818644298</v>
      </c>
      <c r="J17" s="303">
        <v>-3.9997472727076699</v>
      </c>
      <c r="K17" s="304">
        <v>-0.280347934951933</v>
      </c>
      <c r="L17" s="303">
        <v>-4.1568808920465399</v>
      </c>
      <c r="M17" s="304">
        <v>-0.27408173520585399</v>
      </c>
      <c r="N17" s="303">
        <v>-0.38850522743923099</v>
      </c>
      <c r="O17" s="305">
        <v>-4.6291926188105098E-2</v>
      </c>
    </row>
    <row r="18" spans="1:15" s="490" customFormat="1" ht="14.45" customHeight="1">
      <c r="A18" s="490" t="s">
        <v>221</v>
      </c>
    </row>
  </sheetData>
  <mergeCells count="9">
    <mergeCell ref="J3:K3"/>
    <mergeCell ref="L3:M3"/>
    <mergeCell ref="N3:O3"/>
    <mergeCell ref="A18:XFD18"/>
    <mergeCell ref="A3:A4"/>
    <mergeCell ref="B3:C3"/>
    <mergeCell ref="D3:E3"/>
    <mergeCell ref="F3:G3"/>
    <mergeCell ref="H3:I3"/>
  </mergeCells>
  <conditionalFormatting sqref="B5:O17">
    <cfRule type="cellIs" dxfId="11" priority="2" operator="greaterThan">
      <formula>0</formula>
    </cfRule>
    <cfRule type="cellIs" dxfId="10" priority="3" operator="lessThan">
      <formula>0</formula>
    </cfRule>
    <cfRule type="cellIs" dxfId="9" priority="4" operator="lessThan">
      <formula>0</formula>
    </cfRule>
  </conditionalFormatting>
  <pageMargins left="0.75" right="0.75" top="1" bottom="1" header="0.51180555555555496" footer="0.51180555555555496"/>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AMJ99"/>
  <sheetViews>
    <sheetView zoomScaleNormal="100" workbookViewId="0">
      <pane ySplit="1" topLeftCell="A2" activePane="bottomLeft" state="frozen"/>
      <selection pane="bottomLeft" sqref="A1:XFD1"/>
    </sheetView>
  </sheetViews>
  <sheetFormatPr defaultColWidth="9.140625" defaultRowHeight="12.75" outlineLevelRow="1"/>
  <cols>
    <col min="1" max="1" width="37.7109375" style="2" customWidth="1"/>
    <col min="2" max="2" width="11" style="2" customWidth="1"/>
    <col min="3" max="3" width="2.28515625" style="2" customWidth="1"/>
    <col min="4" max="4" width="37.42578125" style="2" customWidth="1"/>
    <col min="5" max="5" width="10" style="2" customWidth="1"/>
    <col min="6" max="6" width="2.7109375" style="2" customWidth="1"/>
    <col min="7" max="7" width="37" style="2" customWidth="1"/>
    <col min="8" max="8" width="10" style="2" customWidth="1"/>
    <col min="9" max="9" width="2" style="2" customWidth="1"/>
    <col min="10" max="10" width="37.28515625" style="2" customWidth="1"/>
    <col min="11" max="11" width="10.5703125" style="2" customWidth="1"/>
    <col min="12" max="12" width="2.28515625" style="2" customWidth="1"/>
    <col min="13" max="13" width="37.7109375" style="2" customWidth="1"/>
    <col min="14" max="14" width="9.140625" style="2"/>
    <col min="15" max="15" width="2.42578125" style="2" customWidth="1"/>
    <col min="16" max="16" width="38" style="2" customWidth="1"/>
    <col min="17" max="1024" width="9.140625" style="2"/>
  </cols>
  <sheetData>
    <row r="1" spans="1:17" s="494" customFormat="1" ht="26.25" customHeight="1">
      <c r="A1" s="494" t="s">
        <v>172</v>
      </c>
    </row>
    <row r="2" spans="1:17" s="276" customFormat="1" ht="18.75" customHeight="1">
      <c r="A2" s="276" t="s">
        <v>173</v>
      </c>
    </row>
    <row r="3" spans="1:17" s="306" customFormat="1" ht="36" customHeight="1">
      <c r="A3" s="495" t="s">
        <v>215</v>
      </c>
      <c r="B3" s="495"/>
      <c r="D3" s="495" t="s">
        <v>216</v>
      </c>
      <c r="E3" s="495"/>
      <c r="G3" s="495" t="s">
        <v>217</v>
      </c>
      <c r="H3" s="495"/>
      <c r="J3" s="495" t="s">
        <v>218</v>
      </c>
      <c r="K3" s="495"/>
      <c r="M3" s="492" t="s">
        <v>219</v>
      </c>
      <c r="N3" s="492"/>
      <c r="P3" s="492" t="s">
        <v>220</v>
      </c>
      <c r="Q3" s="492"/>
    </row>
    <row r="4" spans="1:17" s="306" customFormat="1" ht="14.45" customHeight="1">
      <c r="A4" s="317" t="s">
        <v>222</v>
      </c>
      <c r="B4" s="415">
        <v>2.6689407726523499E-2</v>
      </c>
      <c r="D4" s="317" t="s">
        <v>222</v>
      </c>
      <c r="E4" s="415">
        <v>3.9754707379027601E-2</v>
      </c>
      <c r="G4" s="317" t="s">
        <v>222</v>
      </c>
      <c r="H4" s="420">
        <v>0.78776546072520204</v>
      </c>
      <c r="I4" s="421"/>
      <c r="J4" s="317" t="s">
        <v>222</v>
      </c>
      <c r="K4" s="420">
        <v>0.88851144467528131</v>
      </c>
      <c r="L4" s="421"/>
      <c r="M4" s="317" t="s">
        <v>222</v>
      </c>
      <c r="N4" s="420">
        <v>0.86094064328967201</v>
      </c>
      <c r="O4" s="421"/>
      <c r="P4" s="317" t="s">
        <v>222</v>
      </c>
      <c r="Q4" s="420">
        <v>0.85117120912636501</v>
      </c>
    </row>
    <row r="5" spans="1:17" s="306" customFormat="1" ht="14.45" customHeight="1">
      <c r="A5" s="312" t="s">
        <v>162</v>
      </c>
      <c r="B5" s="415">
        <v>0.29438159312143197</v>
      </c>
      <c r="D5" s="312" t="s">
        <v>162</v>
      </c>
      <c r="E5" s="415">
        <v>0.13012151451855899</v>
      </c>
      <c r="G5" s="419" t="s">
        <v>161</v>
      </c>
      <c r="H5" s="420">
        <v>1.08692961978259E-2</v>
      </c>
      <c r="I5" s="421"/>
      <c r="J5" s="419" t="s">
        <v>161</v>
      </c>
      <c r="K5" s="420">
        <v>2.6476313301455248E-2</v>
      </c>
      <c r="L5" s="421"/>
      <c r="M5" s="419" t="s">
        <v>161</v>
      </c>
      <c r="N5" s="420">
        <v>2.22051954671286E-2</v>
      </c>
      <c r="O5" s="421"/>
      <c r="P5" s="419" t="s">
        <v>161</v>
      </c>
      <c r="Q5" s="420">
        <v>2.1943618302177101E-2</v>
      </c>
    </row>
    <row r="6" spans="1:17" s="306" customFormat="1" ht="14.45" customHeight="1">
      <c r="A6" s="312" t="s">
        <v>163</v>
      </c>
      <c r="B6" s="415">
        <v>4.9632122840336003E-3</v>
      </c>
      <c r="D6" s="312" t="s">
        <v>163</v>
      </c>
      <c r="E6" s="415">
        <v>0</v>
      </c>
      <c r="G6" s="419" t="s">
        <v>162</v>
      </c>
      <c r="H6" s="420">
        <v>1.5595877995255801E-2</v>
      </c>
      <c r="I6" s="421"/>
      <c r="J6" s="419" t="s">
        <v>162</v>
      </c>
      <c r="K6" s="420">
        <v>1.3511476802738337E-2</v>
      </c>
      <c r="L6" s="421"/>
      <c r="M6" s="419" t="s">
        <v>162</v>
      </c>
      <c r="N6" s="420">
        <v>1.40819075934615E-2</v>
      </c>
      <c r="O6" s="421"/>
      <c r="P6" s="419" t="s">
        <v>162</v>
      </c>
      <c r="Q6" s="420">
        <v>1.6654094622616598E-2</v>
      </c>
    </row>
    <row r="7" spans="1:17" s="306" customFormat="1" ht="14.45" customHeight="1">
      <c r="A7" s="312" t="s">
        <v>164</v>
      </c>
      <c r="B7" s="415">
        <v>0.36069331760058798</v>
      </c>
      <c r="D7" s="312" t="s">
        <v>164</v>
      </c>
      <c r="E7" s="415">
        <v>0.573742134752244</v>
      </c>
      <c r="G7" s="419" t="s">
        <v>163</v>
      </c>
      <c r="H7" s="420">
        <v>3.6137345527164998E-4</v>
      </c>
      <c r="I7" s="421"/>
      <c r="J7" s="419" t="s">
        <v>163</v>
      </c>
      <c r="K7" s="420">
        <v>1.3615757982630199E-4</v>
      </c>
      <c r="L7" s="421"/>
      <c r="M7" s="419" t="s">
        <v>163</v>
      </c>
      <c r="N7" s="420">
        <v>9.88958107378551E-5</v>
      </c>
      <c r="O7" s="421"/>
      <c r="P7" s="419" t="s">
        <v>163</v>
      </c>
      <c r="Q7" s="420">
        <v>1.3414785446749401E-4</v>
      </c>
    </row>
    <row r="8" spans="1:17" s="306" customFormat="1" ht="14.45" customHeight="1">
      <c r="A8" s="312" t="s">
        <v>165</v>
      </c>
      <c r="B8" s="415">
        <v>9.2661512433086998E-3</v>
      </c>
      <c r="D8" s="312" t="s">
        <v>165</v>
      </c>
      <c r="E8" s="415">
        <v>0</v>
      </c>
      <c r="G8" s="312" t="s">
        <v>164</v>
      </c>
      <c r="H8" s="420">
        <v>7.6741093422136405E-2</v>
      </c>
      <c r="I8" s="421"/>
      <c r="J8" s="312" t="s">
        <v>164</v>
      </c>
      <c r="K8" s="420">
        <v>7.3367035861771104E-5</v>
      </c>
      <c r="L8" s="421"/>
      <c r="M8" s="312" t="s">
        <v>164</v>
      </c>
      <c r="N8" s="420">
        <v>2.10547558119108E-2</v>
      </c>
      <c r="O8" s="421"/>
      <c r="P8" s="312" t="s">
        <v>164</v>
      </c>
      <c r="Q8" s="420">
        <v>2.6002189421738299E-2</v>
      </c>
    </row>
    <row r="9" spans="1:17" s="306" customFormat="1" ht="14.45" customHeight="1">
      <c r="A9" s="312" t="s">
        <v>166</v>
      </c>
      <c r="B9" s="415">
        <v>0.198978805592265</v>
      </c>
      <c r="D9" s="312" t="s">
        <v>166</v>
      </c>
      <c r="E9" s="415">
        <v>0.250298137658508</v>
      </c>
      <c r="G9" s="312" t="s">
        <v>165</v>
      </c>
      <c r="H9" s="420">
        <v>1.5922405052706001E-3</v>
      </c>
      <c r="I9" s="421"/>
      <c r="J9" s="312" t="s">
        <v>165</v>
      </c>
      <c r="K9" s="420">
        <v>8.5562108628488395E-4</v>
      </c>
      <c r="L9" s="421"/>
      <c r="M9" s="312" t="s">
        <v>165</v>
      </c>
      <c r="N9" s="420">
        <v>1.0572091486705901E-3</v>
      </c>
      <c r="O9" s="421"/>
      <c r="P9" s="312" t="s">
        <v>165</v>
      </c>
      <c r="Q9" s="420">
        <v>1.1127446146257801E-3</v>
      </c>
    </row>
    <row r="10" spans="1:17" s="306" customFormat="1" ht="14.45" customHeight="1">
      <c r="A10" s="312" t="s">
        <v>167</v>
      </c>
      <c r="B10" s="415">
        <v>0.105027512431851</v>
      </c>
      <c r="D10" s="312" t="s">
        <v>167</v>
      </c>
      <c r="E10" s="415">
        <v>6.0835056916608201E-3</v>
      </c>
      <c r="G10" s="419" t="s">
        <v>166</v>
      </c>
      <c r="H10" s="420">
        <v>4.22802195212982E-2</v>
      </c>
      <c r="I10" s="421"/>
      <c r="J10" s="419" t="s">
        <v>166</v>
      </c>
      <c r="K10" s="420">
        <v>4.4082666532227699E-2</v>
      </c>
      <c r="L10" s="421"/>
      <c r="M10" s="419" t="s">
        <v>166</v>
      </c>
      <c r="N10" s="420">
        <v>4.3589397157132302E-2</v>
      </c>
      <c r="O10" s="421"/>
      <c r="P10" s="419" t="s">
        <v>166</v>
      </c>
      <c r="Q10" s="420">
        <v>4.5647875691424797E-2</v>
      </c>
    </row>
    <row r="11" spans="1:17" s="306" customFormat="1" ht="14.45" customHeight="1">
      <c r="A11" s="312"/>
      <c r="B11" s="415"/>
      <c r="D11" s="419"/>
      <c r="E11" s="415"/>
      <c r="G11" s="419" t="s">
        <v>167</v>
      </c>
      <c r="H11" s="420">
        <v>4.3271441600787199E-2</v>
      </c>
      <c r="I11" s="421"/>
      <c r="J11" s="419" t="s">
        <v>167</v>
      </c>
      <c r="K11" s="420">
        <v>2.3443442609332898E-2</v>
      </c>
      <c r="L11" s="421"/>
      <c r="M11" s="419" t="s">
        <v>167</v>
      </c>
      <c r="N11" s="420">
        <v>2.8869701807300901E-2</v>
      </c>
      <c r="O11" s="421"/>
      <c r="P11" s="419" t="s">
        <v>167</v>
      </c>
      <c r="Q11" s="420">
        <v>2.9327271461168099E-2</v>
      </c>
    </row>
    <row r="12" spans="1:17" s="306" customFormat="1" ht="14.45" customHeight="1">
      <c r="B12" s="416"/>
      <c r="C12" s="422"/>
      <c r="E12" s="416"/>
      <c r="G12" s="419" t="s">
        <v>169</v>
      </c>
      <c r="H12" s="423">
        <v>0</v>
      </c>
      <c r="I12" s="421"/>
      <c r="J12" s="419" t="s">
        <v>169</v>
      </c>
      <c r="K12" s="420">
        <v>1.9261585482831401E-3</v>
      </c>
      <c r="L12" s="421"/>
      <c r="M12" s="419" t="s">
        <v>169</v>
      </c>
      <c r="N12" s="420">
        <v>1.3990334690519701E-3</v>
      </c>
      <c r="O12" s="421"/>
      <c r="P12" s="419" t="s">
        <v>169</v>
      </c>
      <c r="Q12" s="420">
        <v>1.38255285715875E-3</v>
      </c>
    </row>
    <row r="13" spans="1:17" s="306" customFormat="1" ht="14.45" customHeight="1">
      <c r="B13" s="416"/>
      <c r="C13" s="312"/>
      <c r="E13" s="416"/>
      <c r="F13" s="313"/>
      <c r="G13" s="419" t="s">
        <v>174</v>
      </c>
      <c r="H13" s="423">
        <v>2.1522996576951999E-2</v>
      </c>
      <c r="I13" s="421"/>
      <c r="J13" s="419" t="s">
        <v>175</v>
      </c>
      <c r="K13" s="420">
        <v>1.11950940853472E-3</v>
      </c>
      <c r="L13" s="421"/>
      <c r="M13" s="419" t="s">
        <v>175</v>
      </c>
      <c r="N13" s="423">
        <v>6.7032604449334E-3</v>
      </c>
      <c r="O13" s="421"/>
      <c r="P13" s="419" t="s">
        <v>175</v>
      </c>
      <c r="Q13" s="420">
        <v>6.62429604825819E-3</v>
      </c>
    </row>
    <row r="14" spans="1:17" s="427" customFormat="1" ht="14.45" customHeight="1">
      <c r="A14" s="417" t="s">
        <v>176</v>
      </c>
      <c r="B14" s="418">
        <f>SUM(B7:B10)</f>
        <v>0.67396578686801278</v>
      </c>
      <c r="C14" s="424"/>
      <c r="D14" s="417" t="s">
        <v>176</v>
      </c>
      <c r="E14" s="418">
        <f>SUM(E7:E11)</f>
        <v>0.83012377810241289</v>
      </c>
      <c r="F14" s="425"/>
      <c r="G14" s="322" t="s">
        <v>176</v>
      </c>
      <c r="H14" s="323">
        <f>SUM(H8:H13)</f>
        <v>0.18540799162644439</v>
      </c>
      <c r="I14" s="426"/>
      <c r="J14" s="322" t="s">
        <v>176</v>
      </c>
      <c r="K14" s="323">
        <f>SUM(K8:K13)</f>
        <v>7.1500765220525106E-2</v>
      </c>
      <c r="L14" s="426"/>
      <c r="M14" s="322" t="s">
        <v>176</v>
      </c>
      <c r="N14" s="323">
        <f>SUM(N8:N13)</f>
        <v>0.10267335783899996</v>
      </c>
      <c r="O14" s="426"/>
      <c r="P14" s="322" t="s">
        <v>176</v>
      </c>
      <c r="Q14" s="323">
        <f>SUM(Q8:Q13)</f>
        <v>0.11009693009437391</v>
      </c>
    </row>
    <row r="15" spans="1:17" s="306" customFormat="1" ht="14.25">
      <c r="A15" s="311"/>
      <c r="B15" s="314"/>
      <c r="C15" s="312"/>
      <c r="D15" s="311"/>
      <c r="E15" s="314"/>
      <c r="F15" s="313"/>
      <c r="G15" s="311"/>
      <c r="H15" s="314"/>
      <c r="J15" s="311"/>
      <c r="K15" s="314"/>
      <c r="M15" s="315"/>
      <c r="N15" s="314"/>
      <c r="P15" s="315"/>
      <c r="Q15" s="314"/>
    </row>
    <row r="16" spans="1:17" s="490" customFormat="1" ht="14.45" customHeight="1">
      <c r="A16" s="490" t="s">
        <v>221</v>
      </c>
    </row>
    <row r="17" spans="1:13" outlineLevel="1">
      <c r="A17" s="228"/>
      <c r="B17" s="228"/>
      <c r="C17" s="262"/>
      <c r="D17" s="228"/>
      <c r="E17" s="228"/>
      <c r="F17" s="262"/>
      <c r="I17" s="262"/>
    </row>
    <row r="18" spans="1:13" outlineLevel="1">
      <c r="A18" s="228"/>
      <c r="B18" s="228"/>
      <c r="C18" s="228"/>
      <c r="F18" s="228"/>
      <c r="I18" s="228"/>
    </row>
    <row r="19" spans="1:13" outlineLevel="1"/>
    <row r="20" spans="1:13" outlineLevel="1"/>
    <row r="21" spans="1:13" outlineLevel="1"/>
    <row r="22" spans="1:13" outlineLevel="1"/>
    <row r="23" spans="1:13" outlineLevel="1"/>
    <row r="24" spans="1:13" outlineLevel="1"/>
    <row r="25" spans="1:13" outlineLevel="1"/>
    <row r="26" spans="1:13" outlineLevel="1"/>
    <row r="27" spans="1:13" outlineLevel="1"/>
    <row r="28" spans="1:13" ht="14.25" outlineLevel="1">
      <c r="M28" s="312"/>
    </row>
    <row r="29" spans="1:13" outlineLevel="1"/>
    <row r="30" spans="1:13" outlineLevel="1"/>
    <row r="31" spans="1:13" outlineLevel="1"/>
    <row r="32" spans="1:13" outlineLevel="1"/>
    <row r="33" outlineLevel="1"/>
    <row r="34" outlineLevel="1"/>
    <row r="35" outlineLevel="1"/>
    <row r="36" outlineLevel="1"/>
    <row r="37" outlineLevel="1"/>
    <row r="38" outlineLevel="1"/>
    <row r="39" outlineLevel="1"/>
    <row r="40" outlineLevel="1"/>
    <row r="41" outlineLevel="1"/>
    <row r="42" outlineLevel="1"/>
    <row r="43" outlineLevel="1"/>
    <row r="44" outlineLevel="1"/>
    <row r="45" outlineLevel="1"/>
    <row r="46" outlineLevel="1"/>
    <row r="47" outlineLevel="1"/>
    <row r="48" outlineLevel="1"/>
    <row r="49" spans="1:2" outlineLevel="1"/>
    <row r="50" spans="1:2" outlineLevel="1"/>
    <row r="51" spans="1:2" outlineLevel="1"/>
    <row r="52" spans="1:2" outlineLevel="1"/>
    <row r="53" spans="1:2" outlineLevel="1"/>
    <row r="54" spans="1:2" outlineLevel="1"/>
    <row r="55" spans="1:2" outlineLevel="1"/>
    <row r="56" spans="1:2" outlineLevel="1"/>
    <row r="57" spans="1:2" outlineLevel="1"/>
    <row r="58" spans="1:2" outlineLevel="1"/>
    <row r="59" spans="1:2" outlineLevel="1"/>
    <row r="60" spans="1:2" outlineLevel="1"/>
    <row r="61" spans="1:2" s="272" customFormat="1"/>
    <row r="62" spans="1:2" ht="15" customHeight="1">
      <c r="A62" s="493" t="s">
        <v>177</v>
      </c>
      <c r="B62" s="493"/>
    </row>
    <row r="63" spans="1:2" ht="14.45" customHeight="1">
      <c r="A63" s="317" t="s">
        <v>178</v>
      </c>
      <c r="B63" s="318">
        <v>0.86015233547754899</v>
      </c>
    </row>
    <row r="64" spans="1:2" ht="14.45" customHeight="1">
      <c r="A64" s="307" t="s">
        <v>161</v>
      </c>
      <c r="B64" s="318">
        <v>3.1560135407845497E-2</v>
      </c>
    </row>
    <row r="65" spans="1:4" ht="14.45" customHeight="1">
      <c r="A65" s="307" t="s">
        <v>162</v>
      </c>
      <c r="B65" s="318">
        <v>2.8239291592049898E-2</v>
      </c>
      <c r="D65" s="308"/>
    </row>
    <row r="66" spans="1:4" ht="14.45" customHeight="1">
      <c r="A66" s="308" t="s">
        <v>163</v>
      </c>
      <c r="B66" s="318">
        <v>8.2386205166138893E-6</v>
      </c>
    </row>
    <row r="67" spans="1:4" ht="14.45" customHeight="1">
      <c r="A67" s="307" t="s">
        <v>164</v>
      </c>
      <c r="B67" s="318">
        <v>4.7159808573165596E-3</v>
      </c>
    </row>
    <row r="68" spans="1:4" ht="14.45" customHeight="1">
      <c r="A68" s="308" t="s">
        <v>165</v>
      </c>
      <c r="B68" s="318">
        <v>7.7214138254988202E-4</v>
      </c>
    </row>
    <row r="69" spans="1:4" ht="14.45" customHeight="1">
      <c r="A69" s="307" t="s">
        <v>166</v>
      </c>
      <c r="B69" s="318">
        <v>1.6767679495716399E-2</v>
      </c>
    </row>
    <row r="70" spans="1:4" ht="14.45" customHeight="1">
      <c r="A70" s="307" t="s">
        <v>167</v>
      </c>
      <c r="B70" s="318">
        <v>2.9048864958833801E-2</v>
      </c>
    </row>
    <row r="71" spans="1:4" ht="14.45" customHeight="1">
      <c r="A71" s="307" t="s">
        <v>169</v>
      </c>
      <c r="B71" s="318">
        <v>1.4404010060910501E-2</v>
      </c>
    </row>
    <row r="72" spans="1:4" ht="14.45" customHeight="1">
      <c r="A72" s="307" t="s">
        <v>174</v>
      </c>
      <c r="B72" s="318">
        <v>1.43313221467121E-2</v>
      </c>
    </row>
    <row r="73" spans="1:4" ht="14.45" customHeight="1">
      <c r="A73" s="319"/>
      <c r="B73" s="320"/>
    </row>
    <row r="74" spans="1:4" s="310" customFormat="1" ht="14.45" customHeight="1">
      <c r="A74" s="321" t="s">
        <v>176</v>
      </c>
      <c r="B74" s="309">
        <f>SUM(B67:B72)</f>
        <v>8.0039998902039236E-2</v>
      </c>
    </row>
    <row r="75" spans="1:4" s="310" customFormat="1" ht="14.25">
      <c r="A75" s="322"/>
      <c r="B75" s="323"/>
    </row>
    <row r="76" spans="1:4" s="25" customFormat="1" ht="14.45" customHeight="1">
      <c r="A76" s="316" t="s">
        <v>179</v>
      </c>
    </row>
    <row r="77" spans="1:4" outlineLevel="1"/>
    <row r="78" spans="1:4" outlineLevel="1"/>
    <row r="79" spans="1:4" outlineLevel="1"/>
    <row r="80" spans="1:4" outlineLevel="1"/>
    <row r="81" outlineLevel="1"/>
    <row r="82" outlineLevel="1"/>
    <row r="83" outlineLevel="1"/>
    <row r="84" outlineLevel="1"/>
    <row r="85" outlineLevel="1"/>
    <row r="86" outlineLevel="1"/>
    <row r="87" outlineLevel="1"/>
    <row r="88" outlineLevel="1"/>
    <row r="89" outlineLevel="1"/>
    <row r="90" outlineLevel="1"/>
    <row r="91" outlineLevel="1"/>
    <row r="92" outlineLevel="1"/>
    <row r="93" outlineLevel="1"/>
    <row r="94" outlineLevel="1"/>
    <row r="95" outlineLevel="1"/>
    <row r="96" outlineLevel="1"/>
    <row r="97" outlineLevel="1"/>
    <row r="98" outlineLevel="1"/>
    <row r="99" outlineLevel="1"/>
  </sheetData>
  <mergeCells count="9">
    <mergeCell ref="P3:Q3"/>
    <mergeCell ref="A62:B62"/>
    <mergeCell ref="A16:XFD16"/>
    <mergeCell ref="A1:XFD1"/>
    <mergeCell ref="A3:B3"/>
    <mergeCell ref="D3:E3"/>
    <mergeCell ref="G3:H3"/>
    <mergeCell ref="J3:K3"/>
    <mergeCell ref="M3:N3"/>
  </mergeCells>
  <pageMargins left="0.39374999999999999" right="0.39374999999999999" top="0.39374999999999999" bottom="0.39374999999999999" header="0.51180555555555496" footer="0.51180555555555496"/>
  <pageSetup paperSize="9" scale="60" orientation="landscape" horizontalDpi="300" verticalDpi="30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AMJ31"/>
  <sheetViews>
    <sheetView zoomScaleNormal="100" workbookViewId="0">
      <pane ySplit="1" topLeftCell="A2" activePane="bottomLeft" state="frozen"/>
      <selection pane="bottomLeft" sqref="A1:XFD1"/>
    </sheetView>
  </sheetViews>
  <sheetFormatPr defaultColWidth="9.140625" defaultRowHeight="12.75" outlineLevelRow="1"/>
  <cols>
    <col min="1" max="1" width="28.28515625" style="324" customWidth="1"/>
    <col min="2" max="2" width="28.5703125" style="324" customWidth="1"/>
    <col min="3" max="3" width="22.140625" style="324" customWidth="1"/>
    <col min="4" max="4" width="24.5703125" style="324" customWidth="1"/>
    <col min="5" max="5" width="15.85546875" style="324" customWidth="1"/>
    <col min="6" max="7" width="17.7109375" style="325" customWidth="1"/>
    <col min="8" max="256" width="9.140625" style="325"/>
    <col min="257" max="257" width="26.42578125" style="325" customWidth="1"/>
    <col min="258" max="260" width="19.7109375" style="325" customWidth="1"/>
    <col min="261" max="261" width="11.7109375" style="325" customWidth="1"/>
    <col min="262" max="263" width="17.5703125" style="325" customWidth="1"/>
    <col min="264" max="512" width="9.140625" style="325"/>
    <col min="513" max="513" width="26.42578125" style="325" customWidth="1"/>
    <col min="514" max="516" width="19.7109375" style="325" customWidth="1"/>
    <col min="517" max="517" width="11.7109375" style="325" customWidth="1"/>
    <col min="518" max="519" width="17.5703125" style="325" customWidth="1"/>
    <col min="520" max="768" width="9.140625" style="325"/>
    <col min="769" max="769" width="26.42578125" style="325" customWidth="1"/>
    <col min="770" max="772" width="19.7109375" style="325" customWidth="1"/>
    <col min="773" max="773" width="11.7109375" style="325" customWidth="1"/>
    <col min="774" max="775" width="17.5703125" style="325" customWidth="1"/>
    <col min="776" max="1024" width="9.140625" style="325"/>
  </cols>
  <sheetData>
    <row r="1" spans="1:6" s="498" customFormat="1" ht="28.9" customHeight="1" thickBot="1">
      <c r="A1" s="498" t="s">
        <v>180</v>
      </c>
    </row>
    <row r="2" spans="1:6" ht="45.75" customHeight="1" outlineLevel="1" thickBot="1">
      <c r="A2" s="326" t="s">
        <v>181</v>
      </c>
      <c r="B2" s="327" t="s">
        <v>182</v>
      </c>
      <c r="C2" s="328" t="s">
        <v>183</v>
      </c>
      <c r="D2" s="328" t="s">
        <v>184</v>
      </c>
      <c r="E2" s="328" t="s">
        <v>185</v>
      </c>
      <c r="F2" s="329"/>
    </row>
    <row r="3" spans="1:6" ht="16.899999999999999" customHeight="1" thickBot="1">
      <c r="A3" s="496" t="s">
        <v>186</v>
      </c>
      <c r="B3" s="496"/>
      <c r="C3" s="496"/>
      <c r="D3" s="496"/>
      <c r="E3" s="496"/>
    </row>
    <row r="4" spans="1:6" ht="20.45" customHeight="1" outlineLevel="1">
      <c r="A4" s="330" t="s">
        <v>167</v>
      </c>
      <c r="B4" s="331">
        <v>13584.1894748912</v>
      </c>
      <c r="C4" s="332">
        <v>0.35628459912052801</v>
      </c>
      <c r="D4" s="333">
        <v>-1138.45889382009</v>
      </c>
      <c r="E4" s="332">
        <v>-7.7327045060693905E-2</v>
      </c>
    </row>
    <row r="5" spans="1:6" ht="18" customHeight="1" outlineLevel="1">
      <c r="A5" s="330" t="s">
        <v>166</v>
      </c>
      <c r="B5" s="331">
        <v>8525.5781810822791</v>
      </c>
      <c r="C5" s="332">
        <v>0.22360790904250399</v>
      </c>
      <c r="D5" s="333">
        <v>-200.314241017634</v>
      </c>
      <c r="E5" s="332">
        <v>-2.2956304218271401E-2</v>
      </c>
    </row>
    <row r="6" spans="1:6" ht="16.899999999999999" customHeight="1" outlineLevel="1">
      <c r="A6" s="330" t="s">
        <v>169</v>
      </c>
      <c r="B6" s="334">
        <v>6422.1522491399901</v>
      </c>
      <c r="C6" s="332">
        <v>0.168439489437714</v>
      </c>
      <c r="D6" s="335">
        <v>497.859987769979</v>
      </c>
      <c r="E6" s="332">
        <v>8.4037040342578695E-2</v>
      </c>
    </row>
    <row r="7" spans="1:6" ht="16.899999999999999" customHeight="1" outlineLevel="1">
      <c r="A7" s="330" t="s">
        <v>164</v>
      </c>
      <c r="B7" s="331">
        <v>2711.5799530200002</v>
      </c>
      <c r="C7" s="332">
        <v>7.1119015111700504E-2</v>
      </c>
      <c r="D7" s="333">
        <v>-1256.2941113100001</v>
      </c>
      <c r="E7" s="332">
        <v>-0.316616427573573</v>
      </c>
    </row>
    <row r="8" spans="1:6" ht="16.899999999999999" customHeight="1" outlineLevel="1">
      <c r="A8" s="336" t="s">
        <v>187</v>
      </c>
      <c r="B8" s="331">
        <v>369.01949205</v>
      </c>
      <c r="C8" s="332">
        <v>9.6786018802014796E-3</v>
      </c>
      <c r="D8" s="333">
        <v>92.910223779999995</v>
      </c>
      <c r="E8" s="332">
        <v>0.33649802616964503</v>
      </c>
    </row>
    <row r="9" spans="1:6" ht="16.899999999999999" customHeight="1" outlineLevel="1">
      <c r="A9" s="337" t="s">
        <v>188</v>
      </c>
      <c r="B9" s="338">
        <v>6514.8358833100601</v>
      </c>
      <c r="C9" s="339">
        <v>0.170870385407352</v>
      </c>
      <c r="D9" s="340">
        <v>1940.1672717900699</v>
      </c>
      <c r="E9" s="339">
        <v>0.424110998314569</v>
      </c>
    </row>
    <row r="10" spans="1:6" ht="16.899999999999999" customHeight="1" outlineLevel="1">
      <c r="A10" s="341" t="s">
        <v>26</v>
      </c>
      <c r="B10" s="342">
        <v>38127.355233493501</v>
      </c>
      <c r="C10" s="343">
        <v>1</v>
      </c>
      <c r="D10" s="344">
        <v>-64.129762807678205</v>
      </c>
      <c r="E10" s="345">
        <v>-1.67916389776122E-3</v>
      </c>
    </row>
    <row r="11" spans="1:6" ht="16.899999999999999" customHeight="1">
      <c r="A11" s="497"/>
      <c r="B11" s="497"/>
      <c r="C11" s="497"/>
    </row>
    <row r="12" spans="1:6" ht="16.899999999999999" customHeight="1" thickBot="1">
      <c r="A12" s="496" t="s">
        <v>189</v>
      </c>
      <c r="B12" s="496"/>
      <c r="C12" s="496"/>
      <c r="D12" s="496"/>
      <c r="E12" s="496"/>
    </row>
    <row r="13" spans="1:6" ht="16.899999999999999" customHeight="1" outlineLevel="1">
      <c r="A13" s="330" t="s">
        <v>166</v>
      </c>
      <c r="B13" s="331">
        <v>1087.9208042524999</v>
      </c>
      <c r="C13" s="332">
        <v>0.41461533625230002</v>
      </c>
      <c r="D13" s="333">
        <v>-10.3059212312002</v>
      </c>
      <c r="E13" s="332">
        <v>-9.3841471820503199E-3</v>
      </c>
    </row>
    <row r="14" spans="1:6" ht="18" customHeight="1" outlineLevel="1">
      <c r="A14" s="330" t="s">
        <v>167</v>
      </c>
      <c r="B14" s="331">
        <v>698.95363741009999</v>
      </c>
      <c r="C14" s="332">
        <v>0.26637683208813501</v>
      </c>
      <c r="D14" s="335">
        <v>61.847481609900001</v>
      </c>
      <c r="E14" s="332">
        <v>9.7075630249122399E-2</v>
      </c>
    </row>
    <row r="15" spans="1:6" ht="18" customHeight="1" outlineLevel="1">
      <c r="A15" s="330" t="s">
        <v>164</v>
      </c>
      <c r="B15" s="331">
        <v>619.70732262000001</v>
      </c>
      <c r="C15" s="332">
        <v>0.23617542650326001</v>
      </c>
      <c r="D15" s="333">
        <v>-80.009973879999905</v>
      </c>
      <c r="E15" s="332">
        <v>-0.11434614276395801</v>
      </c>
    </row>
    <row r="16" spans="1:6" ht="18" customHeight="1" outlineLevel="1">
      <c r="A16" s="336" t="s">
        <v>187</v>
      </c>
      <c r="B16" s="331">
        <v>26.5199201</v>
      </c>
      <c r="C16" s="332">
        <v>1.01069540601354E-2</v>
      </c>
      <c r="D16" s="335">
        <v>-4.51265391</v>
      </c>
      <c r="E16" s="332">
        <v>-0.14541668082531101</v>
      </c>
    </row>
    <row r="17" spans="1:5" ht="16.899999999999999" customHeight="1" outlineLevel="1">
      <c r="A17" s="330" t="s">
        <v>169</v>
      </c>
      <c r="B17" s="331">
        <v>32.95023029</v>
      </c>
      <c r="C17" s="332">
        <v>1.2557596801051899E-2</v>
      </c>
      <c r="D17" s="333">
        <v>14.738714939999999</v>
      </c>
      <c r="E17" s="332">
        <v>0.80930744403979504</v>
      </c>
    </row>
    <row r="18" spans="1:5" ht="16.899999999999999" customHeight="1" outlineLevel="1">
      <c r="A18" s="337" t="s">
        <v>188</v>
      </c>
      <c r="B18" s="338">
        <v>157.87611964999999</v>
      </c>
      <c r="C18" s="339">
        <v>6.0167854295118901E-2</v>
      </c>
      <c r="D18" s="340">
        <v>6.5954570699999904</v>
      </c>
      <c r="E18" s="339">
        <v>4.3597489312371299E-2</v>
      </c>
    </row>
    <row r="19" spans="1:5" ht="16.899999999999999" customHeight="1" outlineLevel="1">
      <c r="A19" s="341" t="s">
        <v>26</v>
      </c>
      <c r="B19" s="342">
        <v>2623.9280343226001</v>
      </c>
      <c r="C19" s="343">
        <v>1</v>
      </c>
      <c r="D19" s="344">
        <v>-11.6468954013004</v>
      </c>
      <c r="E19" s="345">
        <v>-4.4191099520439498E-3</v>
      </c>
    </row>
    <row r="20" spans="1:5" ht="16.899999999999999" customHeight="1"/>
    <row r="21" spans="1:5" ht="16.899999999999999" customHeight="1" thickBot="1">
      <c r="A21" s="496" t="s">
        <v>190</v>
      </c>
      <c r="B21" s="496"/>
      <c r="C21" s="496"/>
      <c r="D21" s="496"/>
      <c r="E21" s="496"/>
    </row>
    <row r="22" spans="1:5" ht="16.899999999999999" customHeight="1" outlineLevel="1">
      <c r="A22" s="330" t="s">
        <v>166</v>
      </c>
      <c r="B22" s="331">
        <v>40.347047671600002</v>
      </c>
      <c r="C22" s="346">
        <v>0.56815784469104602</v>
      </c>
      <c r="D22" s="333">
        <v>-2.8008507411000201</v>
      </c>
      <c r="E22" s="332">
        <v>-6.4912796315373403E-2</v>
      </c>
    </row>
    <row r="23" spans="1:5" ht="16.899999999999999" customHeight="1" outlineLevel="1">
      <c r="A23" s="330" t="s">
        <v>164</v>
      </c>
      <c r="B23" s="331">
        <v>28.31587695</v>
      </c>
      <c r="C23" s="347">
        <v>0.39873766599713301</v>
      </c>
      <c r="D23" s="333">
        <v>4.2122867399999997</v>
      </c>
      <c r="E23" s="332">
        <v>0.17475764827151899</v>
      </c>
    </row>
    <row r="24" spans="1:5" ht="16.899999999999999" customHeight="1" outlineLevel="1">
      <c r="A24" s="330" t="s">
        <v>167</v>
      </c>
      <c r="B24" s="331">
        <v>2.1770487301000001</v>
      </c>
      <c r="C24" s="332">
        <v>3.06566994529229E-2</v>
      </c>
      <c r="D24" s="335">
        <v>1.7714635998999999</v>
      </c>
      <c r="E24" s="332">
        <v>4.3676739308131598</v>
      </c>
    </row>
    <row r="25" spans="1:5" ht="18" customHeight="1" outlineLevel="1">
      <c r="A25" s="336" t="s">
        <v>187</v>
      </c>
      <c r="B25" s="331">
        <v>0.17382686</v>
      </c>
      <c r="C25" s="332">
        <v>2.44778985889789E-3</v>
      </c>
      <c r="D25" s="333">
        <v>-1.9923800000000002E-3</v>
      </c>
      <c r="E25" s="332">
        <v>-1.13319793669908E-2</v>
      </c>
    </row>
    <row r="26" spans="1:5" ht="18" customHeight="1" outlineLevel="1">
      <c r="A26" s="341" t="s">
        <v>26</v>
      </c>
      <c r="B26" s="342">
        <v>71.013800211700001</v>
      </c>
      <c r="C26" s="343">
        <v>1</v>
      </c>
      <c r="D26" s="344">
        <v>3.1809072187999798</v>
      </c>
      <c r="E26" s="345">
        <v>4.6893285520535302E-2</v>
      </c>
    </row>
    <row r="27" spans="1:5" ht="16.899999999999999" customHeight="1"/>
    <row r="28" spans="1:5" ht="16.899999999999999" customHeight="1"/>
    <row r="29" spans="1:5" ht="16.899999999999999" customHeight="1"/>
    <row r="30" spans="1:5" ht="16.899999999999999" customHeight="1"/>
    <row r="31" spans="1:5" ht="16.899999999999999" customHeight="1"/>
  </sheetData>
  <mergeCells count="5">
    <mergeCell ref="A3:E3"/>
    <mergeCell ref="A11:C11"/>
    <mergeCell ref="A12:E12"/>
    <mergeCell ref="A21:E21"/>
    <mergeCell ref="A1:XFD1"/>
  </mergeCells>
  <conditionalFormatting sqref="A4">
    <cfRule type="cellIs" dxfId="8" priority="2" operator="lessThan">
      <formula>0</formula>
    </cfRule>
  </conditionalFormatting>
  <conditionalFormatting sqref="A5">
    <cfRule type="cellIs" dxfId="7" priority="3" operator="lessThan">
      <formula>0</formula>
    </cfRule>
  </conditionalFormatting>
  <conditionalFormatting sqref="A6">
    <cfRule type="cellIs" dxfId="6" priority="4" operator="lessThan">
      <formula>0</formula>
    </cfRule>
  </conditionalFormatting>
  <conditionalFormatting sqref="A9 A18">
    <cfRule type="cellIs" dxfId="5" priority="5" operator="lessThan">
      <formula>0</formula>
    </cfRule>
  </conditionalFormatting>
  <conditionalFormatting sqref="A13">
    <cfRule type="cellIs" dxfId="4" priority="6" operator="lessThan">
      <formula>0</formula>
    </cfRule>
  </conditionalFormatting>
  <conditionalFormatting sqref="A14">
    <cfRule type="cellIs" dxfId="3" priority="7" operator="lessThan">
      <formula>0</formula>
    </cfRule>
  </conditionalFormatting>
  <conditionalFormatting sqref="A17">
    <cfRule type="cellIs" dxfId="2" priority="8" operator="lessThan">
      <formula>0</formula>
    </cfRule>
  </conditionalFormatting>
  <conditionalFormatting sqref="A22">
    <cfRule type="cellIs" dxfId="1" priority="9" operator="lessThan">
      <formula>0</formula>
    </cfRule>
  </conditionalFormatting>
  <conditionalFormatting sqref="A24">
    <cfRule type="cellIs" dxfId="0" priority="10" operator="lessThan">
      <formula>0</formula>
    </cfRule>
  </conditionalFormatting>
  <pageMargins left="0.75" right="0.75" top="1" bottom="1" header="0.51180555555555496" footer="0.51180555555555496"/>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7336</TotalTime>
  <Application>Microsoft Excel</Application>
  <DocSecurity>0</DocSecurity>
  <ScaleCrop>false</ScaleCrop>
  <HeadingPairs>
    <vt:vector size="2" baseType="variant">
      <vt:variant>
        <vt:lpstr>Листы</vt:lpstr>
      </vt:variant>
      <vt:variant>
        <vt:i4>10</vt:i4>
      </vt:variant>
    </vt:vector>
  </HeadingPairs>
  <TitlesOfParts>
    <vt:vector size="10" baseType="lpstr">
      <vt:lpstr>AMC and CII</vt:lpstr>
      <vt:lpstr>Fund Types</vt:lpstr>
      <vt:lpstr>Regional Breakdown</vt:lpstr>
      <vt:lpstr>Assets and NAV</vt:lpstr>
      <vt:lpstr>Capital Flow in Open-ended CII</vt:lpstr>
      <vt:lpstr>Investors</vt:lpstr>
      <vt:lpstr>Asset Structure_Change</vt:lpstr>
      <vt:lpstr>Asset Structure_CII Types</vt:lpstr>
      <vt:lpstr>Asset Structure_Instrument Type</vt:lpstr>
      <vt:lpstr>Rates of Return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Corporation</dc:creator>
  <dc:description/>
  <cp:lastModifiedBy>gavrylyuk</cp:lastModifiedBy>
  <cp:revision>11</cp:revision>
  <dcterms:created xsi:type="dcterms:W3CDTF">1996-10-08T23:32:33Z</dcterms:created>
  <dcterms:modified xsi:type="dcterms:W3CDTF">2021-11-09T14:51:39Z</dcterms:modified>
  <dc:language>en-US</dc:language>
</cp:coreProperties>
</file>