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NAV" sheetId="1" r:id="rId1"/>
    <sheet name="NPF ASSET STRUCTURE" sheetId="2" r:id="rId2"/>
    <sheet name="RoR" sheetId="3" r:id="rId3"/>
    <sheet name="RoR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<sst xmlns="http://schemas.openxmlformats.org/spreadsheetml/2006/main" count="739" uniqueCount="263">
  <si>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</si>
  <si>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</si>
  <si>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</si>
  <si>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</si>
  <si>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</si>
  <si>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</si>
  <si>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</si>
  <si>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</si>
  <si>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</si>
  <si>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</si>
  <si>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</si>
  <si>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</si>
  <si>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</si>
  <si>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</si>
  <si>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</si>
  <si>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</si>
  <si>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</si>
  <si>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</si>
  <si>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</si>
  <si>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</si>
  <si>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</si>
  <si>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</si>
  <si>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</si>
  <si>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</si>
  <si>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</si>
  <si>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</si>
  <si>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</si>
  <si>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</si>
  <si>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</si>
  <si>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</si>
  <si>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</si>
  <si>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</si>
  <si>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</si>
  <si>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</si>
  <si>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</si>
  <si>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</si>
  <si>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</si>
  <si>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</si>
  <si>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</si>
  <si>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</si>
  <si>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</si>
  <si>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</si>
  <si>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</si>
  <si>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</si>
  <si>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</si>
  <si>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</si>
  <si>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</si>
  <si>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</si>
  <si>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</si>
  <si>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</si>
  <si>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</si>
  <si>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</si>
  <si>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</si>
  <si>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</si>
  <si>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</si>
  <si>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</si>
  <si>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</si>
  <si>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</si>
  <si>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</si>
  <si>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</si>
  <si>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</si>
  <si>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</si>
  <si>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</si>
  <si>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/>
  </si>
  <si>
    <t>Ranking by NPF NAV as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</si>
  <si>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</si>
  <si>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</si>
  <si>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</si>
  <si>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</si>
  <si>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</si>
  <si>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</si>
  <si>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</si>
  <si>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</si>
  <si>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</si>
  <si>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</si>
  <si>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</si>
  <si>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open</t>
  </si>
  <si>
    <t>Open pension fund "ОТP PENSIIA"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</si>
  <si>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</si>
  <si>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corporate</t>
  </si>
  <si>
    <t>Non-entrepreneurial society "Non-state Corporate pension fund OJSC "UKREKSIMBANK"</t>
  </si>
  <si>
    <t>Open non-state pension fund "ЕMERYT-UKRAINA"</t>
  </si>
  <si>
    <t>Open pension fund "FARMATSEVTYCHNYI"</t>
  </si>
  <si>
    <t>Non-entrepreneurial society "Open pension fund "DYNASTIIA"</t>
  </si>
  <si>
    <t>Non-entrepreneurial society "Open non-state pension fund "VSI"</t>
  </si>
  <si>
    <t>professional</t>
  </si>
  <si>
    <t>Professional non-state pension fund "МAHISTRAL"</t>
  </si>
  <si>
    <t>Non-entrepreneurial society "Open pension fund "SOTSIALNYI STANDART"</t>
  </si>
  <si>
    <t>Open non-state pension fund "UKRAINA"</t>
  </si>
  <si>
    <t>Open non-state pension fund "ZOLOTA OSIN"</t>
  </si>
  <si>
    <t>Non-entrepreneurial society "Open pension fund "SOTSIALNA PERSPEKTYVA"</t>
  </si>
  <si>
    <t>Non-entrepreneurial society "Open non-state pension fund "YEVROPA"</t>
  </si>
  <si>
    <t>Non-state pension fund "Open pension fund "FRIFLAIT"</t>
  </si>
  <si>
    <t>Non-entrepreneurial society "Open non-state pension fund "АRТА"</t>
  </si>
  <si>
    <t>Open non-state pension fund "UKRAINSKYI PENSIINYI FOND"</t>
  </si>
  <si>
    <t>Open non-state pension fund "PRYCHETNIST"</t>
  </si>
  <si>
    <t>Open non-state pension fund "LAURUS"</t>
  </si>
  <si>
    <t>Non-entrepreneurial society "Open non-state pension fund "UKRAINSKYI PENSIINYI KAPITAL"</t>
  </si>
  <si>
    <t>Non-profit organization "Open pension fund "SOTSIALNI HARANTII"</t>
  </si>
  <si>
    <t>Open non-state pension fund "NIКА"</t>
  </si>
  <si>
    <t>Open non-state pension fund "YEVROPEISKYI VYBIR"</t>
  </si>
  <si>
    <t>Open non-state pension fund "NADIINA PERSPEKTYVA"</t>
  </si>
  <si>
    <t>Non-entrepreneurial society "Open non-state pension fund "VZAIEMODOPOMOGA"</t>
  </si>
  <si>
    <t>Non-entrepreneurial society "Open non-state pension fund "RESERV RIVNENSHCHYNY"</t>
  </si>
  <si>
    <t>Open non-state pension fund "POKROVA"</t>
  </si>
  <si>
    <t>Open non-state pension fund «STOLYCHNYI RESERV»</t>
  </si>
  <si>
    <t>Non-entrepreneurial society "Open non-state pension fund "NADIIA"</t>
  </si>
  <si>
    <t>Non-profit organization open non-state pension fund "DOVIRA-UKRAINA"</t>
  </si>
  <si>
    <t>Open non-state pension fund "RESERV"</t>
  </si>
  <si>
    <t>NES "NPPF "PERSHYI PROFSPILKOVYI"</t>
  </si>
  <si>
    <t>Non-entrepreneurial society "HIRNYCHO-METALURHIINYI PROFESIINYI PENSIINYI FOND"</t>
  </si>
  <si>
    <t>Non-entrepreneurial society "Open non-state pension fund "FOND PENSIINYKH  ZAOSHCHADZHEN"</t>
  </si>
  <si>
    <t>Open non-state pension fund "SOTSIALNA PIDTRYMKA"</t>
  </si>
  <si>
    <t>Non-entrepreneurial society open non-state pension fund “NATSIONALNYI”</t>
  </si>
  <si>
    <t>Open non-state pension fund "TURBOTA"</t>
  </si>
  <si>
    <t>Open non-state pension fund "UKRAINSKA PENSIINA SPILKA"</t>
  </si>
  <si>
    <t>Open non-state pension fund "HARANT-PENSIIA"</t>
  </si>
  <si>
    <t>Open non-state pension fund "PENSIINA OPIKA"</t>
  </si>
  <si>
    <t>Non-entrepreneurial society оpen non-state pension fund "DNISTER"</t>
  </si>
  <si>
    <t>Open pension fund "PENSIINYI KAPITAL"</t>
  </si>
  <si>
    <t>Professional non-state pension fund "SHAKHTAR"</t>
  </si>
  <si>
    <t>Non-entrepreneurial society open non-state pension fund "PRYKARPATTIA"</t>
  </si>
  <si>
    <t>Non-entrepreneurial society "Open non-state pension fund "UKRAINSKYI PENSIINYI KONTRAKT"</t>
  </si>
  <si>
    <t>Open non-state pension fund "DZHERELO"</t>
  </si>
  <si>
    <t>Open non-state pension fund "INITSIATYVA"</t>
  </si>
  <si>
    <t>Non-entrepreneurial society "Open non-state pension fund "ZOLOTYI VIK"</t>
  </si>
  <si>
    <t>Corporate non-state pension fund "UKRAINSKA PENSIINA FUNDATSIIA"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</si>
  <si>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</si>
  <si>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</si>
  <si>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</si>
  <si>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</si>
  <si>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</si>
  <si>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Open non-state pension fund "КREMIN"</t>
  </si>
  <si>
    <t>Corporate non-state pension fund of Chamber of Commerce and Industry of Ukraine</t>
  </si>
  <si>
    <t>Professional pension fund of the Independent branch professional union of power engineers of Ukraine</t>
  </si>
  <si>
    <t>LLC "АTSPO"</t>
  </si>
  <si>
    <t>LLC "AMC-APF "APINVEST"</t>
  </si>
  <si>
    <t>LLC "AMC "HARANTIIA-INVEST"</t>
  </si>
  <si>
    <t>LLC "KERUIUCHYI ADMINISTRATOR PF "PARYTET"</t>
  </si>
  <si>
    <t>LLC "AMC "ОТP КAPITAL"</t>
  </si>
  <si>
    <t>LLC "VSЕAPF"</t>
  </si>
  <si>
    <t>LLC "AMC "VSESVIT"</t>
  </si>
  <si>
    <t>LLC "AMC  АPF"SYNTAKS-INVEST"</t>
  </si>
  <si>
    <t>PrJSC "КINТО"</t>
  </si>
  <si>
    <t>LLC "AMC "DIAMANT INVEST MENEDZHMENT"</t>
  </si>
  <si>
    <t>LLC "AMC "ZAKHIDINVEST"</t>
  </si>
  <si>
    <t>LLC "AMC "ІVEKS ESSET MENEDZHMENT"</t>
  </si>
  <si>
    <t>LLC "AMC" MAHISTR"</t>
  </si>
  <si>
    <t>LLC "AMC APF "ОPIKA"</t>
  </si>
  <si>
    <t>LLC AMC "ОPIKA-КАPITAL"</t>
  </si>
  <si>
    <t>LLC "AMC "ОPTIMA-KAPITAL"</t>
  </si>
  <si>
    <t>PrJSC "AMC APF "BROKBIZNESINVEST"</t>
  </si>
  <si>
    <t>LLC "AMC ОZON"</t>
  </si>
  <si>
    <t>LLC "VUК"</t>
  </si>
  <si>
    <t>LLC "AMC APF "UKRAINSKI FONDY"</t>
  </si>
  <si>
    <t>LLC "AMC "AKADEMIIA  INVESTMENTS"</t>
  </si>
  <si>
    <t>LLC "АRТА UPRAVLINNIA AKTYVAMY"</t>
  </si>
  <si>
    <t>PrJSC "PRINKOM"</t>
  </si>
  <si>
    <t>LLC "APF "АDMINISTRATOR PENSIINOHO RESERVU"</t>
  </si>
  <si>
    <t>PrJSC"AMC "NATSIONALNYI REZERV"</t>
  </si>
  <si>
    <t>LLC "АPF "LIHA PENSIIA"</t>
  </si>
  <si>
    <t>LLC «AMC-APF «АPINVEST»</t>
  </si>
  <si>
    <t>LLC "AMC "UNIVER MENEDZHMENT"</t>
  </si>
  <si>
    <t>PrJSC "AMC "АLTERA ESSET MENEDZHMENT"</t>
  </si>
  <si>
    <t>LLC "AMC МАSТ-ІNVEST"</t>
  </si>
  <si>
    <t>LLC "АMC "LIHA PENSIIA"</t>
  </si>
  <si>
    <t>LLC "AMC APF "OPIKA"</t>
  </si>
  <si>
    <t>LLC AMC  "ОPIKA-КАPITAL"</t>
  </si>
  <si>
    <t xml:space="preserve"> LLC "AMC APF "UKRAINSKI FONDY"</t>
  </si>
  <si>
    <t xml:space="preserve"> LLC "AMC "PORTFELNI INVESTYTSII"</t>
  </si>
  <si>
    <t>LLC "AMC "АRT-КАPITAL MENEDZHMENT"</t>
  </si>
  <si>
    <t>LLC "AMC "FINHRIN"</t>
  </si>
  <si>
    <t>LLC " FK "INVESTA"</t>
  </si>
  <si>
    <t>LLC "AMC APF "АKTYV PLIUS"</t>
  </si>
  <si>
    <t>LLC AMC "СЕМ"</t>
  </si>
  <si>
    <t>LLC "VIP"</t>
  </si>
  <si>
    <t>LLC "PAPF"</t>
  </si>
  <si>
    <t>no data</t>
  </si>
  <si>
    <t>Total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</si>
  <si>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</si>
  <si>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</si>
  <si>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</si>
  <si>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</si>
  <si>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</si>
  <si>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</si>
  <si>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</si>
  <si>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</si>
  <si>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</si>
  <si>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NPF Rate of Return (UNV Change)</t>
  </si>
  <si>
    <t>Date of NPF registration as a financial institution</t>
  </si>
  <si>
    <t>Funds' rate of return, %</t>
  </si>
  <si>
    <t>1 month</t>
  </si>
  <si>
    <t>3  months</t>
  </si>
  <si>
    <t>6 months</t>
  </si>
  <si>
    <t>1year</t>
  </si>
  <si>
    <t>YTD</t>
  </si>
  <si>
    <t xml:space="preserve"> corporate</t>
  </si>
  <si>
    <t>CPF "STYROL"</t>
  </si>
  <si>
    <t xml:space="preserve"> open</t>
  </si>
  <si>
    <t>OPF "PRYVATFOND"</t>
  </si>
  <si>
    <t>NES "ONPF "VZAIEMODOPOMOGA"</t>
  </si>
  <si>
    <t>NES ONPF "DOVIRA-UKRAINA"</t>
  </si>
  <si>
    <t>NES "OPF "SOTSIALNYI STANDART"</t>
  </si>
  <si>
    <t>NES ONPF "DNISTER"</t>
  </si>
  <si>
    <t>NES ONPF “NATSIONALNYI”</t>
  </si>
  <si>
    <t>NES "ONPF "VSI"</t>
  </si>
  <si>
    <t>ONPF "UKRAINA"</t>
  </si>
  <si>
    <t>NES "ONPF "YEVROPA"</t>
  </si>
  <si>
    <t>NES ONPF "UKRAINSKYI PENSIINYI KAPITAL"</t>
  </si>
  <si>
    <t>NES ONPF "PRYKARPATTIA"</t>
  </si>
  <si>
    <t>NES "ONPF "NADIIA"</t>
  </si>
  <si>
    <t>PPF IBPU of POWER ENGINEERS of UKRAINE</t>
  </si>
  <si>
    <t>ONPF "PRYCHETNIST"</t>
  </si>
  <si>
    <t>OPF "FARMATSEVTYCHNYI"</t>
  </si>
  <si>
    <t>OPF "PENSIINYI KAPITAL"</t>
  </si>
  <si>
    <t>NES "ONPF "ZOLOTYI VIK"</t>
  </si>
  <si>
    <t>NES "ONPF "UKRAINSKYI PENSIINYI KONTRAKT"</t>
  </si>
  <si>
    <t>NES "NPPF "KHLIBNYI"</t>
  </si>
  <si>
    <t>NPO "OPF "SOTSIALNI HARANTII"</t>
  </si>
  <si>
    <t>CNPF  "UKRAINSKA PENSIINA FUNDATSIIA"</t>
  </si>
  <si>
    <t>NES "HIRNYCHO-METALURHIINYI PPF"</t>
  </si>
  <si>
    <t>NES "NCPF OJSC "UKREKSIMBANK"</t>
  </si>
  <si>
    <t>NES "OPF "SOTSIALNA PERSPEKTYVA"</t>
  </si>
  <si>
    <t>NES "ONPF "FOND PENSIINYKH  ZAOSHCHADZHEN"</t>
  </si>
  <si>
    <t>NES "OPF "DYNASTIIA"</t>
  </si>
  <si>
    <t>ONPF "PENSIINA OPIKA"</t>
  </si>
  <si>
    <t>ONPF "UKRAINSKA OSHCHADNA SKARBNYTSIA"</t>
  </si>
  <si>
    <t>ONPF "SOTSIALNA PIDTRYMKA"</t>
  </si>
  <si>
    <t>ONPF "UKRAINSKA PENSIINA SPILKA"</t>
  </si>
  <si>
    <t>ONPF "NIКА"</t>
  </si>
  <si>
    <t>NES "ONPF "RESERV RIVNENSHCHYNY"</t>
  </si>
  <si>
    <t>ONPF "КREMIN"</t>
  </si>
  <si>
    <t>NES "ONPF "АRТА"</t>
  </si>
  <si>
    <t>PNPF "МAHISTRAL"</t>
  </si>
  <si>
    <t>ONPF "YEVROPEISKYI VYBIR"</t>
  </si>
  <si>
    <t>ONPF "LAURUS"</t>
  </si>
  <si>
    <t>NPF "OPF "FRIFLAIT"</t>
  </si>
  <si>
    <t>ONPF «STOLYCHNYI RESERV»</t>
  </si>
  <si>
    <t>CNPF of CCIU</t>
  </si>
  <si>
    <t>PNPF "SHAKHTAR"</t>
  </si>
  <si>
    <t>ONPF "HARANT-PENSIIA"</t>
  </si>
  <si>
    <t>ONPF "UKRAINSKYI PENSIINYI FOND"</t>
  </si>
  <si>
    <t>ONPF "ЕMERYT-UKRAINA"</t>
  </si>
  <si>
    <t>ONPF "INITSIATYVA"</t>
  </si>
  <si>
    <t>ONPF "POKROVA"</t>
  </si>
  <si>
    <t>OPF "ОТP PENSIIA"</t>
  </si>
  <si>
    <t>ONPF "TURBOTA"</t>
  </si>
  <si>
    <t>ONPF "NADIINA PERSPEKTYVA"</t>
  </si>
  <si>
    <t>ONPF "DZHERELO"</t>
  </si>
  <si>
    <t>ONPF "VSEUKRAINSKYI PENSIINYI FOND"</t>
  </si>
  <si>
    <t>ONPF "ZOLOTA OSIN"</t>
  </si>
  <si>
    <t>OPF "HIDNE ZHYTTIA"</t>
  </si>
  <si>
    <t>ONPF "RESERV"</t>
  </si>
  <si>
    <t>Average</t>
  </si>
  <si>
    <t>UNV change for the month, %</t>
  </si>
  <si>
    <t>ONPF "STOLYCHNYI RESERV"</t>
  </si>
  <si>
    <t>ONPF "EMERYT -UKRAINA"</t>
  </si>
  <si>
    <t>NPF average rate of return</t>
  </si>
  <si>
    <t>EUR deposit</t>
  </si>
  <si>
    <t>USD deposit</t>
  </si>
  <si>
    <t>UAH deposit</t>
  </si>
  <si>
    <t>"Gold" deposit (at the official gold exchange rate)</t>
  </si>
  <si>
    <t>OVDP in UAH (annual)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</si>
</sst>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;\-#,##0.00&quot; грн.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0"/>
    <numFmt numFmtId="178" formatCode="dd\-mmm\-yy"/>
    <numFmt numFmtId="179" formatCode="[$-422]d\ mmmm\ yyyy&quot; р.&quot;"/>
    <numFmt numFmtId="180" formatCode="dd\.mm\.yy;@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dotted">
        <color indexed="23"/>
      </left>
      <right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tted">
        <color indexed="2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7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72" fontId="2" fillId="0" borderId="0" xfId="54" applyNumberFormat="1" applyFont="1" applyFill="1" applyBorder="1" applyAlignment="1">
      <alignment horizontal="right" wrapText="1"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0" fontId="11" fillId="0" borderId="11" xfId="55" applyFont="1" applyFill="1" applyBorder="1" applyAlignment="1">
      <alignment vertical="center" wrapText="1"/>
      <protection/>
    </xf>
    <xf numFmtId="0" fontId="11" fillId="0" borderId="12" xfId="55" applyFont="1" applyFill="1" applyBorder="1" applyAlignment="1">
      <alignment vertical="center" wrapText="1"/>
      <protection/>
    </xf>
    <xf numFmtId="10" fontId="11" fillId="0" borderId="13" xfId="58" applyNumberFormat="1" applyFont="1" applyFill="1" applyBorder="1" applyAlignment="1">
      <alignment horizontal="right" vertical="center" indent="1"/>
      <protection/>
    </xf>
    <xf numFmtId="10" fontId="11" fillId="0" borderId="14" xfId="58" applyNumberFormat="1" applyFont="1" applyFill="1" applyBorder="1" applyAlignment="1">
      <alignment horizontal="right" vertical="center" indent="1"/>
      <protection/>
    </xf>
    <xf numFmtId="10" fontId="11" fillId="0" borderId="15" xfId="58" applyNumberFormat="1" applyFont="1" applyFill="1" applyBorder="1" applyAlignment="1">
      <alignment horizontal="right" vertical="center" indent="1"/>
      <protection/>
    </xf>
    <xf numFmtId="10" fontId="11" fillId="0" borderId="16" xfId="58" applyNumberFormat="1" applyFont="1" applyFill="1" applyBorder="1" applyAlignment="1">
      <alignment horizontal="right" vertical="center" indent="1"/>
      <protection/>
    </xf>
    <xf numFmtId="10" fontId="14" fillId="0" borderId="13" xfId="58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4" fillId="0" borderId="11" xfId="55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14" fillId="0" borderId="23" xfId="55" applyFont="1" applyFill="1" applyBorder="1" applyAlignment="1">
      <alignment vertical="center" wrapText="1"/>
      <protection/>
    </xf>
    <xf numFmtId="10" fontId="14" fillId="0" borderId="23" xfId="58" applyNumberFormat="1" applyFont="1" applyFill="1" applyBorder="1" applyAlignment="1">
      <alignment horizontal="center" vertical="center" wrapText="1"/>
      <protection/>
    </xf>
    <xf numFmtId="10" fontId="14" fillId="0" borderId="23" xfId="58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4" xfId="60" applyNumberFormat="1" applyFont="1" applyFill="1" applyBorder="1" applyAlignment="1">
      <alignment vertical="center" wrapText="1"/>
      <protection/>
    </xf>
    <xf numFmtId="0" fontId="10" fillId="0" borderId="25" xfId="57" applyFont="1" applyFill="1" applyBorder="1" applyAlignment="1">
      <alignment wrapText="1"/>
      <protection/>
    </xf>
    <xf numFmtId="0" fontId="10" fillId="0" borderId="26" xfId="57" applyFont="1" applyFill="1" applyBorder="1" applyAlignment="1">
      <alignment wrapText="1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0" fontId="14" fillId="0" borderId="29" xfId="58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7" xfId="58" applyNumberFormat="1" applyFont="1" applyFill="1" applyBorder="1" applyAlignment="1">
      <alignment horizontal="right" vertical="center" wrapText="1"/>
      <protection/>
    </xf>
    <xf numFmtId="10" fontId="10" fillId="0" borderId="25" xfId="58" applyNumberFormat="1" applyFont="1" applyFill="1" applyBorder="1" applyAlignment="1">
      <alignment horizontal="right" vertical="center" wrapText="1"/>
      <protection/>
    </xf>
    <xf numFmtId="10" fontId="10" fillId="0" borderId="28" xfId="58" applyNumberFormat="1" applyFont="1" applyFill="1" applyBorder="1" applyAlignment="1">
      <alignment horizontal="right" vertical="center" wrapText="1"/>
      <protection/>
    </xf>
    <xf numFmtId="10" fontId="10" fillId="0" borderId="26" xfId="58" applyNumberFormat="1" applyFont="1" applyFill="1" applyBorder="1" applyAlignment="1">
      <alignment horizontal="right" vertical="center" wrapText="1"/>
      <protection/>
    </xf>
    <xf numFmtId="181" fontId="10" fillId="0" borderId="25" xfId="57" applyNumberFormat="1" applyFont="1" applyFill="1" applyBorder="1" applyAlignment="1">
      <alignment horizontal="right" wrapText="1"/>
      <protection/>
    </xf>
    <xf numFmtId="181" fontId="10" fillId="0" borderId="26" xfId="57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2" applyFont="1" applyFill="1" applyBorder="1" applyAlignment="1">
      <alignment wrapText="1"/>
      <protection/>
    </xf>
    <xf numFmtId="10" fontId="10" fillId="0" borderId="30" xfId="58" applyNumberFormat="1" applyFont="1" applyFill="1" applyBorder="1" applyAlignment="1">
      <alignment horizontal="right" vertical="center" wrapText="1"/>
      <protection/>
    </xf>
    <xf numFmtId="10" fontId="10" fillId="0" borderId="31" xfId="58" applyNumberFormat="1" applyFont="1" applyFill="1" applyBorder="1" applyAlignment="1">
      <alignment horizontal="right" vertical="center" wrapText="1"/>
      <protection/>
    </xf>
    <xf numFmtId="10" fontId="14" fillId="0" borderId="32" xfId="58" applyNumberFormat="1" applyFont="1" applyFill="1" applyBorder="1" applyAlignment="1">
      <alignment horizontal="right" vertical="center" wrapText="1"/>
      <protection/>
    </xf>
    <xf numFmtId="0" fontId="10" fillId="0" borderId="8" xfId="61" applyFont="1" applyFill="1" applyBorder="1" applyAlignment="1">
      <alignment wrapText="1"/>
      <protection/>
    </xf>
    <xf numFmtId="0" fontId="5" fillId="0" borderId="29" xfId="0" applyFont="1" applyFill="1" applyBorder="1" applyAlignment="1">
      <alignment horizontal="left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181" fontId="10" fillId="0" borderId="8" xfId="57" applyNumberFormat="1" applyFont="1" applyFill="1" applyBorder="1" applyAlignment="1">
      <alignment horizontal="right" wrapText="1"/>
      <protection/>
    </xf>
    <xf numFmtId="4" fontId="10" fillId="0" borderId="34" xfId="62" applyNumberFormat="1" applyFont="1" applyFill="1" applyBorder="1" applyAlignment="1">
      <alignment horizontal="right" wrapText="1"/>
      <protection/>
    </xf>
    <xf numFmtId="0" fontId="10" fillId="0" borderId="35" xfId="62" applyFont="1" applyFill="1" applyBorder="1" applyAlignment="1">
      <alignment horizontal="right" wrapText="1"/>
      <protection/>
    </xf>
    <xf numFmtId="4" fontId="14" fillId="0" borderId="36" xfId="60" applyNumberFormat="1" applyFont="1" applyFill="1" applyBorder="1" applyAlignment="1">
      <alignment horizontal="right" vertical="center" wrapText="1" indent="1"/>
      <protection/>
    </xf>
    <xf numFmtId="10" fontId="10" fillId="0" borderId="34" xfId="62" applyNumberFormat="1" applyFont="1" applyFill="1" applyBorder="1" applyAlignment="1">
      <alignment horizontal="right" wrapText="1"/>
      <protection/>
    </xf>
    <xf numFmtId="10" fontId="12" fillId="0" borderId="24" xfId="0" applyNumberFormat="1" applyFont="1" applyFill="1" applyBorder="1" applyAlignment="1">
      <alignment vertical="center"/>
    </xf>
    <xf numFmtId="4" fontId="14" fillId="0" borderId="36" xfId="60" applyNumberFormat="1" applyFont="1" applyFill="1" applyBorder="1" applyAlignment="1">
      <alignment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10" fillId="0" borderId="8" xfId="56" applyFont="1" applyFill="1" applyBorder="1" applyAlignment="1">
      <alignment wrapText="1"/>
      <protection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8" xfId="61" applyFont="1" applyFill="1" applyBorder="1" applyAlignment="1">
      <alignment wrapText="1"/>
      <protection/>
    </xf>
    <xf numFmtId="4" fontId="10" fillId="0" borderId="8" xfId="61" applyNumberFormat="1" applyFont="1" applyFill="1" applyBorder="1" applyAlignment="1">
      <alignment horizontal="right" wrapText="1"/>
      <protection/>
    </xf>
    <xf numFmtId="0" fontId="10" fillId="0" borderId="8" xfId="61" applyFont="1" applyFill="1" applyBorder="1" applyAlignment="1">
      <alignment horizontal="right" wrapText="1"/>
      <protection/>
    </xf>
    <xf numFmtId="177" fontId="10" fillId="0" borderId="8" xfId="61" applyNumberFormat="1" applyFont="1" applyFill="1" applyBorder="1" applyAlignment="1">
      <alignment horizontal="right" wrapText="1"/>
      <protection/>
    </xf>
    <xf numFmtId="4" fontId="10" fillId="0" borderId="8" xfId="61" applyNumberFormat="1" applyFont="1" applyBorder="1">
      <alignment/>
      <protection/>
    </xf>
    <xf numFmtId="4" fontId="10" fillId="0" borderId="0" xfId="61" applyNumberFormat="1" applyFont="1" applyFill="1" applyAlignment="1">
      <alignment horizontal="right" wrapText="1"/>
      <protection/>
    </xf>
    <xf numFmtId="4" fontId="39" fillId="0" borderId="33" xfId="60" applyNumberFormat="1" applyFont="1" applyFill="1" applyBorder="1" applyAlignment="1">
      <alignment vertical="center" wrapText="1"/>
      <protection/>
    </xf>
    <xf numFmtId="177" fontId="39" fillId="0" borderId="33" xfId="60" applyNumberFormat="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11" fillId="0" borderId="39" xfId="55" applyFont="1" applyFill="1" applyBorder="1" applyAlignment="1">
      <alignment horizontal="left" vertical="center" wrapText="1"/>
      <protection/>
    </xf>
    <xf numFmtId="10" fontId="11" fillId="0" borderId="40" xfId="58" applyNumberFormat="1" applyFont="1" applyFill="1" applyBorder="1" applyAlignment="1">
      <alignment horizontal="right" vertical="center" indent="1"/>
      <protection/>
    </xf>
    <xf numFmtId="0" fontId="1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0" fillId="0" borderId="8" xfId="59" applyFont="1" applyFill="1" applyBorder="1" applyAlignment="1">
      <alignment wrapText="1"/>
      <protection/>
    </xf>
    <xf numFmtId="0" fontId="10" fillId="0" borderId="8" xfId="61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10" fillId="0" borderId="0" xfId="61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61" applyFont="1" applyFill="1" applyBorder="1" applyAlignment="1">
      <alignment wrapText="1"/>
      <protection/>
    </xf>
    <xf numFmtId="4" fontId="7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10" fillId="0" borderId="48" xfId="59" applyFont="1" applyFill="1" applyBorder="1" applyAlignment="1">
      <alignment wrapText="1"/>
      <protection/>
    </xf>
    <xf numFmtId="4" fontId="10" fillId="0" borderId="49" xfId="62" applyNumberFormat="1" applyFont="1" applyFill="1" applyBorder="1" applyAlignment="1">
      <alignment horizontal="right" wrapText="1"/>
      <protection/>
    </xf>
    <xf numFmtId="0" fontId="7" fillId="0" borderId="50" xfId="0" applyFont="1" applyBorder="1" applyAlignment="1">
      <alignment horizontal="center" vertical="center" wrapText="1"/>
    </xf>
    <xf numFmtId="0" fontId="10" fillId="0" borderId="51" xfId="59" applyFont="1" applyFill="1" applyBorder="1" applyAlignment="1">
      <alignment wrapText="1"/>
      <protection/>
    </xf>
    <xf numFmtId="4" fontId="7" fillId="0" borderId="52" xfId="0" applyNumberFormat="1" applyFont="1" applyBorder="1" applyAlignment="1">
      <alignment horizontal="center" vertical="center" wrapText="1"/>
    </xf>
    <xf numFmtId="0" fontId="10" fillId="0" borderId="53" xfId="61" applyFont="1" applyFill="1" applyBorder="1" applyAlignment="1">
      <alignment wrapText="1"/>
      <protection/>
    </xf>
    <xf numFmtId="0" fontId="10" fillId="0" borderId="26" xfId="57" applyFont="1" applyFill="1" applyBorder="1" applyAlignment="1">
      <alignment wrapText="1"/>
      <protection/>
    </xf>
    <xf numFmtId="0" fontId="11" fillId="0" borderId="8" xfId="59" applyFont="1" applyFill="1" applyBorder="1" applyAlignment="1">
      <alignment wrapText="1"/>
      <protection/>
    </xf>
    <xf numFmtId="0" fontId="11" fillId="0" borderId="0" xfId="59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54" xfId="59" applyFont="1" applyFill="1" applyBorder="1" applyAlignment="1">
      <alignment wrapText="1"/>
      <protection/>
    </xf>
    <xf numFmtId="0" fontId="11" fillId="0" borderId="8" xfId="0" applyFont="1" applyBorder="1" applyAlignment="1">
      <alignment/>
    </xf>
    <xf numFmtId="0" fontId="11" fillId="0" borderId="55" xfId="59" applyFont="1" applyFill="1" applyBorder="1" applyAlignment="1">
      <alignment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39" fillId="0" borderId="56" xfId="60" applyFont="1" applyFill="1" applyBorder="1" applyAlignment="1">
      <alignment horizontal="center" vertical="center"/>
      <protection/>
    </xf>
    <xf numFmtId="0" fontId="39" fillId="0" borderId="57" xfId="60" applyFont="1" applyFill="1" applyBorder="1" applyAlignment="1">
      <alignment horizontal="center" vertical="center"/>
      <protection/>
    </xf>
    <xf numFmtId="0" fontId="39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 wrapText="1"/>
      <protection/>
    </xf>
    <xf numFmtId="0" fontId="14" fillId="0" borderId="36" xfId="60" applyFont="1" applyFill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60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Nastya_Otkrit" xfId="54"/>
    <cellStyle name="Обычный_Відкр_2" xfId="55"/>
    <cellStyle name="Обычный_Внески фіз" xfId="56"/>
    <cellStyle name="Обычный_Доходність" xfId="57"/>
    <cellStyle name="Обычный_З_2_28.10" xfId="58"/>
    <cellStyle name="Обычный_Лист1" xfId="59"/>
    <cellStyle name="Обычный_Лист2" xfId="60"/>
    <cellStyle name="Обычный_Основні показники" xfId="61"/>
    <cellStyle name="Обычный_Структура активів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STRUCTURE'!$G$58:$Q$58</c:f>
              <c:numCache>
                <c:ptCount val="6"/>
                <c:pt idx="0">
                  <c:v>0.5578141496250555</c:v>
                </c:pt>
                <c:pt idx="1">
                  <c:v>0.3949966661768092</c:v>
                </c:pt>
                <c:pt idx="2">
                  <c:v>0.012063871374918331</c:v>
                </c:pt>
                <c:pt idx="3">
                  <c:v>0.007961746245214486</c:v>
                </c:pt>
                <c:pt idx="4">
                  <c:v>0.004043096006961474</c:v>
                </c:pt>
                <c:pt idx="5">
                  <c:v>0.023120470571040656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OVDPs for the Month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175"/>
          <c:w val="0.997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'RoR(Chart)'!$A$2:$A$60</c:f>
              <c:strCache>
                <c:ptCount val="59"/>
                <c:pt idx="0">
                  <c:v>NPF "OPF "FRIFLAIT"</c:v>
                </c:pt>
                <c:pt idx="1">
                  <c:v>ONPF "PENSIINA OPIKA"</c:v>
                </c:pt>
                <c:pt idx="2">
                  <c:v>ONPF "UKRAINSKA PENSIINA SPILKA"</c:v>
                </c:pt>
                <c:pt idx="3">
                  <c:v>ONPF "NIКА"</c:v>
                </c:pt>
                <c:pt idx="4">
                  <c:v>NES "ONPF "VSI"</c:v>
                </c:pt>
                <c:pt idx="5">
                  <c:v>ONPF "PRYCHETNIST"</c:v>
                </c:pt>
                <c:pt idx="6">
                  <c:v>ONPF "SOTSIALNA PIDTRYMKA"</c:v>
                </c:pt>
                <c:pt idx="7">
                  <c:v>ONPF "TURBOTA"</c:v>
                </c:pt>
                <c:pt idx="8">
                  <c:v>NES "ONPF "ZOLOTYI VIK"</c:v>
                </c:pt>
                <c:pt idx="9">
                  <c:v>ONPF "POKROVA"</c:v>
                </c:pt>
                <c:pt idx="10">
                  <c:v>CPF "STYROL"</c:v>
                </c:pt>
                <c:pt idx="11">
                  <c:v>ONPF "HARANT-PENSIIA"</c:v>
                </c:pt>
                <c:pt idx="12">
                  <c:v>ONPF "UKRAINSKA OSHCHADNA SKARBNYTSIA"</c:v>
                </c:pt>
                <c:pt idx="13">
                  <c:v>CNPF of CCIU</c:v>
                </c:pt>
                <c:pt idx="14">
                  <c:v>ONPF "YEVROPEISKYI VYBIR"</c:v>
                </c:pt>
                <c:pt idx="15">
                  <c:v>ONPF "INITSIATYVA"</c:v>
                </c:pt>
                <c:pt idx="16">
                  <c:v>NES ONPF "DOVIRA-UKRAINA"</c:v>
                </c:pt>
                <c:pt idx="17">
                  <c:v>CNPF  "UKRAINSKA PENSIINA FUNDATSIIA"</c:v>
                </c:pt>
                <c:pt idx="18">
                  <c:v>ONPF "UKRAINA"</c:v>
                </c:pt>
                <c:pt idx="19">
                  <c:v>ONPF "ZOLOTA OSIN"</c:v>
                </c:pt>
                <c:pt idx="20">
                  <c:v>PPF IBPU of POWER ENGINEERS of UKRAINE</c:v>
                </c:pt>
                <c:pt idx="21">
                  <c:v>NES "OPF "SOTSIALNA PERSPEKTYVA"</c:v>
                </c:pt>
                <c:pt idx="22">
                  <c:v>NES "ONPF "АRТА"</c:v>
                </c:pt>
                <c:pt idx="23">
                  <c:v>ONPF "VSEUKRAINSKYI PENSIINYI FOND"</c:v>
                </c:pt>
                <c:pt idx="24">
                  <c:v>PNPF "SHAKHTAR"</c:v>
                </c:pt>
                <c:pt idx="25">
                  <c:v>NES ONPF "DNISTER"</c:v>
                </c:pt>
                <c:pt idx="26">
                  <c:v>NES ONPF "PRYKARPATTIA"</c:v>
                </c:pt>
                <c:pt idx="27">
                  <c:v>ONPF "STOLYCHNYI RESERV"</c:v>
                </c:pt>
                <c:pt idx="28">
                  <c:v>ONPF "NADIINA PERSPEKTYVA"</c:v>
                </c:pt>
                <c:pt idx="29">
                  <c:v>NES "ONPF "FOND PENSIINYKH  ZAOSHCHADZHEN"</c:v>
                </c:pt>
                <c:pt idx="30">
                  <c:v>NPO "OPF "SOTSIALNI HARANTII"</c:v>
                </c:pt>
                <c:pt idx="31">
                  <c:v>ONPF "DZHERELO"</c:v>
                </c:pt>
                <c:pt idx="32">
                  <c:v>NES "ONPF "RESERV RIVNENSHCHYNY"</c:v>
                </c:pt>
                <c:pt idx="33">
                  <c:v>NES ONPF “NATSIONALNYI”</c:v>
                </c:pt>
                <c:pt idx="34">
                  <c:v>NES "NPPF "KHLIBNYI"</c:v>
                </c:pt>
                <c:pt idx="35">
                  <c:v>NES "ONPF "UKRAINSKYI PENSIINYI KONTRAKT"</c:v>
                </c:pt>
                <c:pt idx="36">
                  <c:v>NES "NPPF "PERSHYI PROFSPILKOVYI"</c:v>
                </c:pt>
                <c:pt idx="37">
                  <c:v>NES "HIRNYCHO-METALURHIINYI PPF"</c:v>
                </c:pt>
                <c:pt idx="38">
                  <c:v>NES "ONPF "VZAIEMODOPOMOGA"</c:v>
                </c:pt>
                <c:pt idx="39">
                  <c:v>ONPF "UKRAINSKYI PENSIINYI FOND"</c:v>
                </c:pt>
                <c:pt idx="40">
                  <c:v>PNPF "МAHISTRAL"</c:v>
                </c:pt>
                <c:pt idx="41">
                  <c:v>OPF "PRYVATFOND"</c:v>
                </c:pt>
                <c:pt idx="42">
                  <c:v>OPF "PENSIINYI KAPITAL"</c:v>
                </c:pt>
                <c:pt idx="43">
                  <c:v>NES "OPF "DYNASTIIA"</c:v>
                </c:pt>
                <c:pt idx="44">
                  <c:v>NES "NCPF OJSC "UKREKSIMBANK"</c:v>
                </c:pt>
                <c:pt idx="45">
                  <c:v>OPF "FARMATSEVTYCHNYI"</c:v>
                </c:pt>
                <c:pt idx="46">
                  <c:v>NES "ONPF "NADIIA"</c:v>
                </c:pt>
                <c:pt idx="47">
                  <c:v>ONPF "LAURUS"</c:v>
                </c:pt>
                <c:pt idx="48">
                  <c:v>ONPF "EMERYT -UKRAINA"</c:v>
                </c:pt>
                <c:pt idx="49">
                  <c:v>NES "ONPF "YEVROPA"</c:v>
                </c:pt>
                <c:pt idx="50">
                  <c:v>OPF "ОТP PENSIIA"</c:v>
                </c:pt>
                <c:pt idx="51">
                  <c:v>NES ONPF "UKRAINSKYI PENSIINYI KAPITAL"</c:v>
                </c:pt>
                <c:pt idx="52">
                  <c:v>NES "OPF "SOTSIALNYI STANDART"</c:v>
                </c:pt>
                <c:pt idx="53">
                  <c:v>NPF average rate of return</c:v>
                </c:pt>
                <c:pt idx="54">
                  <c:v>EUR deposit</c:v>
                </c:pt>
                <c:pt idx="55">
                  <c:v>USD deposit</c:v>
                </c:pt>
                <c:pt idx="56">
                  <c:v>UAH deposit</c:v>
                </c:pt>
                <c:pt idx="57">
                  <c:v>"Gold" deposit (at the official gold exchange rate)</c:v>
                </c:pt>
                <c:pt idx="58">
                  <c:v>OVDP in UAH (annual)</c:v>
                </c:pt>
              </c:strCache>
            </c:strRef>
          </c:cat>
          <c:val>
            <c:numRef>
              <c:f>'RoR(Chart)'!$B$2:$B$60</c:f>
              <c:numCache>
                <c:ptCount val="59"/>
                <c:pt idx="0">
                  <c:v>-0.01288888888888895</c:v>
                </c:pt>
                <c:pt idx="1">
                  <c:v>-0.008549665785791971</c:v>
                </c:pt>
                <c:pt idx="2">
                  <c:v>-0.008402366863905275</c:v>
                </c:pt>
                <c:pt idx="3">
                  <c:v>-0.0076472087687994295</c:v>
                </c:pt>
                <c:pt idx="4">
                  <c:v>-0.007503512600520179</c:v>
                </c:pt>
                <c:pt idx="5">
                  <c:v>-0.007291785348068847</c:v>
                </c:pt>
                <c:pt idx="6">
                  <c:v>-0.005948242564696837</c:v>
                </c:pt>
                <c:pt idx="7">
                  <c:v>-0.0058689971297604115</c:v>
                </c:pt>
                <c:pt idx="8">
                  <c:v>-0.004889056036103789</c:v>
                </c:pt>
                <c:pt idx="9">
                  <c:v>-0.004762209153669095</c:v>
                </c:pt>
                <c:pt idx="10">
                  <c:v>-0.003405607901010299</c:v>
                </c:pt>
                <c:pt idx="11">
                  <c:v>-0.0031155421043261855</c:v>
                </c:pt>
                <c:pt idx="12">
                  <c:v>-0.00044014084507049134</c:v>
                </c:pt>
                <c:pt idx="13">
                  <c:v>0</c:v>
                </c:pt>
                <c:pt idx="14">
                  <c:v>0.0007777259293824113</c:v>
                </c:pt>
                <c:pt idx="15">
                  <c:v>0.0011486486486487202</c:v>
                </c:pt>
                <c:pt idx="16">
                  <c:v>0.003440690394269197</c:v>
                </c:pt>
                <c:pt idx="17">
                  <c:v>0.003875968992248069</c:v>
                </c:pt>
                <c:pt idx="18">
                  <c:v>0.00399522220849291</c:v>
                </c:pt>
                <c:pt idx="19">
                  <c:v>0.0052631578947368585</c:v>
                </c:pt>
                <c:pt idx="20">
                  <c:v>0.00616950373772851</c:v>
                </c:pt>
                <c:pt idx="21">
                  <c:v>0.006333333333333302</c:v>
                </c:pt>
                <c:pt idx="22">
                  <c:v>0.006523702031602685</c:v>
                </c:pt>
                <c:pt idx="23">
                  <c:v>0.0069976922504280115</c:v>
                </c:pt>
                <c:pt idx="24">
                  <c:v>0.0071153846153846345</c:v>
                </c:pt>
                <c:pt idx="25">
                  <c:v>0.007518796992481258</c:v>
                </c:pt>
                <c:pt idx="26">
                  <c:v>0.007750108186789451</c:v>
                </c:pt>
                <c:pt idx="27">
                  <c:v>0.007892280274957031</c:v>
                </c:pt>
                <c:pt idx="28">
                  <c:v>0.007904761904761859</c:v>
                </c:pt>
                <c:pt idx="29">
                  <c:v>0.007916666666666794</c:v>
                </c:pt>
                <c:pt idx="30">
                  <c:v>0.008045910716345528</c:v>
                </c:pt>
                <c:pt idx="31">
                  <c:v>0.008080808080808133</c:v>
                </c:pt>
                <c:pt idx="32">
                  <c:v>0.008397801302931551</c:v>
                </c:pt>
                <c:pt idx="33">
                  <c:v>0.008542713567839089</c:v>
                </c:pt>
                <c:pt idx="34">
                  <c:v>0.00879062333510916</c:v>
                </c:pt>
                <c:pt idx="35">
                  <c:v>0.009191919191919196</c:v>
                </c:pt>
                <c:pt idx="36">
                  <c:v>0.01023944549464395</c:v>
                </c:pt>
                <c:pt idx="37">
                  <c:v>0.010375138095009229</c:v>
                </c:pt>
                <c:pt idx="38">
                  <c:v>0.010743487355010295</c:v>
                </c:pt>
                <c:pt idx="39">
                  <c:v>0.010842952081147272</c:v>
                </c:pt>
                <c:pt idx="40">
                  <c:v>0.011125000000000052</c:v>
                </c:pt>
                <c:pt idx="41">
                  <c:v>0.011243629037077651</c:v>
                </c:pt>
                <c:pt idx="42">
                  <c:v>0.011371681415929258</c:v>
                </c:pt>
                <c:pt idx="43">
                  <c:v>0.011620370370370336</c:v>
                </c:pt>
                <c:pt idx="44">
                  <c:v>0.011893587921370852</c:v>
                </c:pt>
                <c:pt idx="45">
                  <c:v>0.012087710445433109</c:v>
                </c:pt>
                <c:pt idx="46">
                  <c:v>0.012179822268687968</c:v>
                </c:pt>
                <c:pt idx="47">
                  <c:v>0.012528033408089057</c:v>
                </c:pt>
                <c:pt idx="48">
                  <c:v>0.012839727627836695</c:v>
                </c:pt>
                <c:pt idx="49">
                  <c:v>0.013341780643237877</c:v>
                </c:pt>
                <c:pt idx="50">
                  <c:v>0.014768115942028981</c:v>
                </c:pt>
                <c:pt idx="51">
                  <c:v>0.015807428049776417</c:v>
                </c:pt>
                <c:pt idx="52">
                  <c:v>0.01609603340292276</c:v>
                </c:pt>
                <c:pt idx="53">
                  <c:v>0.005095549808015554</c:v>
                </c:pt>
                <c:pt idx="54">
                  <c:v>0.00021858823202536293</c:v>
                </c:pt>
                <c:pt idx="55">
                  <c:v>-0.00553456076884284</c:v>
                </c:pt>
                <c:pt idx="56">
                  <c:v>0.01273972602739726</c:v>
                </c:pt>
                <c:pt idx="57">
                  <c:v>0.058772031838248084</c:v>
                </c:pt>
                <c:pt idx="58">
                  <c:v>0.015219726027397261</c:v>
                </c:pt>
              </c:numCache>
            </c:numRef>
          </c:val>
        </c:ser>
        <c:gapWidth val="60"/>
        <c:axId val="61779951"/>
        <c:axId val="19148648"/>
      </c:barChart>
      <c:catAx>
        <c:axId val="6177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8648"/>
        <c:crosses val="autoZero"/>
        <c:auto val="0"/>
        <c:lblOffset val="0"/>
        <c:tickLblSkip val="1"/>
        <c:noMultiLvlLbl val="0"/>
      </c:catAx>
      <c:valAx>
        <c:axId val="19148648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9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61</xdr:row>
      <xdr:rowOff>66675</xdr:rowOff>
    </xdr:from>
    <xdr:to>
      <xdr:col>6</xdr:col>
      <xdr:colOff>133350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400175" y="116205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607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1.875" style="4" bestFit="1" customWidth="1"/>
    <col min="5" max="5" width="19.125" style="41" bestFit="1" customWidth="1"/>
    <col min="6" max="6" width="19.00390625" style="41" bestFit="1" customWidth="1"/>
    <col min="7" max="7" width="16.00390625" style="41" bestFit="1" customWidth="1"/>
    <col min="8" max="8" width="17.00390625" style="63" customWidth="1"/>
    <col min="9" max="9" width="15.125" style="65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8.75" thickBot="1">
      <c r="A1" s="91" t="s">
        <v>64</v>
      </c>
      <c r="B1" s="91"/>
      <c r="C1" s="91"/>
      <c r="D1" s="91"/>
      <c r="E1" s="75"/>
      <c r="F1" s="75"/>
      <c r="G1" s="75"/>
      <c r="H1" s="76"/>
      <c r="I1" s="77"/>
      <c r="J1" s="78"/>
      <c r="K1" s="78"/>
    </row>
    <row r="2" spans="1:11" ht="60.75" thickBot="1">
      <c r="A2" s="92" t="s">
        <v>65</v>
      </c>
      <c r="B2" s="93" t="s">
        <v>66</v>
      </c>
      <c r="C2" s="93" t="s">
        <v>67</v>
      </c>
      <c r="D2" s="94" t="s">
        <v>68</v>
      </c>
      <c r="E2" s="95" t="s">
        <v>69</v>
      </c>
      <c r="F2" s="96" t="s">
        <v>70</v>
      </c>
      <c r="G2" s="97" t="s">
        <v>71</v>
      </c>
      <c r="H2" s="98" t="s">
        <v>72</v>
      </c>
      <c r="I2" s="99" t="s">
        <v>73</v>
      </c>
      <c r="J2" s="99" t="s">
        <v>74</v>
      </c>
      <c r="K2" s="99" t="s">
        <v>75</v>
      </c>
    </row>
    <row r="3" spans="1:11" ht="14.25">
      <c r="A3" s="79">
        <v>1</v>
      </c>
      <c r="B3" s="80" t="s">
        <v>7</v>
      </c>
      <c r="C3" s="100" t="s">
        <v>76</v>
      </c>
      <c r="D3" s="101" t="s">
        <v>77</v>
      </c>
      <c r="E3" s="81">
        <v>466203059.33</v>
      </c>
      <c r="F3" s="81">
        <v>9754564.07</v>
      </c>
      <c r="G3" s="81">
        <v>2.137056901555482</v>
      </c>
      <c r="H3" s="82">
        <v>66582147</v>
      </c>
      <c r="I3" s="83">
        <v>7.0019</v>
      </c>
      <c r="J3" s="78" t="s">
        <v>139</v>
      </c>
      <c r="K3" s="78" t="s">
        <v>135</v>
      </c>
    </row>
    <row r="4" spans="1:11" ht="14.25">
      <c r="A4" s="79">
        <v>2</v>
      </c>
      <c r="B4" s="80" t="s">
        <v>61</v>
      </c>
      <c r="C4" s="100" t="s">
        <v>76</v>
      </c>
      <c r="D4" s="100" t="s">
        <v>78</v>
      </c>
      <c r="E4" s="81">
        <v>412134731.19</v>
      </c>
      <c r="F4" s="81">
        <v>7375135.69</v>
      </c>
      <c r="G4" s="81">
        <v>1.8221027424660576</v>
      </c>
      <c r="H4" s="82">
        <v>34794049</v>
      </c>
      <c r="I4" s="83">
        <v>11.845</v>
      </c>
      <c r="J4" s="78" t="s">
        <v>138</v>
      </c>
      <c r="K4" s="78" t="s">
        <v>138</v>
      </c>
    </row>
    <row r="5" spans="1:11" ht="14.25">
      <c r="A5" s="79">
        <v>3</v>
      </c>
      <c r="B5" s="80" t="s">
        <v>13</v>
      </c>
      <c r="C5" s="100" t="s">
        <v>79</v>
      </c>
      <c r="D5" s="101" t="s">
        <v>80</v>
      </c>
      <c r="E5" s="81">
        <v>386286489.04</v>
      </c>
      <c r="F5" s="81">
        <v>2631182.1</v>
      </c>
      <c r="G5" s="81">
        <v>0.6858192894517998</v>
      </c>
      <c r="H5" s="82">
        <v>51187276</v>
      </c>
      <c r="I5" s="83">
        <v>7.5465</v>
      </c>
      <c r="J5" s="78" t="s">
        <v>136</v>
      </c>
      <c r="K5" s="78" t="s">
        <v>136</v>
      </c>
    </row>
    <row r="6" spans="1:11" ht="14.25">
      <c r="A6" s="79">
        <v>4</v>
      </c>
      <c r="B6" s="80" t="s">
        <v>10</v>
      </c>
      <c r="C6" s="101" t="s">
        <v>76</v>
      </c>
      <c r="D6" s="100" t="s">
        <v>81</v>
      </c>
      <c r="E6" s="81">
        <v>270810463.09</v>
      </c>
      <c r="F6" s="81">
        <v>3150566.59</v>
      </c>
      <c r="G6" s="81">
        <v>1.177078311393572</v>
      </c>
      <c r="H6" s="82">
        <v>31553845</v>
      </c>
      <c r="I6" s="83">
        <v>8.5825</v>
      </c>
      <c r="J6" s="78" t="s">
        <v>136</v>
      </c>
      <c r="K6" s="78" t="s">
        <v>136</v>
      </c>
    </row>
    <row r="7" spans="1:11" ht="14.25">
      <c r="A7" s="79">
        <v>5</v>
      </c>
      <c r="B7" s="80" t="s">
        <v>9</v>
      </c>
      <c r="C7" s="100" t="s">
        <v>76</v>
      </c>
      <c r="D7" s="100" t="s">
        <v>82</v>
      </c>
      <c r="E7" s="81">
        <v>213845439.75</v>
      </c>
      <c r="F7" s="81">
        <v>3324887.89</v>
      </c>
      <c r="G7" s="81">
        <v>1.5793649886549446</v>
      </c>
      <c r="H7" s="82">
        <v>48463485</v>
      </c>
      <c r="I7" s="83">
        <v>4.4125</v>
      </c>
      <c r="J7" s="78" t="s">
        <v>137</v>
      </c>
      <c r="K7" s="4" t="s">
        <v>137</v>
      </c>
    </row>
    <row r="8" spans="1:11" ht="14.25">
      <c r="A8" s="79">
        <v>6</v>
      </c>
      <c r="B8" s="80" t="s">
        <v>8</v>
      </c>
      <c r="C8" s="100" t="s">
        <v>76</v>
      </c>
      <c r="D8" s="100" t="s">
        <v>83</v>
      </c>
      <c r="E8" s="81">
        <v>195383780.3</v>
      </c>
      <c r="F8" s="81">
        <v>4556681.03</v>
      </c>
      <c r="G8" s="81">
        <v>2.3878584579608315</v>
      </c>
      <c r="H8" s="82">
        <v>29805665</v>
      </c>
      <c r="I8" s="83">
        <v>6.5553</v>
      </c>
      <c r="J8" s="104" t="s">
        <v>136</v>
      </c>
      <c r="K8" s="78" t="s">
        <v>135</v>
      </c>
    </row>
    <row r="9" spans="1:11" ht="14.25">
      <c r="A9" s="79">
        <v>7</v>
      </c>
      <c r="B9" s="80" t="s">
        <v>62</v>
      </c>
      <c r="C9" s="56" t="s">
        <v>85</v>
      </c>
      <c r="D9" s="101" t="s">
        <v>134</v>
      </c>
      <c r="E9" s="81">
        <v>96906715.52</v>
      </c>
      <c r="F9" s="81">
        <v>568775.87</v>
      </c>
      <c r="G9" s="81">
        <v>0.5903965478879769</v>
      </c>
      <c r="H9" s="82">
        <v>43371565</v>
      </c>
      <c r="I9" s="83">
        <v>2.2343</v>
      </c>
      <c r="J9" s="88" t="s">
        <v>175</v>
      </c>
      <c r="K9" s="78" t="s">
        <v>176</v>
      </c>
    </row>
    <row r="10" spans="1:11" ht="14.25">
      <c r="A10" s="79">
        <v>8</v>
      </c>
      <c r="B10" s="80" t="s">
        <v>14</v>
      </c>
      <c r="C10" s="100" t="s">
        <v>76</v>
      </c>
      <c r="D10" s="100" t="s">
        <v>84</v>
      </c>
      <c r="E10" s="81">
        <v>66757308.28</v>
      </c>
      <c r="F10" s="81">
        <v>-720005.75</v>
      </c>
      <c r="G10" s="81">
        <v>-1.0670338029161712</v>
      </c>
      <c r="H10" s="82">
        <v>20107360</v>
      </c>
      <c r="I10" s="83">
        <v>3.32</v>
      </c>
      <c r="J10" s="104" t="s">
        <v>141</v>
      </c>
      <c r="K10" s="78" t="s">
        <v>140</v>
      </c>
    </row>
    <row r="11" spans="1:11" ht="14.25">
      <c r="A11" s="79">
        <v>9</v>
      </c>
      <c r="B11" s="80" t="s">
        <v>15</v>
      </c>
      <c r="C11" s="100" t="s">
        <v>85</v>
      </c>
      <c r="D11" s="100" t="s">
        <v>86</v>
      </c>
      <c r="E11" s="81">
        <v>66505504.05</v>
      </c>
      <c r="F11" s="81">
        <v>829992.9</v>
      </c>
      <c r="G11" s="81">
        <v>1.263778363451678</v>
      </c>
      <c r="H11" s="82">
        <v>16443623</v>
      </c>
      <c r="I11" s="83">
        <v>4.0445</v>
      </c>
      <c r="J11" s="105" t="s">
        <v>139</v>
      </c>
      <c r="K11" s="104" t="s">
        <v>135</v>
      </c>
    </row>
    <row r="12" spans="1:11" ht="14.25">
      <c r="A12" s="79">
        <v>10</v>
      </c>
      <c r="B12" s="80" t="s">
        <v>11</v>
      </c>
      <c r="C12" s="100" t="s">
        <v>76</v>
      </c>
      <c r="D12" s="100" t="s">
        <v>87</v>
      </c>
      <c r="E12" s="81">
        <v>60767714.56</v>
      </c>
      <c r="F12" s="81">
        <v>975003.75</v>
      </c>
      <c r="G12" s="81">
        <v>1.6306398167800467</v>
      </c>
      <c r="H12" s="82">
        <v>12485385</v>
      </c>
      <c r="I12" s="83">
        <v>4.8671</v>
      </c>
      <c r="J12" s="105" t="s">
        <v>142</v>
      </c>
      <c r="K12" s="105" t="s">
        <v>142</v>
      </c>
    </row>
    <row r="13" spans="1:11" ht="14.25">
      <c r="A13" s="79">
        <v>11</v>
      </c>
      <c r="B13" s="80" t="s">
        <v>57</v>
      </c>
      <c r="C13" s="100" t="s">
        <v>76</v>
      </c>
      <c r="D13" s="100" t="s">
        <v>88</v>
      </c>
      <c r="E13" s="81">
        <v>60657141.92</v>
      </c>
      <c r="F13" s="81">
        <v>-48481.88</v>
      </c>
      <c r="G13" s="81">
        <v>-0.07986390216451866</v>
      </c>
      <c r="H13" s="82">
        <v>24883628</v>
      </c>
      <c r="I13" s="83">
        <v>2.4376</v>
      </c>
      <c r="J13" s="101" t="s">
        <v>143</v>
      </c>
      <c r="K13" s="4" t="s">
        <v>135</v>
      </c>
    </row>
    <row r="14" spans="1:11" ht="14.25">
      <c r="A14" s="79">
        <v>12</v>
      </c>
      <c r="B14" s="80" t="s">
        <v>17</v>
      </c>
      <c r="C14" s="100" t="s">
        <v>76</v>
      </c>
      <c r="D14" s="100" t="s">
        <v>89</v>
      </c>
      <c r="E14" s="81">
        <v>56331526.31</v>
      </c>
      <c r="F14" s="84">
        <v>312200.18</v>
      </c>
      <c r="G14" s="84">
        <v>0.5573079891669721</v>
      </c>
      <c r="H14" s="82">
        <v>42133824</v>
      </c>
      <c r="I14" s="83">
        <v>1.337</v>
      </c>
      <c r="J14" s="101" t="s">
        <v>144</v>
      </c>
      <c r="K14" s="104" t="s">
        <v>135</v>
      </c>
    </row>
    <row r="15" spans="1:11" ht="14.25">
      <c r="A15" s="79">
        <v>13</v>
      </c>
      <c r="B15" s="80" t="s">
        <v>18</v>
      </c>
      <c r="C15" s="100" t="s">
        <v>76</v>
      </c>
      <c r="D15" s="100" t="s">
        <v>90</v>
      </c>
      <c r="E15" s="81">
        <v>48881783.55</v>
      </c>
      <c r="F15" s="81">
        <v>34016.63</v>
      </c>
      <c r="G15" s="81">
        <v>0.06963804518578343</v>
      </c>
      <c r="H15" s="82">
        <v>11565328</v>
      </c>
      <c r="I15" s="83">
        <v>4.2266</v>
      </c>
      <c r="J15" s="105" t="s">
        <v>145</v>
      </c>
      <c r="K15" s="4" t="s">
        <v>135</v>
      </c>
    </row>
    <row r="16" spans="1:11" ht="14.25">
      <c r="A16" s="79">
        <v>14</v>
      </c>
      <c r="B16" s="80" t="s">
        <v>16</v>
      </c>
      <c r="C16" s="100" t="s">
        <v>76</v>
      </c>
      <c r="D16" s="100" t="s">
        <v>91</v>
      </c>
      <c r="E16" s="81">
        <v>42110164.61</v>
      </c>
      <c r="F16" s="81">
        <v>570282.21</v>
      </c>
      <c r="G16" s="81">
        <v>1.3728546569019784</v>
      </c>
      <c r="H16" s="82">
        <v>15487032</v>
      </c>
      <c r="I16" s="83">
        <v>2.7191</v>
      </c>
      <c r="J16" s="104" t="s">
        <v>146</v>
      </c>
      <c r="K16" s="105" t="s">
        <v>140</v>
      </c>
    </row>
    <row r="17" spans="1:11" ht="14.25">
      <c r="A17" s="79">
        <v>15</v>
      </c>
      <c r="B17" s="80" t="s">
        <v>12</v>
      </c>
      <c r="C17" s="100" t="s">
        <v>76</v>
      </c>
      <c r="D17" s="100" t="s">
        <v>92</v>
      </c>
      <c r="E17" s="81">
        <v>35864833.17</v>
      </c>
      <c r="F17" s="81">
        <v>837507.27</v>
      </c>
      <c r="G17" s="81">
        <v>2.3910111562356064</v>
      </c>
      <c r="H17" s="82">
        <v>40371259</v>
      </c>
      <c r="I17" s="83">
        <v>0.8884</v>
      </c>
      <c r="J17" s="101" t="s">
        <v>139</v>
      </c>
      <c r="K17" s="104" t="s">
        <v>135</v>
      </c>
    </row>
    <row r="18" spans="1:11" ht="14.25">
      <c r="A18" s="79">
        <v>16</v>
      </c>
      <c r="B18" s="80" t="s">
        <v>20</v>
      </c>
      <c r="C18" s="100" t="s">
        <v>76</v>
      </c>
      <c r="D18" s="100" t="s">
        <v>93</v>
      </c>
      <c r="E18" s="81">
        <v>31746475.38</v>
      </c>
      <c r="F18" s="81">
        <v>223682.38</v>
      </c>
      <c r="G18" s="81">
        <v>0.7095893438122687</v>
      </c>
      <c r="H18" s="82">
        <v>7119849</v>
      </c>
      <c r="I18" s="83">
        <v>4.4589</v>
      </c>
      <c r="J18" s="105" t="s">
        <v>156</v>
      </c>
      <c r="K18" s="78" t="s">
        <v>135</v>
      </c>
    </row>
    <row r="19" spans="1:11" ht="14.25">
      <c r="A19" s="79">
        <v>17</v>
      </c>
      <c r="B19" s="80" t="s">
        <v>59</v>
      </c>
      <c r="C19" s="100" t="s">
        <v>76</v>
      </c>
      <c r="D19" s="100" t="s">
        <v>94</v>
      </c>
      <c r="E19" s="81">
        <v>26806984.33</v>
      </c>
      <c r="F19" s="81">
        <v>21761.62</v>
      </c>
      <c r="G19" s="81">
        <v>0.08124487235221522</v>
      </c>
      <c r="H19" s="82">
        <v>23189687</v>
      </c>
      <c r="I19" s="83">
        <v>1.156</v>
      </c>
      <c r="J19" s="78" t="s">
        <v>155</v>
      </c>
      <c r="K19" s="104" t="s">
        <v>154</v>
      </c>
    </row>
    <row r="20" spans="1:11" ht="14.25">
      <c r="A20" s="79">
        <v>18</v>
      </c>
      <c r="B20" s="80" t="s">
        <v>58</v>
      </c>
      <c r="C20" s="100" t="s">
        <v>76</v>
      </c>
      <c r="D20" s="100" t="s">
        <v>95</v>
      </c>
      <c r="E20" s="81">
        <v>22706333.99</v>
      </c>
      <c r="F20" s="81">
        <v>-165277.8</v>
      </c>
      <c r="G20" s="81">
        <v>-0.722632936924299</v>
      </c>
      <c r="H20" s="82">
        <v>13030274</v>
      </c>
      <c r="I20" s="83">
        <v>1.7426</v>
      </c>
      <c r="J20" s="101" t="s">
        <v>153</v>
      </c>
      <c r="K20" s="101" t="s">
        <v>153</v>
      </c>
    </row>
    <row r="21" spans="1:11" ht="14.25">
      <c r="A21" s="79">
        <v>19</v>
      </c>
      <c r="B21" s="80" t="s">
        <v>23</v>
      </c>
      <c r="C21" s="100" t="s">
        <v>76</v>
      </c>
      <c r="D21" s="100" t="s">
        <v>96</v>
      </c>
      <c r="E21" s="81">
        <v>20253631.64</v>
      </c>
      <c r="F21" s="81">
        <v>281129.79</v>
      </c>
      <c r="G21" s="81">
        <v>1.4075842481396421</v>
      </c>
      <c r="H21" s="82">
        <v>3867229</v>
      </c>
      <c r="I21" s="83">
        <v>5.2372</v>
      </c>
      <c r="J21" s="104" t="s">
        <v>152</v>
      </c>
      <c r="K21" s="104" t="s">
        <v>152</v>
      </c>
    </row>
    <row r="22" spans="1:11" ht="14.25">
      <c r="A22" s="79">
        <v>20</v>
      </c>
      <c r="B22" s="80" t="s">
        <v>53</v>
      </c>
      <c r="C22" s="100" t="s">
        <v>76</v>
      </c>
      <c r="D22" s="100" t="s">
        <v>97</v>
      </c>
      <c r="E22" s="81">
        <v>17062001.51</v>
      </c>
      <c r="F22" s="81">
        <v>165449.07</v>
      </c>
      <c r="G22" s="81">
        <v>0.979188331983778</v>
      </c>
      <c r="H22" s="82">
        <v>8070274</v>
      </c>
      <c r="I22" s="83">
        <v>2.1142</v>
      </c>
      <c r="J22" s="104" t="s">
        <v>151</v>
      </c>
      <c r="K22" s="104" t="s">
        <v>151</v>
      </c>
    </row>
    <row r="23" spans="1:11" ht="14.25">
      <c r="A23" s="79">
        <v>21</v>
      </c>
      <c r="B23" s="80" t="s">
        <v>54</v>
      </c>
      <c r="C23" s="100" t="s">
        <v>76</v>
      </c>
      <c r="D23" s="100" t="s">
        <v>98</v>
      </c>
      <c r="E23" s="81">
        <v>12134796.66</v>
      </c>
      <c r="F23" s="81">
        <v>57622.37</v>
      </c>
      <c r="G23" s="81">
        <v>0.47711797988800697</v>
      </c>
      <c r="H23" s="82">
        <v>3471553</v>
      </c>
      <c r="I23" s="83">
        <v>3.4955</v>
      </c>
      <c r="J23" s="78" t="s">
        <v>150</v>
      </c>
      <c r="K23" s="4" t="s">
        <v>150</v>
      </c>
    </row>
    <row r="24" spans="1:11" ht="14.25">
      <c r="A24" s="79">
        <v>22</v>
      </c>
      <c r="B24" s="80" t="s">
        <v>60</v>
      </c>
      <c r="C24" s="100" t="s">
        <v>76</v>
      </c>
      <c r="D24" s="100" t="s">
        <v>99</v>
      </c>
      <c r="E24" s="81">
        <v>10672049.13</v>
      </c>
      <c r="F24" s="81">
        <v>-100393.78</v>
      </c>
      <c r="G24" s="81">
        <v>-0.9319499842213617</v>
      </c>
      <c r="H24" s="82">
        <v>27412495</v>
      </c>
      <c r="I24" s="83">
        <v>0.3893</v>
      </c>
      <c r="J24" s="78" t="s">
        <v>149</v>
      </c>
      <c r="K24" s="4" t="s">
        <v>148</v>
      </c>
    </row>
    <row r="25" spans="1:11" ht="14.25">
      <c r="A25" s="79">
        <v>23</v>
      </c>
      <c r="B25" s="80" t="s">
        <v>55</v>
      </c>
      <c r="C25" s="102" t="s">
        <v>76</v>
      </c>
      <c r="D25" s="60" t="s">
        <v>100</v>
      </c>
      <c r="E25" s="81">
        <v>9418112.46</v>
      </c>
      <c r="F25" s="84">
        <v>8053.23</v>
      </c>
      <c r="G25" s="84">
        <v>0.08558107662410919</v>
      </c>
      <c r="H25" s="82">
        <v>4879282</v>
      </c>
      <c r="I25" s="83">
        <v>1.9302</v>
      </c>
      <c r="J25" s="60" t="s">
        <v>147</v>
      </c>
      <c r="K25" s="4" t="s">
        <v>147</v>
      </c>
    </row>
    <row r="26" spans="1:11" ht="14.25">
      <c r="A26" s="79">
        <v>24</v>
      </c>
      <c r="B26" s="80" t="s">
        <v>25</v>
      </c>
      <c r="C26" s="100" t="s">
        <v>76</v>
      </c>
      <c r="D26" s="100" t="s">
        <v>101</v>
      </c>
      <c r="E26" s="81">
        <v>7805373.73</v>
      </c>
      <c r="F26" s="81">
        <v>59992.16</v>
      </c>
      <c r="G26" s="81">
        <v>0.774553964292295</v>
      </c>
      <c r="H26" s="82">
        <v>2458481</v>
      </c>
      <c r="I26" s="83">
        <v>3.1749</v>
      </c>
      <c r="J26" s="101" t="s">
        <v>144</v>
      </c>
      <c r="K26" s="104" t="s">
        <v>135</v>
      </c>
    </row>
    <row r="27" spans="1:11" ht="14.25">
      <c r="A27" s="79">
        <v>25</v>
      </c>
      <c r="B27" s="80" t="s">
        <v>19</v>
      </c>
      <c r="C27" s="100" t="s">
        <v>76</v>
      </c>
      <c r="D27" s="100" t="s">
        <v>102</v>
      </c>
      <c r="E27" s="81">
        <v>7414927.46</v>
      </c>
      <c r="F27" s="81">
        <v>127612.48</v>
      </c>
      <c r="G27" s="81">
        <v>1.7511591079874052</v>
      </c>
      <c r="H27" s="82">
        <v>6975031</v>
      </c>
      <c r="I27" s="83">
        <v>1.0631</v>
      </c>
      <c r="J27" s="105" t="s">
        <v>161</v>
      </c>
      <c r="K27" s="4" t="s">
        <v>160</v>
      </c>
    </row>
    <row r="28" spans="1:11" ht="14.25">
      <c r="A28" s="79">
        <v>26</v>
      </c>
      <c r="B28" s="80" t="s">
        <v>27</v>
      </c>
      <c r="C28" s="100" t="s">
        <v>76</v>
      </c>
      <c r="D28" s="100" t="s">
        <v>103</v>
      </c>
      <c r="E28" s="81">
        <v>7025038.26</v>
      </c>
      <c r="F28" s="81">
        <v>-30062.04</v>
      </c>
      <c r="G28" s="81">
        <v>-0.4261036515668053</v>
      </c>
      <c r="H28" s="82">
        <v>1772816</v>
      </c>
      <c r="I28" s="83">
        <v>3.9626</v>
      </c>
      <c r="J28" s="105" t="s">
        <v>159</v>
      </c>
      <c r="K28" s="4" t="s">
        <v>158</v>
      </c>
    </row>
    <row r="29" spans="1:11" ht="14.25">
      <c r="A29" s="79">
        <v>27</v>
      </c>
      <c r="B29" s="80" t="s">
        <v>21</v>
      </c>
      <c r="C29" s="100" t="s">
        <v>76</v>
      </c>
      <c r="D29" s="100" t="s">
        <v>104</v>
      </c>
      <c r="E29" s="81">
        <v>6378439.87</v>
      </c>
      <c r="F29" s="81">
        <v>18255.92</v>
      </c>
      <c r="G29" s="81">
        <v>0.287034465410386</v>
      </c>
      <c r="H29" s="82">
        <v>2048372</v>
      </c>
      <c r="I29" s="83">
        <v>3.1139</v>
      </c>
      <c r="J29" s="104" t="s">
        <v>141</v>
      </c>
      <c r="K29" s="78" t="s">
        <v>140</v>
      </c>
    </row>
    <row r="30" spans="1:11" ht="14.25">
      <c r="A30" s="79">
        <v>28</v>
      </c>
      <c r="B30" s="80" t="s">
        <v>56</v>
      </c>
      <c r="C30" s="100" t="s">
        <v>76</v>
      </c>
      <c r="D30" s="100" t="s">
        <v>105</v>
      </c>
      <c r="E30" s="81">
        <v>6004360.27</v>
      </c>
      <c r="F30" s="81">
        <v>54842.37</v>
      </c>
      <c r="G30" s="81">
        <v>0.9217951928508228</v>
      </c>
      <c r="H30" s="82">
        <v>1685175</v>
      </c>
      <c r="I30" s="83">
        <v>3.563</v>
      </c>
      <c r="J30" s="105" t="s">
        <v>159</v>
      </c>
      <c r="K30" s="4" t="s">
        <v>158</v>
      </c>
    </row>
    <row r="31" spans="1:11" ht="14.25">
      <c r="A31" s="79">
        <v>29</v>
      </c>
      <c r="B31" s="80" t="s">
        <v>26</v>
      </c>
      <c r="C31" s="100" t="s">
        <v>76</v>
      </c>
      <c r="D31" s="100" t="s">
        <v>106</v>
      </c>
      <c r="E31" s="81">
        <v>4018929.86</v>
      </c>
      <c r="F31" s="81">
        <v>68377.41</v>
      </c>
      <c r="G31" s="81">
        <v>1.730831595464565</v>
      </c>
      <c r="H31" s="82">
        <v>2075527</v>
      </c>
      <c r="I31" s="83">
        <v>1.9363</v>
      </c>
      <c r="J31" s="105" t="s">
        <v>142</v>
      </c>
      <c r="K31" s="105" t="s">
        <v>142</v>
      </c>
    </row>
    <row r="32" spans="1:11" ht="14.25">
      <c r="A32" s="79">
        <v>30</v>
      </c>
      <c r="B32" s="80" t="s">
        <v>47</v>
      </c>
      <c r="C32" s="100" t="s">
        <v>76</v>
      </c>
      <c r="D32" s="100" t="s">
        <v>121</v>
      </c>
      <c r="E32" s="81">
        <v>3452088.56</v>
      </c>
      <c r="F32" s="81">
        <v>23647.88</v>
      </c>
      <c r="G32" s="81">
        <v>0.6897561371836218</v>
      </c>
      <c r="H32" s="82">
        <v>1347613</v>
      </c>
      <c r="I32" s="83">
        <v>2.5616</v>
      </c>
      <c r="J32" s="105" t="s">
        <v>159</v>
      </c>
      <c r="K32" s="4" t="s">
        <v>158</v>
      </c>
    </row>
    <row r="33" spans="1:11" ht="14.25">
      <c r="A33" s="79">
        <v>31</v>
      </c>
      <c r="B33" s="80" t="s">
        <v>51</v>
      </c>
      <c r="C33" s="100" t="s">
        <v>85</v>
      </c>
      <c r="D33" s="100" t="s">
        <v>120</v>
      </c>
      <c r="E33" s="81">
        <v>3101461.9</v>
      </c>
      <c r="F33" s="81">
        <v>-15686.02</v>
      </c>
      <c r="G33" s="81">
        <v>-0.5032170561864149</v>
      </c>
      <c r="H33" s="82">
        <v>846020</v>
      </c>
      <c r="I33" s="83">
        <v>3.6659</v>
      </c>
      <c r="J33" s="4" t="s">
        <v>157</v>
      </c>
      <c r="K33" s="60" t="s">
        <v>157</v>
      </c>
    </row>
    <row r="34" spans="1:11" ht="14.25">
      <c r="A34" s="79">
        <v>32</v>
      </c>
      <c r="B34" s="80" t="s">
        <v>22</v>
      </c>
      <c r="C34" s="100" t="s">
        <v>76</v>
      </c>
      <c r="D34" s="100" t="s">
        <v>119</v>
      </c>
      <c r="E34" s="81">
        <v>2944355.42</v>
      </c>
      <c r="F34" s="81">
        <v>35216.77</v>
      </c>
      <c r="G34" s="85">
        <v>1.2105566023812457</v>
      </c>
      <c r="H34" s="82">
        <v>1288154</v>
      </c>
      <c r="I34" s="83">
        <v>2.2857</v>
      </c>
      <c r="J34" s="101" t="s">
        <v>170</v>
      </c>
      <c r="K34" s="104" t="s">
        <v>135</v>
      </c>
    </row>
    <row r="35" spans="1:11" ht="14.25">
      <c r="A35" s="79">
        <v>33</v>
      </c>
      <c r="B35" s="80" t="s">
        <v>29</v>
      </c>
      <c r="C35" s="100" t="s">
        <v>76</v>
      </c>
      <c r="D35" s="100" t="s">
        <v>118</v>
      </c>
      <c r="E35" s="81">
        <v>2806831.27</v>
      </c>
      <c r="F35" s="81">
        <v>20985.45</v>
      </c>
      <c r="G35" s="81">
        <v>0.7532882778128851</v>
      </c>
      <c r="H35" s="82">
        <v>1232135</v>
      </c>
      <c r="I35" s="83">
        <v>2.278</v>
      </c>
      <c r="J35" s="104" t="s">
        <v>169</v>
      </c>
      <c r="K35" s="105" t="s">
        <v>168</v>
      </c>
    </row>
    <row r="36" spans="1:11" ht="14.25">
      <c r="A36" s="79">
        <v>34</v>
      </c>
      <c r="B36" s="80" t="s">
        <v>52</v>
      </c>
      <c r="C36" s="100" t="s">
        <v>76</v>
      </c>
      <c r="D36" s="100" t="s">
        <v>117</v>
      </c>
      <c r="E36" s="81">
        <v>2187464.73</v>
      </c>
      <c r="F36" s="81">
        <v>-19037.95</v>
      </c>
      <c r="G36" s="81">
        <v>-0.8628110979679491</v>
      </c>
      <c r="H36" s="82">
        <v>3429720</v>
      </c>
      <c r="I36" s="83">
        <v>0.6378</v>
      </c>
      <c r="J36" s="4" t="s">
        <v>167</v>
      </c>
      <c r="K36" s="4" t="s">
        <v>166</v>
      </c>
    </row>
    <row r="37" spans="1:11" ht="14.25">
      <c r="A37" s="79">
        <v>35</v>
      </c>
      <c r="B37" s="80" t="s">
        <v>34</v>
      </c>
      <c r="C37" s="100" t="s">
        <v>76</v>
      </c>
      <c r="D37" s="100" t="s">
        <v>116</v>
      </c>
      <c r="E37" s="81">
        <v>2134683.22</v>
      </c>
      <c r="F37" s="81">
        <v>35967.96</v>
      </c>
      <c r="G37" s="81">
        <v>1.713808475381299</v>
      </c>
      <c r="H37" s="82">
        <v>953052</v>
      </c>
      <c r="I37" s="83">
        <v>2.2398</v>
      </c>
      <c r="J37" s="104" t="s">
        <v>141</v>
      </c>
      <c r="K37" s="4" t="s">
        <v>165</v>
      </c>
    </row>
    <row r="38" spans="1:11" ht="14.25">
      <c r="A38" s="79">
        <v>36</v>
      </c>
      <c r="B38" s="80" t="s">
        <v>50</v>
      </c>
      <c r="C38" s="100" t="s">
        <v>76</v>
      </c>
      <c r="D38" s="100" t="s">
        <v>115</v>
      </c>
      <c r="E38" s="81">
        <v>1941591.39</v>
      </c>
      <c r="F38" s="81">
        <v>-33351.06</v>
      </c>
      <c r="G38" s="81">
        <v>-1.6887104735634324</v>
      </c>
      <c r="H38" s="82">
        <v>1158635</v>
      </c>
      <c r="I38" s="83">
        <v>1.6758</v>
      </c>
      <c r="J38" s="104" t="s">
        <v>164</v>
      </c>
      <c r="K38" s="78" t="s">
        <v>135</v>
      </c>
    </row>
    <row r="39" spans="1:11" ht="14.25">
      <c r="A39" s="79">
        <v>37</v>
      </c>
      <c r="B39" s="80" t="s">
        <v>33</v>
      </c>
      <c r="C39" s="100" t="s">
        <v>76</v>
      </c>
      <c r="D39" s="100" t="s">
        <v>114</v>
      </c>
      <c r="E39" s="81">
        <v>1165328.62</v>
      </c>
      <c r="F39" s="81">
        <v>30062.21</v>
      </c>
      <c r="G39" s="81">
        <v>2.6480313109942273</v>
      </c>
      <c r="H39" s="82">
        <v>502167</v>
      </c>
      <c r="I39" s="83">
        <v>2.3206</v>
      </c>
      <c r="J39" s="105" t="s">
        <v>161</v>
      </c>
      <c r="K39" s="105" t="s">
        <v>161</v>
      </c>
    </row>
    <row r="40" spans="1:11" ht="14.25">
      <c r="A40" s="79">
        <v>38</v>
      </c>
      <c r="B40" s="80" t="s">
        <v>48</v>
      </c>
      <c r="C40" s="100" t="s">
        <v>76</v>
      </c>
      <c r="D40" s="100" t="s">
        <v>113</v>
      </c>
      <c r="E40" s="81">
        <v>990924.04</v>
      </c>
      <c r="F40" s="81">
        <v>8364.76</v>
      </c>
      <c r="G40" s="81">
        <v>0.8513236982505674</v>
      </c>
      <c r="H40" s="82">
        <v>2468727</v>
      </c>
      <c r="I40" s="83">
        <v>0.4014</v>
      </c>
      <c r="J40" s="104" t="s">
        <v>154</v>
      </c>
      <c r="K40" s="104" t="s">
        <v>154</v>
      </c>
    </row>
    <row r="41" spans="1:11" ht="14.25">
      <c r="A41" s="79">
        <v>39</v>
      </c>
      <c r="B41" s="80" t="s">
        <v>46</v>
      </c>
      <c r="C41" s="103" t="s">
        <v>76</v>
      </c>
      <c r="D41" s="100" t="s">
        <v>112</v>
      </c>
      <c r="E41" s="81">
        <v>922803.58</v>
      </c>
      <c r="F41" s="81">
        <v>-5533.64</v>
      </c>
      <c r="G41" s="81">
        <v>-0.5960808077909405</v>
      </c>
      <c r="H41" s="82">
        <v>717149</v>
      </c>
      <c r="I41" s="83">
        <v>1.2868</v>
      </c>
      <c r="J41" s="104" t="s">
        <v>141</v>
      </c>
      <c r="K41" s="105" t="s">
        <v>140</v>
      </c>
    </row>
    <row r="42" spans="1:11" ht="14.25">
      <c r="A42" s="79">
        <v>40</v>
      </c>
      <c r="B42" s="80" t="s">
        <v>35</v>
      </c>
      <c r="C42" s="100" t="s">
        <v>76</v>
      </c>
      <c r="D42" s="100" t="s">
        <v>111</v>
      </c>
      <c r="E42" s="81">
        <v>834355.44</v>
      </c>
      <c r="F42" s="81">
        <v>-8350.23</v>
      </c>
      <c r="G42" s="81">
        <v>-0.9908833294072963</v>
      </c>
      <c r="H42" s="82">
        <v>344919</v>
      </c>
      <c r="I42" s="83">
        <v>2.419</v>
      </c>
      <c r="J42" s="105" t="s">
        <v>139</v>
      </c>
      <c r="K42" s="105" t="s">
        <v>135</v>
      </c>
    </row>
    <row r="43" spans="1:11" ht="14.25">
      <c r="A43" s="79">
        <v>41</v>
      </c>
      <c r="B43" s="80" t="s">
        <v>31</v>
      </c>
      <c r="C43" s="100" t="s">
        <v>85</v>
      </c>
      <c r="D43" s="100" t="s">
        <v>110</v>
      </c>
      <c r="E43" s="81">
        <v>762676.14</v>
      </c>
      <c r="F43" s="81">
        <v>9087.91</v>
      </c>
      <c r="G43" s="81">
        <v>1.205951690620239</v>
      </c>
      <c r="H43" s="82">
        <v>362574</v>
      </c>
      <c r="I43" s="83">
        <v>2.1035</v>
      </c>
      <c r="J43" s="101" t="s">
        <v>163</v>
      </c>
      <c r="K43" s="105" t="s">
        <v>140</v>
      </c>
    </row>
    <row r="44" spans="1:11" ht="14.25">
      <c r="A44" s="79">
        <v>42</v>
      </c>
      <c r="B44" s="80" t="s">
        <v>32</v>
      </c>
      <c r="C44" s="100" t="s">
        <v>85</v>
      </c>
      <c r="D44" s="100" t="s">
        <v>109</v>
      </c>
      <c r="E44" s="81">
        <v>613540.92</v>
      </c>
      <c r="F44" s="81">
        <v>6210.15</v>
      </c>
      <c r="G44" s="81">
        <v>1.0225317581060551</v>
      </c>
      <c r="H44" s="82">
        <v>318909</v>
      </c>
      <c r="I44" s="83">
        <v>1.9239</v>
      </c>
      <c r="J44" s="105" t="s">
        <v>142</v>
      </c>
      <c r="K44" s="105" t="s">
        <v>142</v>
      </c>
    </row>
    <row r="45" spans="1:11" ht="14.25">
      <c r="A45" s="79">
        <v>43</v>
      </c>
      <c r="B45" s="80" t="s">
        <v>28</v>
      </c>
      <c r="C45" s="100" t="s">
        <v>76</v>
      </c>
      <c r="D45" s="100" t="s">
        <v>108</v>
      </c>
      <c r="E45" s="81">
        <v>606844.49</v>
      </c>
      <c r="F45" s="81">
        <v>15807.04</v>
      </c>
      <c r="G45" s="81">
        <v>2.674456584773097</v>
      </c>
      <c r="H45" s="82">
        <v>675551</v>
      </c>
      <c r="I45" s="83">
        <v>675550.6</v>
      </c>
      <c r="J45" s="105" t="s">
        <v>162</v>
      </c>
      <c r="K45" s="105" t="s">
        <v>142</v>
      </c>
    </row>
    <row r="46" spans="1:11" ht="14.25">
      <c r="A46" s="79">
        <v>44</v>
      </c>
      <c r="B46" s="80" t="s">
        <v>49</v>
      </c>
      <c r="C46" s="100" t="s">
        <v>76</v>
      </c>
      <c r="D46" s="100" t="s">
        <v>107</v>
      </c>
      <c r="E46" s="81">
        <v>430378.59</v>
      </c>
      <c r="F46" s="81">
        <v>1479.41</v>
      </c>
      <c r="G46" s="81">
        <v>0.34493187886252485</v>
      </c>
      <c r="H46" s="82">
        <v>241922</v>
      </c>
      <c r="I46" s="83">
        <v>1.779</v>
      </c>
      <c r="J46" s="105" t="s">
        <v>162</v>
      </c>
      <c r="K46" s="105" t="s">
        <v>142</v>
      </c>
    </row>
    <row r="47" spans="1:11" ht="14.25">
      <c r="A47" s="79">
        <v>45</v>
      </c>
      <c r="B47" s="80" t="s">
        <v>36</v>
      </c>
      <c r="C47" s="100" t="s">
        <v>76</v>
      </c>
      <c r="D47" s="100" t="s">
        <v>122</v>
      </c>
      <c r="E47" s="81">
        <v>350554.82</v>
      </c>
      <c r="F47" s="81">
        <v>2490.89</v>
      </c>
      <c r="G47" s="81">
        <v>0.7156415202230306</v>
      </c>
      <c r="H47" s="82">
        <v>175435</v>
      </c>
      <c r="I47" s="83">
        <v>1.9982</v>
      </c>
      <c r="J47" s="78" t="s">
        <v>172</v>
      </c>
      <c r="K47" s="4" t="s">
        <v>135</v>
      </c>
    </row>
    <row r="48" spans="1:11" ht="14.25">
      <c r="A48" s="79">
        <v>46</v>
      </c>
      <c r="B48" s="80" t="s">
        <v>37</v>
      </c>
      <c r="C48" s="100" t="s">
        <v>76</v>
      </c>
      <c r="D48" s="100" t="s">
        <v>123</v>
      </c>
      <c r="E48" s="81">
        <v>237592.28</v>
      </c>
      <c r="F48" s="81">
        <v>1681.56</v>
      </c>
      <c r="G48" s="81">
        <v>0.7127950777311014</v>
      </c>
      <c r="H48" s="82">
        <v>119036</v>
      </c>
      <c r="I48" s="83">
        <v>1.996</v>
      </c>
      <c r="J48" s="78" t="s">
        <v>171</v>
      </c>
      <c r="K48" s="78" t="s">
        <v>135</v>
      </c>
    </row>
    <row r="49" spans="1:11" ht="14.25">
      <c r="A49" s="79">
        <v>47</v>
      </c>
      <c r="B49" s="80" t="s">
        <v>45</v>
      </c>
      <c r="C49" s="100" t="s">
        <v>76</v>
      </c>
      <c r="D49" s="100" t="s">
        <v>124</v>
      </c>
      <c r="E49" s="81">
        <v>169155.51</v>
      </c>
      <c r="F49" s="81">
        <v>378.53</v>
      </c>
      <c r="G49" s="81">
        <v>0.22427821614061827</v>
      </c>
      <c r="H49" s="82">
        <v>114165</v>
      </c>
      <c r="I49" s="83">
        <v>1.4817</v>
      </c>
      <c r="J49" s="105" t="s">
        <v>162</v>
      </c>
      <c r="K49" s="78" t="s">
        <v>135</v>
      </c>
    </row>
    <row r="50" spans="1:11" ht="14.25">
      <c r="A50" s="79">
        <v>48</v>
      </c>
      <c r="B50" s="80" t="s">
        <v>38</v>
      </c>
      <c r="C50" s="100" t="s">
        <v>76</v>
      </c>
      <c r="D50" s="100" t="s">
        <v>125</v>
      </c>
      <c r="E50" s="81">
        <v>148965.04</v>
      </c>
      <c r="F50" s="81">
        <v>-732.32</v>
      </c>
      <c r="G50" s="81">
        <v>-0.4892003439472745</v>
      </c>
      <c r="H50" s="82">
        <v>187661</v>
      </c>
      <c r="I50" s="83">
        <v>0.7938</v>
      </c>
      <c r="J50" s="78" t="s">
        <v>174</v>
      </c>
      <c r="K50" s="105" t="s">
        <v>142</v>
      </c>
    </row>
    <row r="51" spans="1:11" ht="14.25">
      <c r="A51" s="79">
        <v>49</v>
      </c>
      <c r="B51" s="80" t="s">
        <v>30</v>
      </c>
      <c r="C51" s="100" t="s">
        <v>79</v>
      </c>
      <c r="D51" s="100" t="s">
        <v>126</v>
      </c>
      <c r="E51" s="81">
        <v>133445.54</v>
      </c>
      <c r="F51" s="81">
        <v>-30162.57</v>
      </c>
      <c r="G51" s="81">
        <v>-18.435864823571393</v>
      </c>
      <c r="H51" s="82">
        <v>51566</v>
      </c>
      <c r="I51" s="83">
        <v>2.59</v>
      </c>
      <c r="J51" s="78" t="s">
        <v>173</v>
      </c>
      <c r="K51" s="78" t="s">
        <v>173</v>
      </c>
    </row>
    <row r="52" spans="1:11" ht="14.25">
      <c r="A52" s="79">
        <v>50</v>
      </c>
      <c r="B52" s="80" t="s">
        <v>39</v>
      </c>
      <c r="C52" s="100" t="s">
        <v>76</v>
      </c>
      <c r="D52" s="100" t="s">
        <v>127</v>
      </c>
      <c r="E52" s="81">
        <v>64478.3</v>
      </c>
      <c r="F52" s="81">
        <v>450.66</v>
      </c>
      <c r="G52" s="81">
        <v>0.7038522737992565</v>
      </c>
      <c r="H52" s="82">
        <v>47665</v>
      </c>
      <c r="I52" s="83">
        <v>1.3527</v>
      </c>
      <c r="J52" s="104" t="s">
        <v>154</v>
      </c>
      <c r="K52" s="104" t="s">
        <v>154</v>
      </c>
    </row>
    <row r="53" spans="1:11" ht="14.25">
      <c r="A53" s="79">
        <v>51</v>
      </c>
      <c r="B53" s="80" t="s">
        <v>44</v>
      </c>
      <c r="C53" s="100" t="s">
        <v>76</v>
      </c>
      <c r="D53" s="100" t="s">
        <v>128</v>
      </c>
      <c r="E53" s="81">
        <v>48633.33</v>
      </c>
      <c r="F53" s="81">
        <v>-16.01</v>
      </c>
      <c r="G53" s="81">
        <v>-0.032908976771309995</v>
      </c>
      <c r="H53" s="82">
        <v>53531</v>
      </c>
      <c r="I53" s="83">
        <v>0.9084</v>
      </c>
      <c r="J53" s="101" t="s">
        <v>153</v>
      </c>
      <c r="K53" s="101" t="s">
        <v>153</v>
      </c>
    </row>
    <row r="54" spans="1:11" ht="14.25">
      <c r="A54" s="79">
        <v>52</v>
      </c>
      <c r="B54" s="80" t="s">
        <v>40</v>
      </c>
      <c r="C54" s="100" t="s">
        <v>85</v>
      </c>
      <c r="D54" s="100" t="s">
        <v>129</v>
      </c>
      <c r="E54" s="81">
        <v>38498.86</v>
      </c>
      <c r="F54" s="81">
        <v>335.17</v>
      </c>
      <c r="G54" s="81">
        <v>0.878243167785925</v>
      </c>
      <c r="H54" s="82">
        <v>101661</v>
      </c>
      <c r="I54" s="83">
        <v>0.3787</v>
      </c>
      <c r="J54" s="104" t="s">
        <v>154</v>
      </c>
      <c r="K54" s="104" t="s">
        <v>154</v>
      </c>
    </row>
    <row r="55" spans="1:11" ht="14.25">
      <c r="A55" s="79">
        <v>53</v>
      </c>
      <c r="B55" s="80" t="s">
        <v>43</v>
      </c>
      <c r="C55" s="100" t="s">
        <v>79</v>
      </c>
      <c r="D55" s="100" t="s">
        <v>130</v>
      </c>
      <c r="E55" s="81">
        <v>1467.14</v>
      </c>
      <c r="F55" s="81">
        <v>-5.05</v>
      </c>
      <c r="G55" s="81">
        <v>-0.343026375671613</v>
      </c>
      <c r="H55" s="82">
        <v>1671</v>
      </c>
      <c r="I55" s="83">
        <v>0.8779</v>
      </c>
      <c r="J55" s="88" t="s">
        <v>63</v>
      </c>
      <c r="K55" s="106" t="s">
        <v>148</v>
      </c>
    </row>
    <row r="56" spans="1:11" ht="14.25">
      <c r="A56" s="79">
        <v>54</v>
      </c>
      <c r="B56" s="80" t="s">
        <v>42</v>
      </c>
      <c r="C56" s="100" t="s">
        <v>76</v>
      </c>
      <c r="D56" s="100" t="s">
        <v>131</v>
      </c>
      <c r="E56" s="81">
        <v>0</v>
      </c>
      <c r="F56" s="81">
        <v>0</v>
      </c>
      <c r="G56" s="81">
        <v>0</v>
      </c>
      <c r="H56" s="82">
        <v>0</v>
      </c>
      <c r="I56" s="83">
        <v>0</v>
      </c>
      <c r="J56" s="105" t="s">
        <v>144</v>
      </c>
      <c r="K56" s="101" t="s">
        <v>135</v>
      </c>
    </row>
    <row r="57" spans="1:11" ht="14.25">
      <c r="A57" s="79">
        <v>55</v>
      </c>
      <c r="B57" s="80" t="s">
        <v>41</v>
      </c>
      <c r="C57" s="100" t="s">
        <v>76</v>
      </c>
      <c r="D57" s="100" t="s">
        <v>132</v>
      </c>
      <c r="E57" s="81" t="s">
        <v>177</v>
      </c>
      <c r="F57" s="81" t="s">
        <v>177</v>
      </c>
      <c r="G57" s="81" t="s">
        <v>177</v>
      </c>
      <c r="H57" s="82" t="s">
        <v>177</v>
      </c>
      <c r="I57" s="83" t="s">
        <v>177</v>
      </c>
      <c r="J57" s="101" t="s">
        <v>163</v>
      </c>
      <c r="K57" s="105" t="s">
        <v>140</v>
      </c>
    </row>
    <row r="58" spans="1:11" ht="14.25">
      <c r="A58" s="79">
        <v>55</v>
      </c>
      <c r="B58" s="80" t="s">
        <v>24</v>
      </c>
      <c r="C58" s="100" t="s">
        <v>79</v>
      </c>
      <c r="D58" s="100" t="s">
        <v>133</v>
      </c>
      <c r="E58" s="81" t="s">
        <v>177</v>
      </c>
      <c r="F58" s="81" t="s">
        <v>177</v>
      </c>
      <c r="G58" s="81" t="s">
        <v>177</v>
      </c>
      <c r="H58" s="82" t="s">
        <v>177</v>
      </c>
      <c r="I58" s="83" t="s">
        <v>177</v>
      </c>
      <c r="J58" s="105" t="s">
        <v>159</v>
      </c>
      <c r="K58" s="4" t="s">
        <v>158</v>
      </c>
    </row>
    <row r="59" spans="1:11" ht="15" thickBot="1">
      <c r="A59" s="125" t="s">
        <v>178</v>
      </c>
      <c r="B59" s="126"/>
      <c r="C59" s="126"/>
      <c r="D59" s="127"/>
      <c r="E59" s="86">
        <f>SUM(E3:E58)</f>
        <v>2694982228.3500004</v>
      </c>
      <c r="F59" s="86">
        <f>SUM(F3:F58)</f>
        <v>35022645.22999999</v>
      </c>
      <c r="G59" s="86"/>
      <c r="H59" s="62" t="s">
        <v>0</v>
      </c>
      <c r="I59" s="87"/>
      <c r="J59" s="86"/>
      <c r="K59" s="86"/>
    </row>
    <row r="60" ht="15">
      <c r="D60" s="22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8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1" customWidth="1"/>
    <col min="6" max="6" width="19.75390625" style="31" hidden="1" customWidth="1" outlineLevel="1"/>
    <col min="7" max="7" width="13.875" style="31" customWidth="1" collapsed="1"/>
    <col min="8" max="8" width="17.125" style="31" hidden="1" customWidth="1" outlineLevel="1"/>
    <col min="9" max="9" width="13.875" style="31" customWidth="1" collapsed="1"/>
    <col min="10" max="10" width="16.00390625" style="31" hidden="1" customWidth="1" outlineLevel="1"/>
    <col min="11" max="11" width="13.875" style="31" customWidth="1" collapsed="1"/>
    <col min="12" max="12" width="16.00390625" style="31" hidden="1" customWidth="1" outlineLevel="1"/>
    <col min="13" max="13" width="15.625" style="31" customWidth="1" collapsed="1"/>
    <col min="14" max="14" width="16.00390625" style="31" hidden="1" customWidth="1" outlineLevel="1"/>
    <col min="15" max="15" width="13.875" style="31" customWidth="1" collapsed="1"/>
    <col min="16" max="16" width="16.00390625" style="31" hidden="1" customWidth="1" outlineLevel="1"/>
    <col min="17" max="17" width="16.625" style="31" customWidth="1" collapsed="1"/>
  </cols>
  <sheetData>
    <row r="1" spans="1:17" s="25" customFormat="1" ht="27" customHeight="1" thickBot="1">
      <c r="A1" s="26" t="s">
        <v>179</v>
      </c>
      <c r="B1" s="26"/>
      <c r="C1" s="26"/>
      <c r="D1" s="2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86.25" thickBot="1">
      <c r="A2" s="32" t="s">
        <v>180</v>
      </c>
      <c r="B2" s="33" t="s">
        <v>66</v>
      </c>
      <c r="C2" s="33" t="s">
        <v>67</v>
      </c>
      <c r="D2" s="113" t="s">
        <v>68</v>
      </c>
      <c r="E2" s="107" t="s">
        <v>181</v>
      </c>
      <c r="F2" s="108" t="s">
        <v>1</v>
      </c>
      <c r="G2" s="109" t="s">
        <v>182</v>
      </c>
      <c r="H2" s="110" t="s">
        <v>2</v>
      </c>
      <c r="I2" s="109" t="s">
        <v>183</v>
      </c>
      <c r="J2" s="110" t="s">
        <v>3</v>
      </c>
      <c r="K2" s="109" t="s">
        <v>184</v>
      </c>
      <c r="L2" s="110" t="s">
        <v>4</v>
      </c>
      <c r="M2" s="109" t="s">
        <v>185</v>
      </c>
      <c r="N2" s="110" t="s">
        <v>5</v>
      </c>
      <c r="O2" s="109" t="s">
        <v>186</v>
      </c>
      <c r="P2" s="110" t="s">
        <v>6</v>
      </c>
      <c r="Q2" s="115" t="s">
        <v>187</v>
      </c>
      <c r="R2" s="2"/>
    </row>
    <row r="3" spans="1:18" ht="13.5" customHeight="1">
      <c r="A3" s="27">
        <v>1</v>
      </c>
      <c r="B3" s="56" t="s">
        <v>7</v>
      </c>
      <c r="C3" s="111" t="s">
        <v>76</v>
      </c>
      <c r="D3" s="116" t="s">
        <v>77</v>
      </c>
      <c r="E3" s="112">
        <v>467737003.47</v>
      </c>
      <c r="F3" s="68">
        <v>243244374.84</v>
      </c>
      <c r="G3" s="70">
        <v>0.5200451814490691</v>
      </c>
      <c r="H3" s="68">
        <v>218088496.91</v>
      </c>
      <c r="I3" s="70">
        <v>0.4662630822279766</v>
      </c>
      <c r="J3" s="68">
        <v>0</v>
      </c>
      <c r="K3" s="70">
        <v>0</v>
      </c>
      <c r="L3" s="68">
        <v>0</v>
      </c>
      <c r="M3" s="70">
        <v>0</v>
      </c>
      <c r="N3" s="68">
        <v>0</v>
      </c>
      <c r="O3" s="70">
        <v>0</v>
      </c>
      <c r="P3" s="68">
        <v>6404131.72</v>
      </c>
      <c r="Q3" s="70">
        <v>0.013691736322954298</v>
      </c>
      <c r="R3" s="64"/>
    </row>
    <row r="4" spans="1:17" ht="13.5" customHeight="1">
      <c r="A4" s="28">
        <v>2</v>
      </c>
      <c r="B4" s="56" t="s">
        <v>61</v>
      </c>
      <c r="C4" s="100" t="s">
        <v>76</v>
      </c>
      <c r="D4" s="114" t="s">
        <v>78</v>
      </c>
      <c r="E4" s="67">
        <v>412456854.21</v>
      </c>
      <c r="F4" s="68">
        <v>235468561.85</v>
      </c>
      <c r="G4" s="70">
        <v>0.5708925902104479</v>
      </c>
      <c r="H4" s="68">
        <v>162466373.4</v>
      </c>
      <c r="I4" s="70">
        <v>0.3938990751194577</v>
      </c>
      <c r="J4" s="68">
        <v>4770000</v>
      </c>
      <c r="K4" s="70">
        <v>0.011564845998586273</v>
      </c>
      <c r="L4" s="68">
        <v>0</v>
      </c>
      <c r="M4" s="70">
        <v>0</v>
      </c>
      <c r="N4" s="68">
        <v>0</v>
      </c>
      <c r="O4" s="70">
        <v>0</v>
      </c>
      <c r="P4" s="68">
        <v>9751918.96</v>
      </c>
      <c r="Q4" s="70">
        <v>0.023643488671508096</v>
      </c>
    </row>
    <row r="5" spans="1:17" ht="13.5" customHeight="1">
      <c r="A5" s="28">
        <v>3</v>
      </c>
      <c r="B5" s="56" t="s">
        <v>13</v>
      </c>
      <c r="C5" s="100" t="s">
        <v>79</v>
      </c>
      <c r="D5" s="101" t="s">
        <v>80</v>
      </c>
      <c r="E5" s="67">
        <v>386534932.13</v>
      </c>
      <c r="F5" s="68">
        <v>237866179.27</v>
      </c>
      <c r="G5" s="70">
        <v>0.6153808090752338</v>
      </c>
      <c r="H5" s="68">
        <v>146970874.27</v>
      </c>
      <c r="I5" s="70">
        <v>0.38022662909175453</v>
      </c>
      <c r="J5" s="68">
        <v>0</v>
      </c>
      <c r="K5" s="70">
        <v>0</v>
      </c>
      <c r="L5" s="68">
        <v>0</v>
      </c>
      <c r="M5" s="70">
        <v>0</v>
      </c>
      <c r="N5" s="68">
        <v>0</v>
      </c>
      <c r="O5" s="70">
        <v>0</v>
      </c>
      <c r="P5" s="68">
        <v>1697878.59</v>
      </c>
      <c r="Q5" s="70">
        <v>0.004392561833011685</v>
      </c>
    </row>
    <row r="6" spans="1:17" ht="13.5" customHeight="1">
      <c r="A6" s="28">
        <v>4</v>
      </c>
      <c r="B6" s="56" t="s">
        <v>10</v>
      </c>
      <c r="C6" s="101" t="s">
        <v>76</v>
      </c>
      <c r="D6" s="100" t="s">
        <v>81</v>
      </c>
      <c r="E6" s="67">
        <v>271658653.13</v>
      </c>
      <c r="F6" s="68">
        <v>163757970.54</v>
      </c>
      <c r="G6" s="70">
        <v>0.6028078570412222</v>
      </c>
      <c r="H6" s="68">
        <v>106524552.25</v>
      </c>
      <c r="I6" s="70">
        <v>0.39212648307957104</v>
      </c>
      <c r="J6" s="68">
        <v>0</v>
      </c>
      <c r="K6" s="70">
        <v>0</v>
      </c>
      <c r="L6" s="68">
        <v>0</v>
      </c>
      <c r="M6" s="70">
        <v>0</v>
      </c>
      <c r="N6" s="68">
        <v>0</v>
      </c>
      <c r="O6" s="70">
        <v>0</v>
      </c>
      <c r="P6" s="68">
        <v>1376130.34</v>
      </c>
      <c r="Q6" s="70">
        <v>0.005065659879206808</v>
      </c>
    </row>
    <row r="7" spans="1:17" ht="13.5" customHeight="1">
      <c r="A7" s="28">
        <v>5</v>
      </c>
      <c r="B7" s="56" t="s">
        <v>9</v>
      </c>
      <c r="C7" s="100" t="s">
        <v>76</v>
      </c>
      <c r="D7" s="100" t="s">
        <v>82</v>
      </c>
      <c r="E7" s="67">
        <v>214631895.6</v>
      </c>
      <c r="F7" s="68">
        <v>120503653.25</v>
      </c>
      <c r="G7" s="70">
        <v>0.5614433628941029</v>
      </c>
      <c r="H7" s="68">
        <v>93019260.43</v>
      </c>
      <c r="I7" s="70">
        <v>0.4333897353418334</v>
      </c>
      <c r="J7" s="68">
        <v>0</v>
      </c>
      <c r="K7" s="70">
        <v>0</v>
      </c>
      <c r="L7" s="68">
        <v>0</v>
      </c>
      <c r="M7" s="70">
        <v>0</v>
      </c>
      <c r="N7" s="68">
        <v>0</v>
      </c>
      <c r="O7" s="70">
        <v>0</v>
      </c>
      <c r="P7" s="68">
        <v>1108981.92</v>
      </c>
      <c r="Q7" s="70">
        <v>0.005166901764063812</v>
      </c>
    </row>
    <row r="8" spans="1:17" ht="13.5" customHeight="1">
      <c r="A8" s="28">
        <v>6</v>
      </c>
      <c r="B8" s="56" t="s">
        <v>8</v>
      </c>
      <c r="C8" s="100" t="s">
        <v>76</v>
      </c>
      <c r="D8" s="100" t="s">
        <v>83</v>
      </c>
      <c r="E8" s="67">
        <v>196087424.44</v>
      </c>
      <c r="F8" s="68">
        <v>117632556.66</v>
      </c>
      <c r="G8" s="70">
        <v>0.5998985248337224</v>
      </c>
      <c r="H8" s="68">
        <v>77451367.56</v>
      </c>
      <c r="I8" s="70">
        <v>0.39498385876193215</v>
      </c>
      <c r="J8" s="68">
        <v>0</v>
      </c>
      <c r="K8" s="70">
        <v>0</v>
      </c>
      <c r="L8" s="68">
        <v>0</v>
      </c>
      <c r="M8" s="70">
        <v>0</v>
      </c>
      <c r="N8" s="68">
        <v>0</v>
      </c>
      <c r="O8" s="70">
        <v>0</v>
      </c>
      <c r="P8" s="68">
        <v>1003500.22</v>
      </c>
      <c r="Q8" s="70">
        <v>0.005117616404345486</v>
      </c>
    </row>
    <row r="9" spans="1:17" ht="13.5" customHeight="1">
      <c r="A9" s="28">
        <v>7</v>
      </c>
      <c r="B9" s="56" t="s">
        <v>62</v>
      </c>
      <c r="C9" s="56" t="s">
        <v>85</v>
      </c>
      <c r="D9" s="101" t="s">
        <v>134</v>
      </c>
      <c r="E9" s="67">
        <v>97402566.49</v>
      </c>
      <c r="F9" s="68">
        <v>56520570.35</v>
      </c>
      <c r="G9" s="70">
        <v>0.580278039755788</v>
      </c>
      <c r="H9" s="68">
        <v>26127895.27</v>
      </c>
      <c r="I9" s="70">
        <v>0.2682464765718721</v>
      </c>
      <c r="J9" s="68">
        <v>7005983.7</v>
      </c>
      <c r="K9" s="70">
        <v>0.07192812214778017</v>
      </c>
      <c r="L9" s="68">
        <v>0</v>
      </c>
      <c r="M9" s="70">
        <v>0</v>
      </c>
      <c r="N9" s="68">
        <v>0</v>
      </c>
      <c r="O9" s="70">
        <v>0</v>
      </c>
      <c r="P9" s="68">
        <v>7748117.17</v>
      </c>
      <c r="Q9" s="70">
        <v>0.07954736152455977</v>
      </c>
    </row>
    <row r="10" spans="1:17" ht="13.5" customHeight="1">
      <c r="A10" s="28">
        <v>8</v>
      </c>
      <c r="B10" s="56" t="s">
        <v>14</v>
      </c>
      <c r="C10" s="100" t="s">
        <v>76</v>
      </c>
      <c r="D10" s="100" t="s">
        <v>84</v>
      </c>
      <c r="E10" s="67">
        <v>66998871.35</v>
      </c>
      <c r="F10" s="68">
        <v>40224388.3</v>
      </c>
      <c r="G10" s="70">
        <v>0.6003741180932595</v>
      </c>
      <c r="H10" s="68">
        <v>4086835.2</v>
      </c>
      <c r="I10" s="70">
        <v>0.06099856785124784</v>
      </c>
      <c r="J10" s="68">
        <v>9201450.09</v>
      </c>
      <c r="K10" s="70">
        <v>0.13733738949021862</v>
      </c>
      <c r="L10" s="68">
        <v>11448930.67</v>
      </c>
      <c r="M10" s="70">
        <v>0.17088244084278892</v>
      </c>
      <c r="N10" s="68">
        <v>0</v>
      </c>
      <c r="O10" s="70">
        <v>0</v>
      </c>
      <c r="P10" s="68">
        <v>2037267.09</v>
      </c>
      <c r="Q10" s="70">
        <v>0.030407483722485126</v>
      </c>
    </row>
    <row r="11" spans="1:17" ht="13.5" customHeight="1">
      <c r="A11" s="28">
        <v>9</v>
      </c>
      <c r="B11" s="56" t="s">
        <v>15</v>
      </c>
      <c r="C11" s="100" t="s">
        <v>85</v>
      </c>
      <c r="D11" s="100" t="s">
        <v>86</v>
      </c>
      <c r="E11" s="67">
        <v>66720941.34</v>
      </c>
      <c r="F11" s="68">
        <v>35240634.22</v>
      </c>
      <c r="G11" s="70">
        <v>0.5281795117430818</v>
      </c>
      <c r="H11" s="68">
        <v>30804372.72</v>
      </c>
      <c r="I11" s="70">
        <v>0.4616897199190505</v>
      </c>
      <c r="J11" s="68">
        <v>0</v>
      </c>
      <c r="K11" s="70">
        <v>0</v>
      </c>
      <c r="L11" s="68">
        <v>0</v>
      </c>
      <c r="M11" s="70">
        <v>0</v>
      </c>
      <c r="N11" s="68">
        <v>0</v>
      </c>
      <c r="O11" s="70">
        <v>0</v>
      </c>
      <c r="P11" s="68">
        <v>675934.4</v>
      </c>
      <c r="Q11" s="70">
        <v>0.010130768337867697</v>
      </c>
    </row>
    <row r="12" spans="1:17" ht="13.5" customHeight="1">
      <c r="A12" s="28">
        <v>10</v>
      </c>
      <c r="B12" s="56" t="s">
        <v>11</v>
      </c>
      <c r="C12" s="100" t="s">
        <v>76</v>
      </c>
      <c r="D12" s="100" t="s">
        <v>87</v>
      </c>
      <c r="E12" s="67">
        <v>61057835.81</v>
      </c>
      <c r="F12" s="68">
        <v>44135277.51</v>
      </c>
      <c r="G12" s="70">
        <v>0.7228437910465795</v>
      </c>
      <c r="H12" s="68">
        <v>11268115.14</v>
      </c>
      <c r="I12" s="70">
        <v>0.18454822367212886</v>
      </c>
      <c r="J12" s="68">
        <v>0</v>
      </c>
      <c r="K12" s="70">
        <v>0</v>
      </c>
      <c r="L12" s="68">
        <v>5327482.87</v>
      </c>
      <c r="M12" s="70">
        <v>0.08725305768416164</v>
      </c>
      <c r="N12" s="68">
        <v>0</v>
      </c>
      <c r="O12" s="70">
        <v>0</v>
      </c>
      <c r="P12" s="68">
        <v>326960.29</v>
      </c>
      <c r="Q12" s="70">
        <v>0.005354927597129977</v>
      </c>
    </row>
    <row r="13" spans="1:17" ht="13.5" customHeight="1">
      <c r="A13" s="28">
        <v>11</v>
      </c>
      <c r="B13" s="56" t="s">
        <v>57</v>
      </c>
      <c r="C13" s="100" t="s">
        <v>76</v>
      </c>
      <c r="D13" s="100" t="s">
        <v>88</v>
      </c>
      <c r="E13" s="67">
        <v>61006854.28</v>
      </c>
      <c r="F13" s="68">
        <v>28052843.76</v>
      </c>
      <c r="G13" s="70">
        <v>0.4598310155650268</v>
      </c>
      <c r="H13" s="68">
        <v>22340621.85</v>
      </c>
      <c r="I13" s="70">
        <v>0.3661985544683947</v>
      </c>
      <c r="J13" s="68">
        <v>5249895</v>
      </c>
      <c r="K13" s="70">
        <v>0.08605418295958728</v>
      </c>
      <c r="L13" s="68">
        <v>0</v>
      </c>
      <c r="M13" s="70">
        <v>0</v>
      </c>
      <c r="N13" s="68">
        <v>2766289.68</v>
      </c>
      <c r="O13" s="70">
        <v>0.045343916067261944</v>
      </c>
      <c r="P13" s="68">
        <v>2597203.99</v>
      </c>
      <c r="Q13" s="70">
        <v>0.042572330939729286</v>
      </c>
    </row>
    <row r="14" spans="1:17" ht="13.5" customHeight="1">
      <c r="A14" s="28">
        <v>12</v>
      </c>
      <c r="B14" s="56" t="s">
        <v>17</v>
      </c>
      <c r="C14" s="100" t="s">
        <v>76</v>
      </c>
      <c r="D14" s="100" t="s">
        <v>89</v>
      </c>
      <c r="E14" s="67">
        <v>56525675.65</v>
      </c>
      <c r="F14" s="68">
        <v>28248145.97</v>
      </c>
      <c r="G14" s="70">
        <v>0.4997400852828196</v>
      </c>
      <c r="H14" s="68">
        <v>28277529.68</v>
      </c>
      <c r="I14" s="70">
        <v>0.5002599147171803</v>
      </c>
      <c r="J14" s="68">
        <v>0</v>
      </c>
      <c r="K14" s="70">
        <v>0</v>
      </c>
      <c r="L14" s="68">
        <v>0</v>
      </c>
      <c r="M14" s="70">
        <v>0</v>
      </c>
      <c r="N14" s="68">
        <v>0</v>
      </c>
      <c r="O14" s="70">
        <v>0</v>
      </c>
      <c r="P14" s="68">
        <v>0</v>
      </c>
      <c r="Q14" s="70">
        <v>0</v>
      </c>
    </row>
    <row r="15" spans="1:17" ht="13.5" customHeight="1">
      <c r="A15" s="28">
        <v>13</v>
      </c>
      <c r="B15" s="56" t="s">
        <v>18</v>
      </c>
      <c r="C15" s="100" t="s">
        <v>76</v>
      </c>
      <c r="D15" s="100" t="s">
        <v>90</v>
      </c>
      <c r="E15" s="67">
        <v>49064349.82</v>
      </c>
      <c r="F15" s="68">
        <v>24868363.3</v>
      </c>
      <c r="G15" s="70">
        <v>0.5068519890966324</v>
      </c>
      <c r="H15" s="68">
        <v>23709697.34</v>
      </c>
      <c r="I15" s="70">
        <v>0.4832367579919558</v>
      </c>
      <c r="J15" s="68">
        <v>0</v>
      </c>
      <c r="K15" s="70">
        <v>0</v>
      </c>
      <c r="L15" s="68">
        <v>0</v>
      </c>
      <c r="M15" s="70">
        <v>0</v>
      </c>
      <c r="N15" s="68">
        <v>0</v>
      </c>
      <c r="O15" s="70">
        <v>0</v>
      </c>
      <c r="P15" s="68">
        <v>486289.18</v>
      </c>
      <c r="Q15" s="70">
        <v>0.00991125291141176</v>
      </c>
    </row>
    <row r="16" spans="1:17" ht="13.5" customHeight="1">
      <c r="A16" s="28">
        <v>14</v>
      </c>
      <c r="B16" s="56" t="s">
        <v>16</v>
      </c>
      <c r="C16" s="100" t="s">
        <v>76</v>
      </c>
      <c r="D16" s="100" t="s">
        <v>91</v>
      </c>
      <c r="E16" s="67">
        <v>42235994.73</v>
      </c>
      <c r="F16" s="68">
        <v>30479880</v>
      </c>
      <c r="G16" s="70">
        <v>0.7216564969014524</v>
      </c>
      <c r="H16" s="68">
        <v>11634897.09</v>
      </c>
      <c r="I16" s="70">
        <v>0.27547349516396724</v>
      </c>
      <c r="J16" s="68">
        <v>0</v>
      </c>
      <c r="K16" s="70">
        <v>0</v>
      </c>
      <c r="L16" s="68">
        <v>0</v>
      </c>
      <c r="M16" s="70">
        <v>0</v>
      </c>
      <c r="N16" s="68">
        <v>0</v>
      </c>
      <c r="O16" s="70">
        <v>0</v>
      </c>
      <c r="P16" s="68">
        <v>121217.64</v>
      </c>
      <c r="Q16" s="70">
        <v>0.002870007934580496</v>
      </c>
    </row>
    <row r="17" spans="1:17" ht="13.5" customHeight="1">
      <c r="A17" s="28">
        <v>15</v>
      </c>
      <c r="B17" s="56" t="s">
        <v>12</v>
      </c>
      <c r="C17" s="100" t="s">
        <v>76</v>
      </c>
      <c r="D17" s="100" t="s">
        <v>92</v>
      </c>
      <c r="E17" s="67">
        <v>35927226.7</v>
      </c>
      <c r="F17" s="68">
        <v>15446812.18</v>
      </c>
      <c r="G17" s="70">
        <v>0.4299472461090351</v>
      </c>
      <c r="H17" s="68">
        <v>20304061.68</v>
      </c>
      <c r="I17" s="70">
        <v>0.5651441412259076</v>
      </c>
      <c r="J17" s="68">
        <v>0</v>
      </c>
      <c r="K17" s="70">
        <v>0</v>
      </c>
      <c r="L17" s="68">
        <v>0</v>
      </c>
      <c r="M17" s="70">
        <v>0</v>
      </c>
      <c r="N17" s="68">
        <v>0</v>
      </c>
      <c r="O17" s="70">
        <v>0</v>
      </c>
      <c r="P17" s="68">
        <v>176352.84</v>
      </c>
      <c r="Q17" s="70">
        <v>0.004908612665057166</v>
      </c>
    </row>
    <row r="18" spans="1:17" ht="13.5" customHeight="1">
      <c r="A18" s="28">
        <v>16</v>
      </c>
      <c r="B18" s="56" t="s">
        <v>20</v>
      </c>
      <c r="C18" s="100" t="s">
        <v>76</v>
      </c>
      <c r="D18" s="100" t="s">
        <v>93</v>
      </c>
      <c r="E18" s="67">
        <v>31925874.25</v>
      </c>
      <c r="F18" s="68">
        <v>17816365.53</v>
      </c>
      <c r="G18" s="70">
        <v>0.5580541159338809</v>
      </c>
      <c r="H18" s="68">
        <v>14002908.19</v>
      </c>
      <c r="I18" s="70">
        <v>0.43860688294228933</v>
      </c>
      <c r="J18" s="68">
        <v>0</v>
      </c>
      <c r="K18" s="70">
        <v>0</v>
      </c>
      <c r="L18" s="68">
        <v>0</v>
      </c>
      <c r="M18" s="70">
        <v>0</v>
      </c>
      <c r="N18" s="68">
        <v>0</v>
      </c>
      <c r="O18" s="70">
        <v>0</v>
      </c>
      <c r="P18" s="68">
        <v>106600.53</v>
      </c>
      <c r="Q18" s="70">
        <v>0.003339001123829835</v>
      </c>
    </row>
    <row r="19" spans="1:17" ht="13.5" customHeight="1">
      <c r="A19" s="28">
        <v>17</v>
      </c>
      <c r="B19" s="56" t="s">
        <v>59</v>
      </c>
      <c r="C19" s="100" t="s">
        <v>76</v>
      </c>
      <c r="D19" s="100" t="s">
        <v>94</v>
      </c>
      <c r="E19" s="67">
        <v>26885828.05</v>
      </c>
      <c r="F19" s="68">
        <v>159865.86</v>
      </c>
      <c r="G19" s="70">
        <v>0.005946101407131478</v>
      </c>
      <c r="H19" s="68">
        <v>3381447.24</v>
      </c>
      <c r="I19" s="70">
        <v>0.12577061914222873</v>
      </c>
      <c r="J19" s="68">
        <v>3971400</v>
      </c>
      <c r="K19" s="70">
        <v>0.14771350886475673</v>
      </c>
      <c r="L19" s="68">
        <v>0</v>
      </c>
      <c r="M19" s="70">
        <v>0</v>
      </c>
      <c r="N19" s="68">
        <v>539897.61</v>
      </c>
      <c r="O19" s="70">
        <v>0.02008112262698191</v>
      </c>
      <c r="P19" s="68">
        <v>18833217.34</v>
      </c>
      <c r="Q19" s="70">
        <v>0.7004886479589011</v>
      </c>
    </row>
    <row r="20" spans="1:17" ht="13.5" customHeight="1">
      <c r="A20" s="28">
        <v>18</v>
      </c>
      <c r="B20" s="56" t="s">
        <v>58</v>
      </c>
      <c r="C20" s="100" t="s">
        <v>76</v>
      </c>
      <c r="D20" s="100" t="s">
        <v>95</v>
      </c>
      <c r="E20" s="67">
        <v>23012695.02</v>
      </c>
      <c r="F20" s="68">
        <v>0</v>
      </c>
      <c r="G20" s="70">
        <v>0</v>
      </c>
      <c r="H20" s="68">
        <v>8515834.95</v>
      </c>
      <c r="I20" s="70">
        <v>0.3700494419536265</v>
      </c>
      <c r="J20" s="68">
        <v>0</v>
      </c>
      <c r="K20" s="70">
        <v>0</v>
      </c>
      <c r="L20" s="68">
        <v>0</v>
      </c>
      <c r="M20" s="70">
        <v>0</v>
      </c>
      <c r="N20" s="68">
        <v>7622665</v>
      </c>
      <c r="O20" s="70">
        <v>0.33123738846646394</v>
      </c>
      <c r="P20" s="68">
        <v>6874195.07</v>
      </c>
      <c r="Q20" s="70">
        <v>0.29871316957990957</v>
      </c>
    </row>
    <row r="21" spans="1:17" ht="13.5" customHeight="1">
      <c r="A21" s="28">
        <v>19</v>
      </c>
      <c r="B21" s="56" t="s">
        <v>23</v>
      </c>
      <c r="C21" s="100" t="s">
        <v>76</v>
      </c>
      <c r="D21" s="100" t="s">
        <v>96</v>
      </c>
      <c r="E21" s="67">
        <v>20312213.06</v>
      </c>
      <c r="F21" s="68">
        <v>12201226.03</v>
      </c>
      <c r="G21" s="70">
        <v>0.600684228447139</v>
      </c>
      <c r="H21" s="68">
        <v>7980639.99</v>
      </c>
      <c r="I21" s="70">
        <v>0.39289859585590625</v>
      </c>
      <c r="J21" s="68">
        <v>0</v>
      </c>
      <c r="K21" s="70">
        <v>0</v>
      </c>
      <c r="L21" s="68">
        <v>0</v>
      </c>
      <c r="M21" s="70">
        <v>0</v>
      </c>
      <c r="N21" s="68">
        <v>0</v>
      </c>
      <c r="O21" s="70">
        <v>0</v>
      </c>
      <c r="P21" s="68">
        <v>130347.04</v>
      </c>
      <c r="Q21" s="70">
        <v>0.006417175696954805</v>
      </c>
    </row>
    <row r="22" spans="1:17" ht="13.5" customHeight="1">
      <c r="A22" s="28">
        <v>20</v>
      </c>
      <c r="B22" s="56" t="s">
        <v>53</v>
      </c>
      <c r="C22" s="100" t="s">
        <v>76</v>
      </c>
      <c r="D22" s="100" t="s">
        <v>97</v>
      </c>
      <c r="E22" s="67">
        <v>17157838.17</v>
      </c>
      <c r="F22" s="68">
        <v>7084300.03</v>
      </c>
      <c r="G22" s="70">
        <v>0.41289001328772873</v>
      </c>
      <c r="H22" s="68">
        <v>6391332.14</v>
      </c>
      <c r="I22" s="70">
        <v>0.37250218102505855</v>
      </c>
      <c r="J22" s="68">
        <v>0</v>
      </c>
      <c r="K22" s="70">
        <v>0</v>
      </c>
      <c r="L22" s="68">
        <v>3632044.5</v>
      </c>
      <c r="M22" s="70">
        <v>0.21168427304265686</v>
      </c>
      <c r="N22" s="68">
        <v>0</v>
      </c>
      <c r="O22" s="70">
        <v>0</v>
      </c>
      <c r="P22" s="68">
        <v>50161.5</v>
      </c>
      <c r="Q22" s="70">
        <v>0.0029235326445557677</v>
      </c>
    </row>
    <row r="23" spans="1:17" ht="13.5" customHeight="1">
      <c r="A23" s="28">
        <v>21</v>
      </c>
      <c r="B23" s="56" t="s">
        <v>54</v>
      </c>
      <c r="C23" s="100" t="s">
        <v>76</v>
      </c>
      <c r="D23" s="100" t="s">
        <v>98</v>
      </c>
      <c r="E23" s="67">
        <v>12199638.96</v>
      </c>
      <c r="F23" s="68">
        <v>7064016.38</v>
      </c>
      <c r="G23" s="70">
        <v>0.5790348717008261</v>
      </c>
      <c r="H23" s="68">
        <v>4112105.42</v>
      </c>
      <c r="I23" s="70">
        <v>0.33706779630796546</v>
      </c>
      <c r="J23" s="68">
        <v>1000000</v>
      </c>
      <c r="K23" s="70">
        <v>0.08196963887855907</v>
      </c>
      <c r="L23" s="68">
        <v>0</v>
      </c>
      <c r="M23" s="70">
        <v>0</v>
      </c>
      <c r="N23" s="68">
        <v>0</v>
      </c>
      <c r="O23" s="70">
        <v>0</v>
      </c>
      <c r="P23" s="68">
        <v>23517.16</v>
      </c>
      <c r="Q23" s="70">
        <v>0.0019276931126492943</v>
      </c>
    </row>
    <row r="24" spans="1:17" ht="13.5" customHeight="1">
      <c r="A24" s="28">
        <v>22</v>
      </c>
      <c r="B24" s="56" t="s">
        <v>60</v>
      </c>
      <c r="C24" s="100" t="s">
        <v>76</v>
      </c>
      <c r="D24" s="100" t="s">
        <v>99</v>
      </c>
      <c r="E24" s="67">
        <v>10725182.44</v>
      </c>
      <c r="F24" s="68">
        <v>4295313.54</v>
      </c>
      <c r="G24" s="70">
        <v>0.4004886223641712</v>
      </c>
      <c r="H24" s="68">
        <v>4627686.11</v>
      </c>
      <c r="I24" s="70">
        <v>0.43147854462044943</v>
      </c>
      <c r="J24" s="68">
        <v>1411001</v>
      </c>
      <c r="K24" s="70">
        <v>0.13155962687754522</v>
      </c>
      <c r="L24" s="68">
        <v>0</v>
      </c>
      <c r="M24" s="70">
        <v>0</v>
      </c>
      <c r="N24" s="68">
        <v>0</v>
      </c>
      <c r="O24" s="70">
        <v>0</v>
      </c>
      <c r="P24" s="68">
        <v>391181.79</v>
      </c>
      <c r="Q24" s="70">
        <v>0.03647320613783424</v>
      </c>
    </row>
    <row r="25" spans="1:17" ht="13.5" customHeight="1">
      <c r="A25" s="28">
        <v>23</v>
      </c>
      <c r="B25" s="56" t="s">
        <v>55</v>
      </c>
      <c r="C25" s="102" t="s">
        <v>76</v>
      </c>
      <c r="D25" s="60" t="s">
        <v>100</v>
      </c>
      <c r="E25" s="67">
        <v>9420696.19</v>
      </c>
      <c r="F25" s="68">
        <v>5148501</v>
      </c>
      <c r="G25" s="70">
        <v>0.5465096099230008</v>
      </c>
      <c r="H25" s="68">
        <v>4002859.31</v>
      </c>
      <c r="I25" s="70">
        <v>0.4249005837009165</v>
      </c>
      <c r="J25" s="68">
        <v>0</v>
      </c>
      <c r="K25" s="70">
        <v>0</v>
      </c>
      <c r="L25" s="68">
        <v>0</v>
      </c>
      <c r="M25" s="70">
        <v>0</v>
      </c>
      <c r="N25" s="68">
        <v>0</v>
      </c>
      <c r="O25" s="70">
        <v>0</v>
      </c>
      <c r="P25" s="68">
        <v>269335.88</v>
      </c>
      <c r="Q25" s="70">
        <v>0.028589806376082702</v>
      </c>
    </row>
    <row r="26" spans="1:17" ht="13.5" customHeight="1">
      <c r="A26" s="28">
        <v>24</v>
      </c>
      <c r="B26" s="56" t="s">
        <v>25</v>
      </c>
      <c r="C26" s="100" t="s">
        <v>76</v>
      </c>
      <c r="D26" s="100" t="s">
        <v>101</v>
      </c>
      <c r="E26" s="67">
        <v>7831721.94</v>
      </c>
      <c r="F26" s="68">
        <v>3959786.4</v>
      </c>
      <c r="G26" s="70">
        <v>0.5056086554574485</v>
      </c>
      <c r="H26" s="68">
        <v>3871935.54</v>
      </c>
      <c r="I26" s="70">
        <v>0.4943913445425515</v>
      </c>
      <c r="J26" s="68">
        <v>0</v>
      </c>
      <c r="K26" s="70">
        <v>0</v>
      </c>
      <c r="L26" s="68">
        <v>0</v>
      </c>
      <c r="M26" s="70">
        <v>0</v>
      </c>
      <c r="N26" s="68">
        <v>0</v>
      </c>
      <c r="O26" s="70">
        <v>0</v>
      </c>
      <c r="P26" s="68">
        <v>0</v>
      </c>
      <c r="Q26" s="70">
        <v>0</v>
      </c>
    </row>
    <row r="27" spans="1:17" ht="13.5" customHeight="1">
      <c r="A27" s="28">
        <v>25</v>
      </c>
      <c r="B27" s="56" t="s">
        <v>19</v>
      </c>
      <c r="C27" s="100" t="s">
        <v>76</v>
      </c>
      <c r="D27" s="100" t="s">
        <v>102</v>
      </c>
      <c r="E27" s="67">
        <v>7437403.19</v>
      </c>
      <c r="F27" s="68">
        <v>4678755.84</v>
      </c>
      <c r="G27" s="70">
        <v>0.6290846039234294</v>
      </c>
      <c r="H27" s="68">
        <v>2731080.48</v>
      </c>
      <c r="I27" s="70">
        <v>0.3672088779148196</v>
      </c>
      <c r="J27" s="68">
        <v>0</v>
      </c>
      <c r="K27" s="70">
        <v>0</v>
      </c>
      <c r="L27" s="68">
        <v>0</v>
      </c>
      <c r="M27" s="70">
        <v>0</v>
      </c>
      <c r="N27" s="68">
        <v>0</v>
      </c>
      <c r="O27" s="70">
        <v>0</v>
      </c>
      <c r="P27" s="68">
        <v>27566.87</v>
      </c>
      <c r="Q27" s="70">
        <v>0.0037065181617510234</v>
      </c>
    </row>
    <row r="28" spans="1:17" ht="13.5" customHeight="1">
      <c r="A28" s="28">
        <v>26</v>
      </c>
      <c r="B28" s="56" t="s">
        <v>27</v>
      </c>
      <c r="C28" s="100" t="s">
        <v>76</v>
      </c>
      <c r="D28" s="100" t="s">
        <v>103</v>
      </c>
      <c r="E28" s="67">
        <v>7058641.03</v>
      </c>
      <c r="F28" s="68">
        <v>3506828.73</v>
      </c>
      <c r="G28" s="70">
        <v>0.49681358140973486</v>
      </c>
      <c r="H28" s="68">
        <v>3530834.58</v>
      </c>
      <c r="I28" s="70">
        <v>0.5002144980873181</v>
      </c>
      <c r="J28" s="68">
        <v>0</v>
      </c>
      <c r="K28" s="70">
        <v>0</v>
      </c>
      <c r="L28" s="68">
        <v>0</v>
      </c>
      <c r="M28" s="70">
        <v>0</v>
      </c>
      <c r="N28" s="68">
        <v>0</v>
      </c>
      <c r="O28" s="70">
        <v>0</v>
      </c>
      <c r="P28" s="68">
        <v>20977.72</v>
      </c>
      <c r="Q28" s="70">
        <v>0.00297192050294701</v>
      </c>
    </row>
    <row r="29" spans="1:17" ht="13.5" customHeight="1">
      <c r="A29" s="28">
        <v>27</v>
      </c>
      <c r="B29" s="56" t="s">
        <v>21</v>
      </c>
      <c r="C29" s="100" t="s">
        <v>76</v>
      </c>
      <c r="D29" s="100" t="s">
        <v>104</v>
      </c>
      <c r="E29" s="67">
        <v>6403952.14</v>
      </c>
      <c r="F29" s="68">
        <v>4231071.01</v>
      </c>
      <c r="G29" s="70">
        <v>0.660696850554539</v>
      </c>
      <c r="H29" s="68">
        <v>1223281.58</v>
      </c>
      <c r="I29" s="70">
        <v>0.19101978797736613</v>
      </c>
      <c r="J29" s="68">
        <v>0</v>
      </c>
      <c r="K29" s="70">
        <v>0</v>
      </c>
      <c r="L29" s="68">
        <v>894935.76</v>
      </c>
      <c r="M29" s="70">
        <v>0.13974741541400715</v>
      </c>
      <c r="N29" s="68">
        <v>0</v>
      </c>
      <c r="O29" s="70">
        <v>0</v>
      </c>
      <c r="P29" s="68">
        <v>54663.79</v>
      </c>
      <c r="Q29" s="70">
        <v>0.008535946054087782</v>
      </c>
    </row>
    <row r="30" spans="1:17" ht="13.5" customHeight="1">
      <c r="A30" s="28">
        <v>28</v>
      </c>
      <c r="B30" s="56" t="s">
        <v>56</v>
      </c>
      <c r="C30" s="100" t="s">
        <v>76</v>
      </c>
      <c r="D30" s="100" t="s">
        <v>105</v>
      </c>
      <c r="E30" s="67">
        <v>6032886.7</v>
      </c>
      <c r="F30" s="68">
        <v>2878173.72</v>
      </c>
      <c r="G30" s="70">
        <v>0.47708068510552337</v>
      </c>
      <c r="H30" s="68">
        <v>3138437.04</v>
      </c>
      <c r="I30" s="70">
        <v>0.5202214455643598</v>
      </c>
      <c r="J30" s="68">
        <v>0</v>
      </c>
      <c r="K30" s="70">
        <v>0</v>
      </c>
      <c r="L30" s="68">
        <v>0</v>
      </c>
      <c r="M30" s="70">
        <v>0</v>
      </c>
      <c r="N30" s="68">
        <v>0</v>
      </c>
      <c r="O30" s="70">
        <v>0</v>
      </c>
      <c r="P30" s="68">
        <v>16275.94</v>
      </c>
      <c r="Q30" s="70">
        <v>0.0026978693301168742</v>
      </c>
    </row>
    <row r="31" spans="1:17" ht="13.5" customHeight="1">
      <c r="A31" s="28">
        <v>29</v>
      </c>
      <c r="B31" s="56" t="s">
        <v>26</v>
      </c>
      <c r="C31" s="100" t="s">
        <v>76</v>
      </c>
      <c r="D31" s="100" t="s">
        <v>106</v>
      </c>
      <c r="E31" s="67">
        <v>4024674.24</v>
      </c>
      <c r="F31" s="68">
        <v>2002074</v>
      </c>
      <c r="G31" s="70">
        <v>0.49744995013559157</v>
      </c>
      <c r="H31" s="68">
        <v>2001582.39</v>
      </c>
      <c r="I31" s="70">
        <v>0.49732780111912855</v>
      </c>
      <c r="J31" s="68">
        <v>0</v>
      </c>
      <c r="K31" s="70">
        <v>0</v>
      </c>
      <c r="L31" s="68">
        <v>0</v>
      </c>
      <c r="M31" s="70">
        <v>0</v>
      </c>
      <c r="N31" s="68">
        <v>0</v>
      </c>
      <c r="O31" s="70">
        <v>0</v>
      </c>
      <c r="P31" s="68">
        <v>21017.85</v>
      </c>
      <c r="Q31" s="70">
        <v>0.005222248745279816</v>
      </c>
    </row>
    <row r="32" spans="1:17" ht="13.5" customHeight="1">
      <c r="A32" s="28">
        <v>30</v>
      </c>
      <c r="B32" s="56" t="s">
        <v>47</v>
      </c>
      <c r="C32" s="100" t="s">
        <v>76</v>
      </c>
      <c r="D32" s="100" t="s">
        <v>121</v>
      </c>
      <c r="E32" s="67">
        <v>3458898.15</v>
      </c>
      <c r="F32" s="68">
        <v>1097817.49</v>
      </c>
      <c r="G32" s="70">
        <v>0.3173893657435389</v>
      </c>
      <c r="H32" s="68">
        <v>2346381.84</v>
      </c>
      <c r="I32" s="70">
        <v>0.6783610670929989</v>
      </c>
      <c r="J32" s="68">
        <v>0</v>
      </c>
      <c r="K32" s="70">
        <v>0</v>
      </c>
      <c r="L32" s="68">
        <v>0</v>
      </c>
      <c r="M32" s="70">
        <v>0</v>
      </c>
      <c r="N32" s="68">
        <v>0</v>
      </c>
      <c r="O32" s="70">
        <v>0</v>
      </c>
      <c r="P32" s="68">
        <v>14698.82</v>
      </c>
      <c r="Q32" s="70">
        <v>0.004249567163462156</v>
      </c>
    </row>
    <row r="33" spans="1:17" ht="13.5" customHeight="1">
      <c r="A33" s="28">
        <v>31</v>
      </c>
      <c r="B33" s="56" t="s">
        <v>51</v>
      </c>
      <c r="C33" s="100" t="s">
        <v>85</v>
      </c>
      <c r="D33" s="100" t="s">
        <v>120</v>
      </c>
      <c r="E33" s="67">
        <v>3110384.17</v>
      </c>
      <c r="F33" s="68">
        <v>1719404.73</v>
      </c>
      <c r="G33" s="70">
        <v>0.552794971947147</v>
      </c>
      <c r="H33" s="68">
        <v>1384489.98</v>
      </c>
      <c r="I33" s="70">
        <v>0.4451186426916518</v>
      </c>
      <c r="J33" s="68">
        <v>0</v>
      </c>
      <c r="K33" s="70">
        <v>0</v>
      </c>
      <c r="L33" s="68">
        <v>0</v>
      </c>
      <c r="M33" s="70">
        <v>0</v>
      </c>
      <c r="N33" s="68">
        <v>0</v>
      </c>
      <c r="O33" s="70">
        <v>0</v>
      </c>
      <c r="P33" s="68">
        <v>6489.46</v>
      </c>
      <c r="Q33" s="70">
        <v>0.002086385361201218</v>
      </c>
    </row>
    <row r="34" spans="1:17" ht="13.5" customHeight="1">
      <c r="A34" s="28">
        <v>32</v>
      </c>
      <c r="B34" s="56" t="s">
        <v>22</v>
      </c>
      <c r="C34" s="100" t="s">
        <v>76</v>
      </c>
      <c r="D34" s="100" t="s">
        <v>119</v>
      </c>
      <c r="E34" s="67">
        <v>2958453.02</v>
      </c>
      <c r="F34" s="68">
        <v>1593642.61</v>
      </c>
      <c r="G34" s="70">
        <v>0.5386743001245969</v>
      </c>
      <c r="H34" s="68">
        <v>1350452.05</v>
      </c>
      <c r="I34" s="70">
        <v>0.45647236608813885</v>
      </c>
      <c r="J34" s="68">
        <v>0</v>
      </c>
      <c r="K34" s="70">
        <v>0</v>
      </c>
      <c r="L34" s="68">
        <v>0</v>
      </c>
      <c r="M34" s="70">
        <v>0</v>
      </c>
      <c r="N34" s="68">
        <v>0</v>
      </c>
      <c r="O34" s="70">
        <v>0</v>
      </c>
      <c r="P34" s="68">
        <v>14358.36</v>
      </c>
      <c r="Q34" s="70">
        <v>0.004853333787264265</v>
      </c>
    </row>
    <row r="35" spans="1:17" ht="13.5" customHeight="1">
      <c r="A35" s="28">
        <v>33</v>
      </c>
      <c r="B35" s="56" t="s">
        <v>29</v>
      </c>
      <c r="C35" s="100" t="s">
        <v>76</v>
      </c>
      <c r="D35" s="100" t="s">
        <v>118</v>
      </c>
      <c r="E35" s="67">
        <v>2818041.17</v>
      </c>
      <c r="F35" s="68">
        <v>1584750.88</v>
      </c>
      <c r="G35" s="70">
        <v>0.562359023306959</v>
      </c>
      <c r="H35" s="68">
        <v>1225991.68</v>
      </c>
      <c r="I35" s="70">
        <v>0.4350510180800517</v>
      </c>
      <c r="J35" s="68">
        <v>0</v>
      </c>
      <c r="K35" s="70">
        <v>0</v>
      </c>
      <c r="L35" s="68">
        <v>0</v>
      </c>
      <c r="M35" s="70">
        <v>0</v>
      </c>
      <c r="N35" s="68">
        <v>0</v>
      </c>
      <c r="O35" s="70">
        <v>0</v>
      </c>
      <c r="P35" s="68">
        <v>7298.61</v>
      </c>
      <c r="Q35" s="70">
        <v>0.0025899586129893197</v>
      </c>
    </row>
    <row r="36" spans="1:17" ht="13.5" customHeight="1">
      <c r="A36" s="28">
        <v>34</v>
      </c>
      <c r="B36" s="56" t="s">
        <v>52</v>
      </c>
      <c r="C36" s="100" t="s">
        <v>76</v>
      </c>
      <c r="D36" s="100" t="s">
        <v>117</v>
      </c>
      <c r="E36" s="67">
        <v>2340576.38</v>
      </c>
      <c r="F36" s="68">
        <v>0</v>
      </c>
      <c r="G36" s="70">
        <v>0</v>
      </c>
      <c r="H36" s="68">
        <v>2340576.38</v>
      </c>
      <c r="I36" s="70">
        <v>1</v>
      </c>
      <c r="J36" s="68">
        <v>0</v>
      </c>
      <c r="K36" s="70">
        <v>0</v>
      </c>
      <c r="L36" s="68">
        <v>0</v>
      </c>
      <c r="M36" s="70">
        <v>0</v>
      </c>
      <c r="N36" s="68">
        <v>0</v>
      </c>
      <c r="O36" s="70">
        <v>0</v>
      </c>
      <c r="P36" s="68">
        <v>0</v>
      </c>
      <c r="Q36" s="70">
        <v>0</v>
      </c>
    </row>
    <row r="37" spans="1:17" ht="13.5" customHeight="1">
      <c r="A37" s="28">
        <v>35</v>
      </c>
      <c r="B37" s="56" t="s">
        <v>34</v>
      </c>
      <c r="C37" s="100" t="s">
        <v>76</v>
      </c>
      <c r="D37" s="100" t="s">
        <v>116</v>
      </c>
      <c r="E37" s="67">
        <v>2141520.4</v>
      </c>
      <c r="F37" s="68">
        <v>1260458.8</v>
      </c>
      <c r="G37" s="70">
        <v>0.5885812715115859</v>
      </c>
      <c r="H37" s="68">
        <v>659195.74</v>
      </c>
      <c r="I37" s="70">
        <v>0.307816698827618</v>
      </c>
      <c r="J37" s="68">
        <v>0</v>
      </c>
      <c r="K37" s="70">
        <v>0</v>
      </c>
      <c r="L37" s="68">
        <v>217922.67</v>
      </c>
      <c r="M37" s="70">
        <v>0.10176072569749979</v>
      </c>
      <c r="N37" s="68">
        <v>0</v>
      </c>
      <c r="O37" s="70">
        <v>0</v>
      </c>
      <c r="P37" s="68">
        <v>3943.19</v>
      </c>
      <c r="Q37" s="70">
        <v>0.0018413039632963573</v>
      </c>
    </row>
    <row r="38" spans="1:17" ht="13.5" customHeight="1">
      <c r="A38" s="28">
        <v>36</v>
      </c>
      <c r="B38" s="56" t="s">
        <v>50</v>
      </c>
      <c r="C38" s="100" t="s">
        <v>76</v>
      </c>
      <c r="D38" s="100" t="s">
        <v>115</v>
      </c>
      <c r="E38" s="67">
        <v>1947842.61</v>
      </c>
      <c r="F38" s="68">
        <v>0</v>
      </c>
      <c r="G38" s="70">
        <v>0</v>
      </c>
      <c r="H38" s="68">
        <v>1941282.57</v>
      </c>
      <c r="I38" s="70">
        <v>0.996632150890261</v>
      </c>
      <c r="J38" s="68">
        <v>0</v>
      </c>
      <c r="K38" s="70">
        <v>0</v>
      </c>
      <c r="L38" s="68">
        <v>0</v>
      </c>
      <c r="M38" s="70">
        <v>0</v>
      </c>
      <c r="N38" s="68">
        <v>0</v>
      </c>
      <c r="O38" s="70">
        <v>0</v>
      </c>
      <c r="P38" s="68">
        <v>6560.04</v>
      </c>
      <c r="Q38" s="70">
        <v>0.003367849109738902</v>
      </c>
    </row>
    <row r="39" spans="1:17" ht="13.5" customHeight="1">
      <c r="A39" s="28">
        <v>37</v>
      </c>
      <c r="B39" s="56" t="s">
        <v>33</v>
      </c>
      <c r="C39" s="100" t="s">
        <v>76</v>
      </c>
      <c r="D39" s="100" t="s">
        <v>114</v>
      </c>
      <c r="E39" s="67">
        <v>1167782.52</v>
      </c>
      <c r="F39" s="68">
        <v>644165.34</v>
      </c>
      <c r="G39" s="70">
        <v>0.5516141310284384</v>
      </c>
      <c r="H39" s="68">
        <v>521261.44</v>
      </c>
      <c r="I39" s="70">
        <v>0.4463685926725466</v>
      </c>
      <c r="J39" s="68">
        <v>0</v>
      </c>
      <c r="K39" s="70">
        <v>0</v>
      </c>
      <c r="L39" s="68">
        <v>0</v>
      </c>
      <c r="M39" s="70">
        <v>0</v>
      </c>
      <c r="N39" s="68">
        <v>0</v>
      </c>
      <c r="O39" s="70">
        <v>0</v>
      </c>
      <c r="P39" s="68">
        <v>2355.74</v>
      </c>
      <c r="Q39" s="70">
        <v>0.002017276299014991</v>
      </c>
    </row>
    <row r="40" spans="1:17" ht="13.5" customHeight="1">
      <c r="A40" s="28">
        <v>38</v>
      </c>
      <c r="B40" s="56" t="s">
        <v>48</v>
      </c>
      <c r="C40" s="100" t="s">
        <v>76</v>
      </c>
      <c r="D40" s="100" t="s">
        <v>113</v>
      </c>
      <c r="E40" s="67">
        <v>993959.03</v>
      </c>
      <c r="F40" s="68">
        <v>586469.05</v>
      </c>
      <c r="G40" s="70">
        <v>0.5900334242146782</v>
      </c>
      <c r="H40" s="68">
        <v>398711.87</v>
      </c>
      <c r="I40" s="70">
        <v>0.4011351151968507</v>
      </c>
      <c r="J40" s="68">
        <v>0</v>
      </c>
      <c r="K40" s="70">
        <v>0</v>
      </c>
      <c r="L40" s="68">
        <v>0</v>
      </c>
      <c r="M40" s="70">
        <v>0</v>
      </c>
      <c r="N40" s="68">
        <v>0</v>
      </c>
      <c r="O40" s="70">
        <v>0</v>
      </c>
      <c r="P40" s="68">
        <v>8778.11</v>
      </c>
      <c r="Q40" s="70">
        <v>0.008831460588471137</v>
      </c>
    </row>
    <row r="41" spans="1:17" ht="13.5" customHeight="1">
      <c r="A41" s="28">
        <v>39</v>
      </c>
      <c r="B41" s="56" t="s">
        <v>46</v>
      </c>
      <c r="C41" s="103" t="s">
        <v>76</v>
      </c>
      <c r="D41" s="100" t="s">
        <v>112</v>
      </c>
      <c r="E41" s="67">
        <v>949763.23</v>
      </c>
      <c r="F41" s="68">
        <v>443345.09</v>
      </c>
      <c r="G41" s="70">
        <v>0.46679538225542805</v>
      </c>
      <c r="H41" s="68">
        <v>505634.73</v>
      </c>
      <c r="I41" s="70">
        <v>0.5323797700612183</v>
      </c>
      <c r="J41" s="68">
        <v>0</v>
      </c>
      <c r="K41" s="70">
        <v>0</v>
      </c>
      <c r="L41" s="68">
        <v>0</v>
      </c>
      <c r="M41" s="70">
        <v>0</v>
      </c>
      <c r="N41" s="68">
        <v>0</v>
      </c>
      <c r="O41" s="70">
        <v>0</v>
      </c>
      <c r="P41" s="68">
        <v>783.41</v>
      </c>
      <c r="Q41" s="70">
        <v>0.0008248476833536711</v>
      </c>
    </row>
    <row r="42" spans="1:17" ht="13.5" customHeight="1">
      <c r="A42" s="28">
        <v>40</v>
      </c>
      <c r="B42" s="56" t="s">
        <v>35</v>
      </c>
      <c r="C42" s="100" t="s">
        <v>76</v>
      </c>
      <c r="D42" s="100" t="s">
        <v>111</v>
      </c>
      <c r="E42" s="67">
        <v>837844.5</v>
      </c>
      <c r="F42" s="68">
        <v>407356.28</v>
      </c>
      <c r="G42" s="70">
        <v>0.4861955649288144</v>
      </c>
      <c r="H42" s="68">
        <v>424690.33</v>
      </c>
      <c r="I42" s="70">
        <v>0.50688442783834</v>
      </c>
      <c r="J42" s="68">
        <v>0</v>
      </c>
      <c r="K42" s="70">
        <v>0</v>
      </c>
      <c r="L42" s="68">
        <v>0</v>
      </c>
      <c r="M42" s="70">
        <v>0</v>
      </c>
      <c r="N42" s="68">
        <v>0</v>
      </c>
      <c r="O42" s="70">
        <v>0</v>
      </c>
      <c r="P42" s="68">
        <v>5797.89</v>
      </c>
      <c r="Q42" s="70">
        <v>0.006920007232845714</v>
      </c>
    </row>
    <row r="43" spans="1:17" ht="13.5" customHeight="1">
      <c r="A43" s="28">
        <v>41</v>
      </c>
      <c r="B43" s="56" t="s">
        <v>31</v>
      </c>
      <c r="C43" s="100" t="s">
        <v>85</v>
      </c>
      <c r="D43" s="100" t="s">
        <v>110</v>
      </c>
      <c r="E43" s="67">
        <v>765566.23</v>
      </c>
      <c r="F43" s="68">
        <v>396415.87</v>
      </c>
      <c r="G43" s="70">
        <v>0.5178074142585939</v>
      </c>
      <c r="H43" s="68">
        <v>365841.31</v>
      </c>
      <c r="I43" s="70">
        <v>0.47787022946401386</v>
      </c>
      <c r="J43" s="68">
        <v>0</v>
      </c>
      <c r="K43" s="70">
        <v>0</v>
      </c>
      <c r="L43" s="68">
        <v>0</v>
      </c>
      <c r="M43" s="70">
        <v>0</v>
      </c>
      <c r="N43" s="68">
        <v>0</v>
      </c>
      <c r="O43" s="70">
        <v>0</v>
      </c>
      <c r="P43" s="68">
        <v>3309.05</v>
      </c>
      <c r="Q43" s="70">
        <v>0.004322356277392226</v>
      </c>
    </row>
    <row r="44" spans="1:17" ht="13.5" customHeight="1">
      <c r="A44" s="28">
        <v>42</v>
      </c>
      <c r="B44" s="56" t="s">
        <v>32</v>
      </c>
      <c r="C44" s="100" t="s">
        <v>85</v>
      </c>
      <c r="D44" s="100" t="s">
        <v>109</v>
      </c>
      <c r="E44" s="67">
        <v>615401.26</v>
      </c>
      <c r="F44" s="68">
        <v>307734.93</v>
      </c>
      <c r="G44" s="70">
        <v>0.5000557359924808</v>
      </c>
      <c r="H44" s="68">
        <v>304798.49</v>
      </c>
      <c r="I44" s="70">
        <v>0.4952841500519514</v>
      </c>
      <c r="J44" s="68">
        <v>0</v>
      </c>
      <c r="K44" s="70">
        <v>0</v>
      </c>
      <c r="L44" s="68">
        <v>0</v>
      </c>
      <c r="M44" s="70">
        <v>0</v>
      </c>
      <c r="N44" s="68">
        <v>0</v>
      </c>
      <c r="O44" s="70">
        <v>0</v>
      </c>
      <c r="P44" s="68">
        <v>2867.84</v>
      </c>
      <c r="Q44" s="70">
        <v>0.004660113955567787</v>
      </c>
    </row>
    <row r="45" spans="1:17" ht="13.5" customHeight="1">
      <c r="A45" s="28">
        <v>43</v>
      </c>
      <c r="B45" s="56" t="s">
        <v>28</v>
      </c>
      <c r="C45" s="100" t="s">
        <v>76</v>
      </c>
      <c r="D45" s="100" t="s">
        <v>108</v>
      </c>
      <c r="E45" s="67">
        <v>609477.5</v>
      </c>
      <c r="F45" s="68">
        <v>294565.59</v>
      </c>
      <c r="G45" s="70">
        <v>0.48330839120394115</v>
      </c>
      <c r="H45" s="68">
        <v>314054.09</v>
      </c>
      <c r="I45" s="70">
        <v>0.5152841409239882</v>
      </c>
      <c r="J45" s="68">
        <v>0</v>
      </c>
      <c r="K45" s="70">
        <v>0</v>
      </c>
      <c r="L45" s="68">
        <v>0</v>
      </c>
      <c r="M45" s="70">
        <v>0</v>
      </c>
      <c r="N45" s="68">
        <v>0</v>
      </c>
      <c r="O45" s="70">
        <v>0</v>
      </c>
      <c r="P45" s="68">
        <v>857.82</v>
      </c>
      <c r="Q45" s="70">
        <v>0.0014074678720707493</v>
      </c>
    </row>
    <row r="46" spans="1:17" ht="13.5" customHeight="1">
      <c r="A46" s="28">
        <v>44</v>
      </c>
      <c r="B46" s="56" t="s">
        <v>49</v>
      </c>
      <c r="C46" s="100" t="s">
        <v>76</v>
      </c>
      <c r="D46" s="100" t="s">
        <v>107</v>
      </c>
      <c r="E46" s="67">
        <v>433036.93</v>
      </c>
      <c r="F46" s="68">
        <v>248987.14</v>
      </c>
      <c r="G46" s="70">
        <v>0.5749789977496839</v>
      </c>
      <c r="H46" s="68">
        <v>130939.58</v>
      </c>
      <c r="I46" s="70">
        <v>0.3023750884249064</v>
      </c>
      <c r="J46" s="68">
        <v>0</v>
      </c>
      <c r="K46" s="70">
        <v>0</v>
      </c>
      <c r="L46" s="68">
        <v>0</v>
      </c>
      <c r="M46" s="70">
        <v>0</v>
      </c>
      <c r="N46" s="68">
        <v>0</v>
      </c>
      <c r="O46" s="70">
        <v>0</v>
      </c>
      <c r="P46" s="68">
        <v>53110.21</v>
      </c>
      <c r="Q46" s="70">
        <v>0.12264591382540976</v>
      </c>
    </row>
    <row r="47" spans="1:17" ht="13.5" customHeight="1">
      <c r="A47" s="28">
        <v>45</v>
      </c>
      <c r="B47" s="56" t="s">
        <v>36</v>
      </c>
      <c r="C47" s="100" t="s">
        <v>76</v>
      </c>
      <c r="D47" s="100" t="s">
        <v>122</v>
      </c>
      <c r="E47" s="67">
        <v>352065.04</v>
      </c>
      <c r="F47" s="68">
        <v>75760.35</v>
      </c>
      <c r="G47" s="70">
        <v>0.21518850607830875</v>
      </c>
      <c r="H47" s="68">
        <v>275679.96</v>
      </c>
      <c r="I47" s="70">
        <v>0.7830370206595919</v>
      </c>
      <c r="J47" s="68">
        <v>0</v>
      </c>
      <c r="K47" s="70">
        <v>0</v>
      </c>
      <c r="L47" s="68">
        <v>0</v>
      </c>
      <c r="M47" s="70">
        <v>0</v>
      </c>
      <c r="N47" s="68">
        <v>0</v>
      </c>
      <c r="O47" s="70">
        <v>0</v>
      </c>
      <c r="P47" s="68">
        <v>624.73</v>
      </c>
      <c r="Q47" s="70">
        <v>0.0017744732620995258</v>
      </c>
    </row>
    <row r="48" spans="1:17" ht="13.5" customHeight="1">
      <c r="A48" s="28">
        <v>46</v>
      </c>
      <c r="B48" s="56" t="s">
        <v>41</v>
      </c>
      <c r="C48" s="100" t="s">
        <v>76</v>
      </c>
      <c r="D48" s="100" t="s">
        <v>132</v>
      </c>
      <c r="E48" s="67">
        <v>240613.87</v>
      </c>
      <c r="F48" s="68">
        <v>121914.05</v>
      </c>
      <c r="G48" s="70">
        <v>0.5066792284251943</v>
      </c>
      <c r="H48" s="68">
        <v>117894.14</v>
      </c>
      <c r="I48" s="70">
        <v>0.4899723361749678</v>
      </c>
      <c r="J48" s="68">
        <v>0</v>
      </c>
      <c r="K48" s="70">
        <v>0</v>
      </c>
      <c r="L48" s="68">
        <v>0</v>
      </c>
      <c r="M48" s="70">
        <v>0</v>
      </c>
      <c r="N48" s="68">
        <v>0</v>
      </c>
      <c r="O48" s="70">
        <v>0</v>
      </c>
      <c r="P48" s="68">
        <v>805.68</v>
      </c>
      <c r="Q48" s="70">
        <v>0.0033484353998379226</v>
      </c>
    </row>
    <row r="49" spans="1:17" ht="13.5" customHeight="1">
      <c r="A49" s="28">
        <v>47</v>
      </c>
      <c r="B49" s="56" t="s">
        <v>37</v>
      </c>
      <c r="C49" s="100" t="s">
        <v>76</v>
      </c>
      <c r="D49" s="100" t="s">
        <v>123</v>
      </c>
      <c r="E49" s="67">
        <v>238394.77</v>
      </c>
      <c r="F49" s="68">
        <v>117110.12</v>
      </c>
      <c r="G49" s="70">
        <v>0.49124450171453005</v>
      </c>
      <c r="H49" s="68">
        <v>119166.04</v>
      </c>
      <c r="I49" s="70">
        <v>0.49986851641082564</v>
      </c>
      <c r="J49" s="68">
        <v>0</v>
      </c>
      <c r="K49" s="70">
        <v>0</v>
      </c>
      <c r="L49" s="68">
        <v>0</v>
      </c>
      <c r="M49" s="70">
        <v>0</v>
      </c>
      <c r="N49" s="68">
        <v>0</v>
      </c>
      <c r="O49" s="70">
        <v>0</v>
      </c>
      <c r="P49" s="68">
        <v>2118.61</v>
      </c>
      <c r="Q49" s="70">
        <v>0.008886981874644314</v>
      </c>
    </row>
    <row r="50" spans="1:17" ht="13.5" customHeight="1">
      <c r="A50" s="28">
        <v>48</v>
      </c>
      <c r="B50" s="56" t="s">
        <v>45</v>
      </c>
      <c r="C50" s="100" t="s">
        <v>76</v>
      </c>
      <c r="D50" s="100" t="s">
        <v>124</v>
      </c>
      <c r="E50" s="67">
        <v>170345.4</v>
      </c>
      <c r="F50" s="68">
        <v>96297.29</v>
      </c>
      <c r="G50" s="70">
        <v>0.565306078121276</v>
      </c>
      <c r="H50" s="68">
        <v>48795.83</v>
      </c>
      <c r="I50" s="70">
        <v>0.28645229046396326</v>
      </c>
      <c r="J50" s="68">
        <v>0</v>
      </c>
      <c r="K50" s="70">
        <v>0</v>
      </c>
      <c r="L50" s="68">
        <v>0</v>
      </c>
      <c r="M50" s="70">
        <v>0</v>
      </c>
      <c r="N50" s="68">
        <v>0</v>
      </c>
      <c r="O50" s="70">
        <v>0</v>
      </c>
      <c r="P50" s="68">
        <v>25252.28</v>
      </c>
      <c r="Q50" s="70">
        <v>0.14824163141476082</v>
      </c>
    </row>
    <row r="51" spans="1:17" ht="13.5" customHeight="1">
      <c r="A51" s="28">
        <v>49</v>
      </c>
      <c r="B51" s="56" t="s">
        <v>38</v>
      </c>
      <c r="C51" s="100" t="s">
        <v>76</v>
      </c>
      <c r="D51" s="100" t="s">
        <v>125</v>
      </c>
      <c r="E51" s="67">
        <v>169232.3</v>
      </c>
      <c r="F51" s="68">
        <v>26894.55</v>
      </c>
      <c r="G51" s="70">
        <v>0.1589209033972829</v>
      </c>
      <c r="H51" s="68">
        <v>142165.76</v>
      </c>
      <c r="I51" s="70">
        <v>0.8400628012501161</v>
      </c>
      <c r="J51" s="68">
        <v>0</v>
      </c>
      <c r="K51" s="70">
        <v>0</v>
      </c>
      <c r="L51" s="68">
        <v>0</v>
      </c>
      <c r="M51" s="70">
        <v>0</v>
      </c>
      <c r="N51" s="68">
        <v>0</v>
      </c>
      <c r="O51" s="70">
        <v>0</v>
      </c>
      <c r="P51" s="68">
        <v>171.99</v>
      </c>
      <c r="Q51" s="70">
        <v>0.0010162953526011288</v>
      </c>
    </row>
    <row r="52" spans="1:17" ht="13.5" customHeight="1">
      <c r="A52" s="28">
        <v>50</v>
      </c>
      <c r="B52" s="56" t="s">
        <v>30</v>
      </c>
      <c r="C52" s="100" t="s">
        <v>79</v>
      </c>
      <c r="D52" s="100" t="s">
        <v>126</v>
      </c>
      <c r="E52" s="67">
        <v>133516.48</v>
      </c>
      <c r="F52" s="68">
        <v>30228.94</v>
      </c>
      <c r="G52" s="70">
        <v>0.226406058637855</v>
      </c>
      <c r="H52" s="68">
        <v>98031.34</v>
      </c>
      <c r="I52" s="70">
        <v>0.7342265164569945</v>
      </c>
      <c r="J52" s="68">
        <v>0</v>
      </c>
      <c r="K52" s="70">
        <v>0</v>
      </c>
      <c r="L52" s="68">
        <v>0</v>
      </c>
      <c r="M52" s="70">
        <v>0</v>
      </c>
      <c r="N52" s="68">
        <v>0</v>
      </c>
      <c r="O52" s="70">
        <v>0</v>
      </c>
      <c r="P52" s="68">
        <v>5256.2</v>
      </c>
      <c r="Q52" s="70">
        <v>0.03936742490515028</v>
      </c>
    </row>
    <row r="53" spans="1:17" ht="13.5" customHeight="1">
      <c r="A53" s="28">
        <v>51</v>
      </c>
      <c r="B53" s="56" t="s">
        <v>39</v>
      </c>
      <c r="C53" s="100" t="s">
        <v>76</v>
      </c>
      <c r="D53" s="100" t="s">
        <v>127</v>
      </c>
      <c r="E53" s="67">
        <v>64671.29</v>
      </c>
      <c r="F53" s="68">
        <v>30946.16</v>
      </c>
      <c r="G53" s="70">
        <v>0.47851465464814447</v>
      </c>
      <c r="H53" s="68">
        <v>33512.32</v>
      </c>
      <c r="I53" s="70">
        <v>0.5181947043270669</v>
      </c>
      <c r="J53" s="68">
        <v>0</v>
      </c>
      <c r="K53" s="70">
        <v>0</v>
      </c>
      <c r="L53" s="68">
        <v>0</v>
      </c>
      <c r="M53" s="70">
        <v>0</v>
      </c>
      <c r="N53" s="68">
        <v>0</v>
      </c>
      <c r="O53" s="70">
        <v>0</v>
      </c>
      <c r="P53" s="68">
        <v>212.81</v>
      </c>
      <c r="Q53" s="70">
        <v>0.0032906410247885887</v>
      </c>
    </row>
    <row r="54" spans="1:17" ht="13.5" customHeight="1">
      <c r="A54" s="28">
        <v>52</v>
      </c>
      <c r="B54" s="56" t="s">
        <v>44</v>
      </c>
      <c r="C54" s="100" t="s">
        <v>76</v>
      </c>
      <c r="D54" s="100" t="s">
        <v>128</v>
      </c>
      <c r="E54" s="67">
        <v>56122.43</v>
      </c>
      <c r="F54" s="68">
        <v>0</v>
      </c>
      <c r="G54" s="70">
        <v>0</v>
      </c>
      <c r="H54" s="68">
        <v>56117.67</v>
      </c>
      <c r="I54" s="70">
        <v>0.9999151854258627</v>
      </c>
      <c r="J54" s="68">
        <v>0</v>
      </c>
      <c r="K54" s="70">
        <v>0</v>
      </c>
      <c r="L54" s="68">
        <v>0</v>
      </c>
      <c r="M54" s="70">
        <v>0</v>
      </c>
      <c r="N54" s="68">
        <v>0</v>
      </c>
      <c r="O54" s="70">
        <v>0</v>
      </c>
      <c r="P54" s="68">
        <v>4.76</v>
      </c>
      <c r="Q54" s="70">
        <v>8.481457413729235E-05</v>
      </c>
    </row>
    <row r="55" spans="1:17" ht="13.5" customHeight="1">
      <c r="A55" s="28">
        <v>53</v>
      </c>
      <c r="B55" s="56" t="s">
        <v>40</v>
      </c>
      <c r="C55" s="100" t="s">
        <v>85</v>
      </c>
      <c r="D55" s="100" t="s">
        <v>129</v>
      </c>
      <c r="E55" s="67">
        <v>38518.39</v>
      </c>
      <c r="F55" s="68">
        <v>21081.21</v>
      </c>
      <c r="G55" s="70">
        <v>0.5473024703265116</v>
      </c>
      <c r="H55" s="68">
        <v>17323.37</v>
      </c>
      <c r="I55" s="70">
        <v>0.4497428371227354</v>
      </c>
      <c r="J55" s="68">
        <v>0</v>
      </c>
      <c r="K55" s="70">
        <v>0</v>
      </c>
      <c r="L55" s="68">
        <v>0</v>
      </c>
      <c r="M55" s="70">
        <v>0</v>
      </c>
      <c r="N55" s="68">
        <v>0</v>
      </c>
      <c r="O55" s="70">
        <v>0</v>
      </c>
      <c r="P55" s="68">
        <v>113.81</v>
      </c>
      <c r="Q55" s="70">
        <v>0.00295469255075303</v>
      </c>
    </row>
    <row r="56" spans="1:17" ht="13.5" customHeight="1">
      <c r="A56" s="28">
        <v>54</v>
      </c>
      <c r="B56" s="56" t="s">
        <v>43</v>
      </c>
      <c r="C56" s="100" t="s">
        <v>79</v>
      </c>
      <c r="D56" s="100" t="s">
        <v>130</v>
      </c>
      <c r="E56" s="67">
        <v>1624.79</v>
      </c>
      <c r="F56" s="68">
        <v>0</v>
      </c>
      <c r="G56" s="70">
        <v>0</v>
      </c>
      <c r="H56" s="68">
        <v>1624.79</v>
      </c>
      <c r="I56" s="70">
        <v>1</v>
      </c>
      <c r="J56" s="68">
        <v>0</v>
      </c>
      <c r="K56" s="70">
        <v>0</v>
      </c>
      <c r="L56" s="68">
        <v>0</v>
      </c>
      <c r="M56" s="70">
        <v>0</v>
      </c>
      <c r="N56" s="68">
        <v>0</v>
      </c>
      <c r="O56" s="70">
        <v>0</v>
      </c>
      <c r="P56" s="68">
        <v>0</v>
      </c>
      <c r="Q56" s="70">
        <v>0</v>
      </c>
    </row>
    <row r="57" spans="1:17" ht="13.5" customHeight="1">
      <c r="A57" s="28">
        <v>55</v>
      </c>
      <c r="B57" s="74" t="s">
        <v>42</v>
      </c>
      <c r="C57" s="100" t="s">
        <v>76</v>
      </c>
      <c r="D57" s="100" t="s">
        <v>131</v>
      </c>
      <c r="E57" s="67">
        <v>0</v>
      </c>
      <c r="F57" s="68">
        <v>0</v>
      </c>
      <c r="G57" s="70">
        <v>0</v>
      </c>
      <c r="H57" s="68">
        <v>0</v>
      </c>
      <c r="I57" s="70">
        <v>0</v>
      </c>
      <c r="J57" s="68">
        <v>0</v>
      </c>
      <c r="K57" s="70">
        <v>0</v>
      </c>
      <c r="L57" s="68">
        <v>0</v>
      </c>
      <c r="M57" s="70">
        <v>0</v>
      </c>
      <c r="N57" s="68">
        <v>0</v>
      </c>
      <c r="O57" s="70">
        <v>0</v>
      </c>
      <c r="P57" s="68">
        <v>0</v>
      </c>
      <c r="Q57" s="70">
        <v>0</v>
      </c>
    </row>
    <row r="58" spans="1:17" ht="15.75" thickBot="1">
      <c r="A58" s="29"/>
      <c r="B58" s="128" t="s">
        <v>178</v>
      </c>
      <c r="C58" s="129"/>
      <c r="D58" s="129"/>
      <c r="E58" s="42">
        <f>SUM(E3:E57)</f>
        <v>2703089976.390001</v>
      </c>
      <c r="F58" s="69">
        <f>SUM(F3:F57)</f>
        <v>1507821836.5399995</v>
      </c>
      <c r="G58" s="71">
        <f>F58/$E$58</f>
        <v>0.5578141496250555</v>
      </c>
      <c r="H58" s="72">
        <f>SUM(H3:H57)</f>
        <v>1067711529.0500002</v>
      </c>
      <c r="I58" s="71">
        <f>H58/$E$58</f>
        <v>0.3949966661768092</v>
      </c>
      <c r="J58" s="72">
        <f>SUM(J3:J57)</f>
        <v>32609729.79</v>
      </c>
      <c r="K58" s="71">
        <f>J58/$E$58</f>
        <v>0.012063871374918331</v>
      </c>
      <c r="L58" s="72">
        <f>SUM(L3:L57)</f>
        <v>21521316.470000003</v>
      </c>
      <c r="M58" s="71">
        <f>L58/$E$58</f>
        <v>0.007961746245214486</v>
      </c>
      <c r="N58" s="72">
        <f>SUM(N3:N57)</f>
        <v>10928852.29</v>
      </c>
      <c r="O58" s="71">
        <f>N58/$E$58</f>
        <v>0.004043096006961474</v>
      </c>
      <c r="P58" s="72">
        <f>SUM(P3:P57)</f>
        <v>62496712.24999999</v>
      </c>
      <c r="Q58" s="71">
        <f>P58/$E$58</f>
        <v>0.023120470571040656</v>
      </c>
    </row>
  </sheetData>
  <sheetProtection/>
  <mergeCells count="1">
    <mergeCell ref="B58:D58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54.00390625" style="9" bestFit="1" customWidth="1"/>
    <col min="5" max="5" width="14.125" style="10" customWidth="1"/>
    <col min="6" max="6" width="10.125" style="10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39" t="s">
        <v>188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5.75" thickBot="1">
      <c r="A2" s="130" t="s">
        <v>180</v>
      </c>
      <c r="B2" s="130" t="s">
        <v>66</v>
      </c>
      <c r="C2" s="130" t="s">
        <v>67</v>
      </c>
      <c r="D2" s="130" t="s">
        <v>68</v>
      </c>
      <c r="E2" s="135" t="s">
        <v>189</v>
      </c>
      <c r="F2" s="132" t="s">
        <v>190</v>
      </c>
      <c r="G2" s="133"/>
      <c r="H2" s="133"/>
      <c r="I2" s="133"/>
      <c r="J2" s="134"/>
    </row>
    <row r="3" spans="1:10" s="5" customFormat="1" ht="30.75" thickBot="1">
      <c r="A3" s="131"/>
      <c r="B3" s="131"/>
      <c r="C3" s="131"/>
      <c r="D3" s="131"/>
      <c r="E3" s="136"/>
      <c r="F3" s="32" t="s">
        <v>191</v>
      </c>
      <c r="G3" s="33" t="s">
        <v>192</v>
      </c>
      <c r="H3" s="40" t="s">
        <v>193</v>
      </c>
      <c r="I3" s="40" t="s">
        <v>194</v>
      </c>
      <c r="J3" s="73" t="s">
        <v>195</v>
      </c>
    </row>
    <row r="4" spans="1:10" s="4" customFormat="1" ht="14.25" collapsed="1">
      <c r="A4" s="45">
        <v>1</v>
      </c>
      <c r="B4" s="43" t="s">
        <v>43</v>
      </c>
      <c r="C4" s="117" t="s">
        <v>196</v>
      </c>
      <c r="D4" s="100" t="s">
        <v>197</v>
      </c>
      <c r="E4" s="53">
        <v>38187</v>
      </c>
      <c r="F4" s="49">
        <v>-0.003405607901010299</v>
      </c>
      <c r="G4" s="50">
        <v>-0.006675718488345805</v>
      </c>
      <c r="H4" s="50">
        <v>-0.01998213887028355</v>
      </c>
      <c r="I4" s="50">
        <v>-0.039706847516954746</v>
      </c>
      <c r="J4" s="57">
        <v>-0.03304328670558432</v>
      </c>
    </row>
    <row r="5" spans="1:10" s="4" customFormat="1" ht="14.25">
      <c r="A5" s="46">
        <v>2</v>
      </c>
      <c r="B5" s="44" t="s">
        <v>61</v>
      </c>
      <c r="C5" s="117" t="s">
        <v>198</v>
      </c>
      <c r="D5" s="100" t="s">
        <v>199</v>
      </c>
      <c r="E5" s="54">
        <v>38188</v>
      </c>
      <c r="F5" s="51">
        <v>0.011243629037077651</v>
      </c>
      <c r="G5" s="52">
        <v>0.022689989811952804</v>
      </c>
      <c r="H5" s="52">
        <v>0.0734806329412192</v>
      </c>
      <c r="I5" s="52">
        <v>0.1511064032419509</v>
      </c>
      <c r="J5" s="58">
        <v>0.11463469718071306</v>
      </c>
    </row>
    <row r="6" spans="1:10" s="4" customFormat="1" ht="14.25">
      <c r="A6" s="46">
        <v>3</v>
      </c>
      <c r="B6" s="44" t="s">
        <v>19</v>
      </c>
      <c r="C6" s="117" t="s">
        <v>198</v>
      </c>
      <c r="D6" s="100" t="s">
        <v>200</v>
      </c>
      <c r="E6" s="54">
        <v>38195</v>
      </c>
      <c r="F6" s="51">
        <v>0.010743487355010295</v>
      </c>
      <c r="G6" s="52">
        <v>0.019564591924810637</v>
      </c>
      <c r="H6" s="52">
        <v>0.08834971334971331</v>
      </c>
      <c r="I6" s="52">
        <v>0.15642336560426395</v>
      </c>
      <c r="J6" s="58">
        <v>0.16363835376532387</v>
      </c>
    </row>
    <row r="7" spans="1:10" s="4" customFormat="1" ht="14.25">
      <c r="A7" s="46">
        <v>4</v>
      </c>
      <c r="B7" s="44" t="s">
        <v>49</v>
      </c>
      <c r="C7" s="117" t="s">
        <v>198</v>
      </c>
      <c r="D7" s="100" t="s">
        <v>201</v>
      </c>
      <c r="E7" s="54">
        <v>38275</v>
      </c>
      <c r="F7" s="51">
        <v>0.003440690394269197</v>
      </c>
      <c r="G7" s="52">
        <v>0.006278635669438204</v>
      </c>
      <c r="H7" s="52">
        <v>0.017792779907317202</v>
      </c>
      <c r="I7" s="52">
        <v>-0.008361204013378032</v>
      </c>
      <c r="J7" s="58">
        <v>-0.020859706092795416</v>
      </c>
    </row>
    <row r="8" spans="1:10" s="4" customFormat="1" ht="14.25">
      <c r="A8" s="46">
        <v>5</v>
      </c>
      <c r="B8" s="44" t="s">
        <v>11</v>
      </c>
      <c r="C8" s="117" t="s">
        <v>198</v>
      </c>
      <c r="D8" s="100" t="s">
        <v>202</v>
      </c>
      <c r="E8" s="54">
        <v>38281</v>
      </c>
      <c r="F8" s="51">
        <v>0.01609603340292276</v>
      </c>
      <c r="G8" s="52">
        <v>0.0225</v>
      </c>
      <c r="H8" s="52">
        <v>0.07917960088691789</v>
      </c>
      <c r="I8" s="52">
        <v>0.08157777777777775</v>
      </c>
      <c r="J8" s="58">
        <v>0.15334123222748808</v>
      </c>
    </row>
    <row r="9" spans="1:10" s="4" customFormat="1" ht="14.25">
      <c r="A9" s="46">
        <v>6</v>
      </c>
      <c r="B9" s="44" t="s">
        <v>29</v>
      </c>
      <c r="C9" s="117" t="s">
        <v>198</v>
      </c>
      <c r="D9" s="100" t="s">
        <v>203</v>
      </c>
      <c r="E9" s="54">
        <v>38286</v>
      </c>
      <c r="F9" s="51">
        <v>0.007518796992481258</v>
      </c>
      <c r="G9" s="52">
        <v>0.015377757967461436</v>
      </c>
      <c r="H9" s="52">
        <v>0.04996312684365778</v>
      </c>
      <c r="I9" s="52">
        <v>0.08990000478446003</v>
      </c>
      <c r="J9" s="58">
        <v>0.07941622441243368</v>
      </c>
    </row>
    <row r="10" spans="1:10" s="4" customFormat="1" ht="14.25">
      <c r="A10" s="46">
        <v>7</v>
      </c>
      <c r="B10" s="44" t="s">
        <v>48</v>
      </c>
      <c r="C10" s="44" t="s">
        <v>76</v>
      </c>
      <c r="D10" s="118" t="s">
        <v>204</v>
      </c>
      <c r="E10" s="54">
        <v>38286</v>
      </c>
      <c r="F10" s="51">
        <v>0.008542713567839089</v>
      </c>
      <c r="G10" s="52">
        <v>0.012869038607115746</v>
      </c>
      <c r="H10" s="52">
        <v>0.032141938801748315</v>
      </c>
      <c r="I10" s="52">
        <v>0.06698564593301426</v>
      </c>
      <c r="J10" s="58">
        <v>0.055205047318611866</v>
      </c>
    </row>
    <row r="11" spans="1:10" s="4" customFormat="1" ht="14.25">
      <c r="A11" s="46">
        <v>8</v>
      </c>
      <c r="B11" s="44" t="s">
        <v>14</v>
      </c>
      <c r="C11" s="44" t="s">
        <v>76</v>
      </c>
      <c r="D11" s="118" t="s">
        <v>205</v>
      </c>
      <c r="E11" s="54">
        <v>38289</v>
      </c>
      <c r="F11" s="51">
        <v>-0.007503512600520179</v>
      </c>
      <c r="G11" s="52">
        <v>-0.038600758694582016</v>
      </c>
      <c r="H11" s="52">
        <v>0.027768318732006136</v>
      </c>
      <c r="I11" s="52">
        <v>0.09127962396870792</v>
      </c>
      <c r="J11" s="58">
        <v>0.05571101500890352</v>
      </c>
    </row>
    <row r="12" spans="1:10" s="4" customFormat="1" ht="14.25">
      <c r="A12" s="46">
        <v>9</v>
      </c>
      <c r="B12" s="44" t="s">
        <v>57</v>
      </c>
      <c r="C12" s="44" t="s">
        <v>76</v>
      </c>
      <c r="D12" s="118" t="s">
        <v>206</v>
      </c>
      <c r="E12" s="54">
        <v>38300</v>
      </c>
      <c r="F12" s="51">
        <v>0.00399522220849291</v>
      </c>
      <c r="G12" s="52">
        <v>0.009441775716415579</v>
      </c>
      <c r="H12" s="52">
        <v>0.04483497642520362</v>
      </c>
      <c r="I12" s="52">
        <v>0.06134889188836157</v>
      </c>
      <c r="J12" s="58">
        <v>0.0653846153846156</v>
      </c>
    </row>
    <row r="13" spans="1:10" s="4" customFormat="1" ht="14.25">
      <c r="A13" s="46">
        <v>10</v>
      </c>
      <c r="B13" s="44" t="s">
        <v>16</v>
      </c>
      <c r="C13" s="44" t="s">
        <v>76</v>
      </c>
      <c r="D13" s="118" t="s">
        <v>207</v>
      </c>
      <c r="E13" s="54">
        <v>38317</v>
      </c>
      <c r="F13" s="51">
        <v>0.013341780643237877</v>
      </c>
      <c r="G13" s="52">
        <v>0.025920615756112264</v>
      </c>
      <c r="H13" s="52">
        <v>0.10438243775638689</v>
      </c>
      <c r="I13" s="52">
        <v>0.08785757151430307</v>
      </c>
      <c r="J13" s="58">
        <v>0.12429191647715543</v>
      </c>
    </row>
    <row r="14" spans="1:10" s="4" customFormat="1" ht="14.25">
      <c r="A14" s="46">
        <v>11</v>
      </c>
      <c r="B14" s="44" t="s">
        <v>53</v>
      </c>
      <c r="C14" s="44" t="s">
        <v>76</v>
      </c>
      <c r="D14" s="118" t="s">
        <v>208</v>
      </c>
      <c r="E14" s="54">
        <v>38343</v>
      </c>
      <c r="F14" s="51">
        <v>0.015807428049776417</v>
      </c>
      <c r="G14" s="52">
        <v>0.01264488935721797</v>
      </c>
      <c r="H14" s="52">
        <v>0.021599420149794435</v>
      </c>
      <c r="I14" s="52">
        <v>0.08060311781242002</v>
      </c>
      <c r="J14" s="58">
        <v>0.05351803866852678</v>
      </c>
    </row>
    <row r="15" spans="1:10" s="4" customFormat="1" ht="14.25">
      <c r="A15" s="46">
        <v>12</v>
      </c>
      <c r="B15" s="44" t="s">
        <v>47</v>
      </c>
      <c r="C15" s="44" t="s">
        <v>76</v>
      </c>
      <c r="D15" s="119" t="s">
        <v>209</v>
      </c>
      <c r="E15" s="54">
        <v>38399</v>
      </c>
      <c r="F15" s="51">
        <v>0.007750108186789451</v>
      </c>
      <c r="G15" s="52">
        <v>0.015701823949246574</v>
      </c>
      <c r="H15" s="52">
        <v>0.04295427710598099</v>
      </c>
      <c r="I15" s="52">
        <v>0.04248738401432517</v>
      </c>
      <c r="J15" s="58">
        <v>0.069249071252661</v>
      </c>
    </row>
    <row r="16" spans="1:10" s="4" customFormat="1" ht="14.25">
      <c r="A16" s="46">
        <v>13</v>
      </c>
      <c r="B16" s="44" t="s">
        <v>26</v>
      </c>
      <c r="C16" s="44" t="s">
        <v>76</v>
      </c>
      <c r="D16" s="118" t="s">
        <v>210</v>
      </c>
      <c r="E16" s="54">
        <v>38421</v>
      </c>
      <c r="F16" s="51">
        <v>0.012179822268687968</v>
      </c>
      <c r="G16" s="52">
        <v>0.024118051515311656</v>
      </c>
      <c r="H16" s="52">
        <v>0.08610051604218083</v>
      </c>
      <c r="I16" s="52">
        <v>0.11352004140548622</v>
      </c>
      <c r="J16" s="58">
        <v>0.1270007566497875</v>
      </c>
    </row>
    <row r="17" spans="1:10" s="4" customFormat="1" ht="14.25">
      <c r="A17" s="46">
        <v>14</v>
      </c>
      <c r="B17" s="44" t="s">
        <v>62</v>
      </c>
      <c r="C17" s="44" t="s">
        <v>85</v>
      </c>
      <c r="D17" s="120" t="s">
        <v>211</v>
      </c>
      <c r="E17" s="54">
        <v>38440</v>
      </c>
      <c r="F17" s="51">
        <v>0.00616950373772851</v>
      </c>
      <c r="G17" s="52">
        <v>0.0038639529136903494</v>
      </c>
      <c r="H17" s="52">
        <v>-0.013423411489380421</v>
      </c>
      <c r="I17" s="52">
        <v>-0.010890256319447511</v>
      </c>
      <c r="J17" s="58">
        <v>-0.026448801742919303</v>
      </c>
    </row>
    <row r="18" spans="1:10" s="4" customFormat="1" ht="14.25">
      <c r="A18" s="46">
        <v>15</v>
      </c>
      <c r="B18" s="44" t="s">
        <v>58</v>
      </c>
      <c r="C18" s="44" t="s">
        <v>76</v>
      </c>
      <c r="D18" s="118" t="s">
        <v>212</v>
      </c>
      <c r="E18" s="54">
        <v>38447</v>
      </c>
      <c r="F18" s="51">
        <v>-0.007291785348068847</v>
      </c>
      <c r="G18" s="52">
        <v>-0.01246741471154933</v>
      </c>
      <c r="H18" s="52">
        <v>-0.03558580995074434</v>
      </c>
      <c r="I18" s="52">
        <v>-0.21737177759813164</v>
      </c>
      <c r="J18" s="58">
        <v>-0.10768600542782536</v>
      </c>
    </row>
    <row r="19" spans="1:10" s="4" customFormat="1" ht="14.25">
      <c r="A19" s="46">
        <v>16</v>
      </c>
      <c r="B19" s="44" t="s">
        <v>9</v>
      </c>
      <c r="C19" s="44" t="s">
        <v>76</v>
      </c>
      <c r="D19" s="118" t="s">
        <v>213</v>
      </c>
      <c r="E19" s="54">
        <v>38449</v>
      </c>
      <c r="F19" s="51">
        <v>0.012087710445433109</v>
      </c>
      <c r="G19" s="52">
        <v>0.02323586021380697</v>
      </c>
      <c r="H19" s="52">
        <v>0.08263611158819328</v>
      </c>
      <c r="I19" s="52">
        <v>0.1248056284891279</v>
      </c>
      <c r="J19" s="58">
        <v>0.1312362200687074</v>
      </c>
    </row>
    <row r="20" spans="1:10" s="4" customFormat="1" ht="14.25">
      <c r="A20" s="46">
        <v>17</v>
      </c>
      <c r="B20" s="44" t="s">
        <v>22</v>
      </c>
      <c r="C20" s="44" t="s">
        <v>76</v>
      </c>
      <c r="D20" s="118" t="s">
        <v>214</v>
      </c>
      <c r="E20" s="54">
        <v>38490</v>
      </c>
      <c r="F20" s="51">
        <v>0.011371681415929258</v>
      </c>
      <c r="G20" s="52">
        <v>0.015866666666666696</v>
      </c>
      <c r="H20" s="52">
        <v>0.058194444444444215</v>
      </c>
      <c r="I20" s="52">
        <v>0.058194444444444215</v>
      </c>
      <c r="J20" s="58">
        <v>0.04848623853210987</v>
      </c>
    </row>
    <row r="21" spans="1:10" s="4" customFormat="1" ht="14.25">
      <c r="A21" s="46">
        <v>18</v>
      </c>
      <c r="B21" s="44" t="s">
        <v>32</v>
      </c>
      <c r="C21" s="44" t="s">
        <v>85</v>
      </c>
      <c r="D21" s="118" t="s">
        <v>109</v>
      </c>
      <c r="E21" s="54">
        <v>38512</v>
      </c>
      <c r="F21" s="51">
        <v>0.01023944549464395</v>
      </c>
      <c r="G21" s="52">
        <v>0.020799066164376212</v>
      </c>
      <c r="H21" s="52">
        <v>0.07745295698924726</v>
      </c>
      <c r="I21" s="52">
        <v>0.0703794369645041</v>
      </c>
      <c r="J21" s="58">
        <v>0.05813441865581348</v>
      </c>
    </row>
    <row r="22" spans="1:10" s="4" customFormat="1" ht="14.25">
      <c r="A22" s="46">
        <v>19</v>
      </c>
      <c r="B22" s="44" t="s">
        <v>38</v>
      </c>
      <c r="C22" s="44" t="s">
        <v>76</v>
      </c>
      <c r="D22" s="118" t="s">
        <v>215</v>
      </c>
      <c r="E22" s="54">
        <v>38520</v>
      </c>
      <c r="F22" s="51">
        <v>-0.004889056036103789</v>
      </c>
      <c r="G22" s="52">
        <v>-0.009606986899563408</v>
      </c>
      <c r="H22" s="52">
        <v>-0.029584352078239617</v>
      </c>
      <c r="I22" s="52">
        <v>-0.17689755288262143</v>
      </c>
      <c r="J22" s="58">
        <v>-0.04877171959257043</v>
      </c>
    </row>
    <row r="23" spans="1:10" s="4" customFormat="1" ht="14.25">
      <c r="A23" s="46">
        <v>20</v>
      </c>
      <c r="B23" s="44" t="s">
        <v>36</v>
      </c>
      <c r="C23" s="44" t="s">
        <v>76</v>
      </c>
      <c r="D23" s="118" t="s">
        <v>216</v>
      </c>
      <c r="E23" s="54">
        <v>38533</v>
      </c>
      <c r="F23" s="51">
        <v>0.009191919191919196</v>
      </c>
      <c r="G23" s="52">
        <v>0.009191919191919196</v>
      </c>
      <c r="H23" s="52">
        <v>-0.0058706467661691075</v>
      </c>
      <c r="I23" s="52">
        <v>-0.07490740740740753</v>
      </c>
      <c r="J23" s="58">
        <v>-0.0058706467661691075</v>
      </c>
    </row>
    <row r="24" spans="1:10" s="4" customFormat="1" ht="14.25">
      <c r="A24" s="46">
        <v>21</v>
      </c>
      <c r="B24" s="44" t="s">
        <v>40</v>
      </c>
      <c r="C24" s="44" t="s">
        <v>85</v>
      </c>
      <c r="D24" s="118" t="s">
        <v>217</v>
      </c>
      <c r="E24" s="54">
        <v>38568</v>
      </c>
      <c r="F24" s="51">
        <v>0.00879062333510916</v>
      </c>
      <c r="G24" s="52">
        <v>0.016917293233082553</v>
      </c>
      <c r="H24" s="52">
        <v>0.052529182879377245</v>
      </c>
      <c r="I24" s="52">
        <v>0.09863649550333609</v>
      </c>
      <c r="J24" s="58">
        <v>0.09387637203928367</v>
      </c>
    </row>
    <row r="25" spans="1:10" s="4" customFormat="1" ht="14.25">
      <c r="A25" s="46">
        <v>22</v>
      </c>
      <c r="B25" s="44" t="s">
        <v>54</v>
      </c>
      <c r="C25" s="44" t="s">
        <v>76</v>
      </c>
      <c r="D25" s="118" t="s">
        <v>218</v>
      </c>
      <c r="E25" s="54">
        <v>38707</v>
      </c>
      <c r="F25" s="51">
        <v>0.008045910716345528</v>
      </c>
      <c r="G25" s="52">
        <v>0.019423138615882518</v>
      </c>
      <c r="H25" s="52">
        <v>0.08039191444643623</v>
      </c>
      <c r="I25" s="52">
        <v>0.16427405655663985</v>
      </c>
      <c r="J25" s="58">
        <v>0.12110715545719875</v>
      </c>
    </row>
    <row r="26" spans="1:10" s="4" customFormat="1" ht="14.25">
      <c r="A26" s="46">
        <v>23</v>
      </c>
      <c r="B26" s="44" t="s">
        <v>30</v>
      </c>
      <c r="C26" s="44" t="s">
        <v>79</v>
      </c>
      <c r="D26" s="118" t="s">
        <v>219</v>
      </c>
      <c r="E26" s="54">
        <v>38740</v>
      </c>
      <c r="F26" s="51">
        <v>0.003875968992248069</v>
      </c>
      <c r="G26" s="52">
        <v>0.0077821011673151474</v>
      </c>
      <c r="H26" s="52">
        <v>0.02777777777777768</v>
      </c>
      <c r="I26" s="52">
        <v>0.01171875</v>
      </c>
      <c r="J26" s="58">
        <v>0.048582995951416796</v>
      </c>
    </row>
    <row r="27" spans="1:10" s="4" customFormat="1" ht="14.25">
      <c r="A27" s="46">
        <v>24</v>
      </c>
      <c r="B27" s="44" t="s">
        <v>31</v>
      </c>
      <c r="C27" s="44" t="s">
        <v>85</v>
      </c>
      <c r="D27" s="118" t="s">
        <v>220</v>
      </c>
      <c r="E27" s="54">
        <v>38741</v>
      </c>
      <c r="F27" s="51">
        <v>0.010375138095009229</v>
      </c>
      <c r="G27" s="52">
        <v>0.020571539469215416</v>
      </c>
      <c r="H27" s="52">
        <v>0.0817134629229661</v>
      </c>
      <c r="I27" s="52">
        <v>0.10443137666701663</v>
      </c>
      <c r="J27" s="58">
        <v>0.12258512114419906</v>
      </c>
    </row>
    <row r="28" spans="1:10" s="4" customFormat="1" ht="14.25">
      <c r="A28" s="46">
        <v>25</v>
      </c>
      <c r="B28" s="44" t="s">
        <v>13</v>
      </c>
      <c r="C28" s="44" t="s">
        <v>79</v>
      </c>
      <c r="D28" s="119" t="s">
        <v>221</v>
      </c>
      <c r="E28" s="54">
        <v>38762</v>
      </c>
      <c r="F28" s="51">
        <v>0.011893587921370852</v>
      </c>
      <c r="G28" s="52">
        <v>0.026678820200261244</v>
      </c>
      <c r="H28" s="52">
        <v>0.09980034102336166</v>
      </c>
      <c r="I28" s="52">
        <v>0.19761001698062297</v>
      </c>
      <c r="J28" s="58">
        <v>0.1658247207674839</v>
      </c>
    </row>
    <row r="29" spans="1:10" s="4" customFormat="1" ht="14.25">
      <c r="A29" s="46">
        <v>26</v>
      </c>
      <c r="B29" s="44" t="s">
        <v>18</v>
      </c>
      <c r="C29" s="44" t="s">
        <v>76</v>
      </c>
      <c r="D29" s="118" t="s">
        <v>222</v>
      </c>
      <c r="E29" s="54">
        <v>38820</v>
      </c>
      <c r="F29" s="51">
        <v>0.006333333333333302</v>
      </c>
      <c r="G29" s="52">
        <v>0.013573141486810547</v>
      </c>
      <c r="H29" s="52">
        <v>0.043604938271605054</v>
      </c>
      <c r="I29" s="52">
        <v>0.09497409326424888</v>
      </c>
      <c r="J29" s="58">
        <v>0.07274111675126904</v>
      </c>
    </row>
    <row r="30" spans="1:10" s="4" customFormat="1" ht="14.25">
      <c r="A30" s="46">
        <v>27</v>
      </c>
      <c r="B30" s="44" t="s">
        <v>35</v>
      </c>
      <c r="C30" s="44" t="s">
        <v>76</v>
      </c>
      <c r="D30" s="118" t="s">
        <v>223</v>
      </c>
      <c r="E30" s="54">
        <v>38833</v>
      </c>
      <c r="F30" s="51">
        <v>0.007916666666666794</v>
      </c>
      <c r="G30" s="52">
        <v>0.016386554621848903</v>
      </c>
      <c r="H30" s="52">
        <v>0.0656387665198237</v>
      </c>
      <c r="I30" s="52">
        <v>0.13568075117370904</v>
      </c>
      <c r="J30" s="58">
        <v>0.1096330275229358</v>
      </c>
    </row>
    <row r="31" spans="1:10" s="4" customFormat="1" ht="14.25">
      <c r="A31" s="46">
        <v>28</v>
      </c>
      <c r="B31" s="44" t="s">
        <v>8</v>
      </c>
      <c r="C31" s="44" t="s">
        <v>76</v>
      </c>
      <c r="D31" s="118" t="s">
        <v>224</v>
      </c>
      <c r="E31" s="54">
        <v>38869</v>
      </c>
      <c r="F31" s="51">
        <v>0.011620370370370336</v>
      </c>
      <c r="G31" s="52">
        <v>0.02747648902821309</v>
      </c>
      <c r="H31" s="52">
        <v>0.10173109243697476</v>
      </c>
      <c r="I31" s="52">
        <v>0.2072375690607735</v>
      </c>
      <c r="J31" s="58">
        <v>0.17901079136690656</v>
      </c>
    </row>
    <row r="32" spans="1:10" s="4" customFormat="1" ht="14.25">
      <c r="A32" s="46">
        <v>29</v>
      </c>
      <c r="B32" s="44" t="s">
        <v>52</v>
      </c>
      <c r="C32" s="44" t="s">
        <v>76</v>
      </c>
      <c r="D32" s="118" t="s">
        <v>225</v>
      </c>
      <c r="E32" s="54">
        <v>38882</v>
      </c>
      <c r="F32" s="51">
        <v>-0.008549665785791971</v>
      </c>
      <c r="G32" s="52">
        <v>-0.012081784386617</v>
      </c>
      <c r="H32" s="52">
        <v>-0.023875114784205564</v>
      </c>
      <c r="I32" s="52">
        <v>-0.036264732547597545</v>
      </c>
      <c r="J32" s="58">
        <v>-0.03216995447647952</v>
      </c>
    </row>
    <row r="33" spans="1:10" s="4" customFormat="1" ht="14.25">
      <c r="A33" s="46">
        <v>30</v>
      </c>
      <c r="B33" s="44" t="s">
        <v>44</v>
      </c>
      <c r="C33" s="44" t="s">
        <v>76</v>
      </c>
      <c r="D33" s="118" t="s">
        <v>226</v>
      </c>
      <c r="E33" s="54">
        <v>38917</v>
      </c>
      <c r="F33" s="51">
        <v>-0.00044014084507049134</v>
      </c>
      <c r="G33" s="52">
        <v>-0.0006600660066007347</v>
      </c>
      <c r="H33" s="52">
        <v>-0.0019775873434410007</v>
      </c>
      <c r="I33" s="52">
        <v>-0.003947368421052699</v>
      </c>
      <c r="J33" s="58">
        <v>-0.003291639236339683</v>
      </c>
    </row>
    <row r="34" spans="1:10" s="4" customFormat="1" ht="14.25">
      <c r="A34" s="46">
        <v>31</v>
      </c>
      <c r="B34" s="44" t="s">
        <v>46</v>
      </c>
      <c r="C34" s="44" t="s">
        <v>76</v>
      </c>
      <c r="D34" s="118" t="s">
        <v>227</v>
      </c>
      <c r="E34" s="54">
        <v>38917</v>
      </c>
      <c r="F34" s="51">
        <v>-0.005948242564696837</v>
      </c>
      <c r="G34" s="52">
        <v>-0.00694551628337714</v>
      </c>
      <c r="H34" s="52">
        <v>-0.01371962903349433</v>
      </c>
      <c r="I34" s="52">
        <v>-0.03313547223683222</v>
      </c>
      <c r="J34" s="58">
        <v>-0.008705030429088767</v>
      </c>
    </row>
    <row r="35" spans="1:10" s="4" customFormat="1" ht="14.25">
      <c r="A35" s="46">
        <v>32</v>
      </c>
      <c r="B35" s="44" t="s">
        <v>50</v>
      </c>
      <c r="C35" s="44" t="s">
        <v>76</v>
      </c>
      <c r="D35" s="121" t="s">
        <v>228</v>
      </c>
      <c r="E35" s="54">
        <v>38922</v>
      </c>
      <c r="F35" s="51">
        <v>-0.008402366863905275</v>
      </c>
      <c r="G35" s="52">
        <v>-0.008402366863905275</v>
      </c>
      <c r="H35" s="52">
        <v>-0.02</v>
      </c>
      <c r="I35" s="52">
        <v>-0.0478409090909091</v>
      </c>
      <c r="J35" s="58">
        <v>-0.0478409090909091</v>
      </c>
    </row>
    <row r="36" spans="1:10" s="4" customFormat="1" ht="14.25">
      <c r="A36" s="46">
        <v>33</v>
      </c>
      <c r="B36" s="44" t="s">
        <v>60</v>
      </c>
      <c r="C36" s="44" t="s">
        <v>76</v>
      </c>
      <c r="D36" s="118" t="s">
        <v>229</v>
      </c>
      <c r="E36" s="54">
        <v>38986</v>
      </c>
      <c r="F36" s="51">
        <v>-0.0076472087687994295</v>
      </c>
      <c r="G36" s="52">
        <v>0</v>
      </c>
      <c r="H36" s="52">
        <v>-0.011678090886011683</v>
      </c>
      <c r="I36" s="52">
        <v>0.014066163063297665</v>
      </c>
      <c r="J36" s="58">
        <v>-0.01988922457200404</v>
      </c>
    </row>
    <row r="37" spans="1:10" s="4" customFormat="1" ht="14.25">
      <c r="A37" s="46">
        <v>34</v>
      </c>
      <c r="B37" s="44" t="s">
        <v>27</v>
      </c>
      <c r="C37" s="44" t="s">
        <v>76</v>
      </c>
      <c r="D37" s="118" t="s">
        <v>230</v>
      </c>
      <c r="E37" s="54">
        <v>39007</v>
      </c>
      <c r="F37" s="51">
        <v>0.008397801302931551</v>
      </c>
      <c r="G37" s="52">
        <v>0.016129445854809354</v>
      </c>
      <c r="H37" s="52">
        <v>0.06475709372312988</v>
      </c>
      <c r="I37" s="52">
        <v>0.004766976012982482</v>
      </c>
      <c r="J37" s="58">
        <v>0.002200359139078012</v>
      </c>
    </row>
    <row r="38" spans="1:10" s="4" customFormat="1" ht="14.25">
      <c r="A38" s="46">
        <v>35</v>
      </c>
      <c r="B38" s="44" t="s">
        <v>41</v>
      </c>
      <c r="C38" s="44" t="s">
        <v>76</v>
      </c>
      <c r="D38" s="118" t="s">
        <v>231</v>
      </c>
      <c r="E38" s="54">
        <v>39014</v>
      </c>
      <c r="F38" s="51" t="s">
        <v>177</v>
      </c>
      <c r="G38" s="52">
        <v>0.014972097454743372</v>
      </c>
      <c r="H38" s="52">
        <v>0.057730496453900715</v>
      </c>
      <c r="I38" s="52">
        <v>0.08797782316895253</v>
      </c>
      <c r="J38" s="58">
        <v>0.08520701448009893</v>
      </c>
    </row>
    <row r="39" spans="1:10" s="4" customFormat="1" ht="14.25">
      <c r="A39" s="46">
        <v>36</v>
      </c>
      <c r="B39" s="44" t="s">
        <v>20</v>
      </c>
      <c r="C39" s="44" t="s">
        <v>76</v>
      </c>
      <c r="D39" s="118" t="s">
        <v>232</v>
      </c>
      <c r="E39" s="54">
        <v>39056</v>
      </c>
      <c r="F39" s="51">
        <v>0.006523702031602685</v>
      </c>
      <c r="G39" s="52">
        <v>0.015694760820045506</v>
      </c>
      <c r="H39" s="52">
        <v>0.046690140845070394</v>
      </c>
      <c r="I39" s="52">
        <v>0.09286764705882344</v>
      </c>
      <c r="J39" s="58">
        <v>0.079636803874092</v>
      </c>
    </row>
    <row r="40" spans="1:10" s="4" customFormat="1" ht="14.25">
      <c r="A40" s="46">
        <v>37</v>
      </c>
      <c r="B40" s="44" t="s">
        <v>15</v>
      </c>
      <c r="C40" s="44" t="s">
        <v>85</v>
      </c>
      <c r="D40" s="118" t="s">
        <v>233</v>
      </c>
      <c r="E40" s="54">
        <v>39192</v>
      </c>
      <c r="F40" s="51">
        <v>0.011125000000000052</v>
      </c>
      <c r="G40" s="52">
        <v>0.023924050632911475</v>
      </c>
      <c r="H40" s="52">
        <v>0.08141711229946513</v>
      </c>
      <c r="I40" s="52">
        <v>0.14900568181818197</v>
      </c>
      <c r="J40" s="58">
        <v>0.12974860335195526</v>
      </c>
    </row>
    <row r="41" spans="1:10" s="4" customFormat="1" ht="14.25">
      <c r="A41" s="46">
        <v>38</v>
      </c>
      <c r="B41" s="44" t="s">
        <v>55</v>
      </c>
      <c r="C41" s="44" t="s">
        <v>76</v>
      </c>
      <c r="D41" s="118" t="s">
        <v>234</v>
      </c>
      <c r="E41" s="54">
        <v>39219</v>
      </c>
      <c r="F41" s="51">
        <v>0.0007777259293824113</v>
      </c>
      <c r="G41" s="52">
        <v>-0.10514603616133522</v>
      </c>
      <c r="H41" s="52">
        <v>-0.1019401665658588</v>
      </c>
      <c r="I41" s="52">
        <v>-0.15356954920189447</v>
      </c>
      <c r="J41" s="58">
        <v>-0.09698245614035095</v>
      </c>
    </row>
    <row r="42" spans="1:10" s="4" customFormat="1" ht="14.25">
      <c r="A42" s="46">
        <v>39</v>
      </c>
      <c r="B42" s="44" t="s">
        <v>23</v>
      </c>
      <c r="C42" s="44" t="s">
        <v>76</v>
      </c>
      <c r="D42" s="118" t="s">
        <v>235</v>
      </c>
      <c r="E42" s="54">
        <v>39254</v>
      </c>
      <c r="F42" s="51">
        <v>0.012528033408089057</v>
      </c>
      <c r="G42" s="52">
        <v>0.024591607160324713</v>
      </c>
      <c r="H42" s="52">
        <v>0.09379503352060303</v>
      </c>
      <c r="I42" s="52">
        <v>0.0920844107098171</v>
      </c>
      <c r="J42" s="58">
        <v>0.1361506421381462</v>
      </c>
    </row>
    <row r="43" spans="1:10" s="4" customFormat="1" ht="14.25">
      <c r="A43" s="46">
        <v>40</v>
      </c>
      <c r="B43" s="44" t="s">
        <v>12</v>
      </c>
      <c r="C43" s="44" t="s">
        <v>76</v>
      </c>
      <c r="D43" s="118" t="s">
        <v>236</v>
      </c>
      <c r="E43" s="54">
        <v>39283</v>
      </c>
      <c r="F43" s="51">
        <v>-0.01288888888888895</v>
      </c>
      <c r="G43" s="52">
        <v>-0.0017977528089888617</v>
      </c>
      <c r="H43" s="52">
        <v>0.04517647058823537</v>
      </c>
      <c r="I43" s="52">
        <v>0.04517647058823537</v>
      </c>
      <c r="J43" s="58">
        <v>0.021149425287356305</v>
      </c>
    </row>
    <row r="44" spans="1:10" s="4" customFormat="1" ht="14.25">
      <c r="A44" s="46">
        <v>41</v>
      </c>
      <c r="B44" s="44" t="s">
        <v>56</v>
      </c>
      <c r="C44" s="44" t="s">
        <v>76</v>
      </c>
      <c r="D44" s="118" t="s">
        <v>237</v>
      </c>
      <c r="E44" s="54">
        <v>39287</v>
      </c>
      <c r="F44" s="51">
        <v>0.007892280274957031</v>
      </c>
      <c r="G44" s="52">
        <v>0.015504759733226958</v>
      </c>
      <c r="H44" s="52">
        <v>0.060606060606060774</v>
      </c>
      <c r="I44" s="52">
        <v>0.004822471022871477</v>
      </c>
      <c r="J44" s="58">
        <v>0.003605430679961774</v>
      </c>
    </row>
    <row r="45" spans="1:10" s="4" customFormat="1" ht="14.25">
      <c r="A45" s="46">
        <v>42</v>
      </c>
      <c r="B45" s="44" t="s">
        <v>24</v>
      </c>
      <c r="C45" s="44" t="s">
        <v>79</v>
      </c>
      <c r="D45" s="122" t="s">
        <v>238</v>
      </c>
      <c r="E45" s="54">
        <v>39338</v>
      </c>
      <c r="F45" s="51">
        <v>0</v>
      </c>
      <c r="G45" s="52">
        <v>0</v>
      </c>
      <c r="H45" s="52">
        <v>0</v>
      </c>
      <c r="I45" s="52">
        <v>0</v>
      </c>
      <c r="J45" s="58">
        <v>0</v>
      </c>
    </row>
    <row r="46" spans="1:10" s="4" customFormat="1" ht="14.25">
      <c r="A46" s="46">
        <v>43</v>
      </c>
      <c r="B46" s="44" t="s">
        <v>51</v>
      </c>
      <c r="C46" s="44" t="s">
        <v>85</v>
      </c>
      <c r="D46" s="118" t="s">
        <v>239</v>
      </c>
      <c r="E46" s="54">
        <v>39343</v>
      </c>
      <c r="F46" s="51">
        <v>0.0071153846153846345</v>
      </c>
      <c r="G46" s="52">
        <v>0.012679558011049696</v>
      </c>
      <c r="H46" s="52">
        <v>0.029747191011235907</v>
      </c>
      <c r="I46" s="52">
        <v>0.0719005847953218</v>
      </c>
      <c r="J46" s="58">
        <v>0.05645533141210368</v>
      </c>
    </row>
    <row r="47" spans="1:10" s="4" customFormat="1" ht="14.25">
      <c r="A47" s="46">
        <v>44</v>
      </c>
      <c r="B47" s="44" t="s">
        <v>34</v>
      </c>
      <c r="C47" s="44" t="s">
        <v>76</v>
      </c>
      <c r="D47" s="118" t="s">
        <v>240</v>
      </c>
      <c r="E47" s="54">
        <v>39345</v>
      </c>
      <c r="F47" s="51">
        <v>-0.0031155421043261855</v>
      </c>
      <c r="G47" s="52">
        <v>-0.013521250825809461</v>
      </c>
      <c r="H47" s="52">
        <v>-0.0023162583518931967</v>
      </c>
      <c r="I47" s="52">
        <v>0.04157366071428559</v>
      </c>
      <c r="J47" s="58">
        <v>0.021433783290769615</v>
      </c>
    </row>
    <row r="48" spans="1:10" s="4" customFormat="1" ht="14.25">
      <c r="A48" s="46">
        <v>45</v>
      </c>
      <c r="B48" s="44" t="s">
        <v>59</v>
      </c>
      <c r="C48" s="44" t="s">
        <v>76</v>
      </c>
      <c r="D48" s="118" t="s">
        <v>241</v>
      </c>
      <c r="E48" s="66">
        <v>39426</v>
      </c>
      <c r="F48" s="51">
        <v>0.010842952081147272</v>
      </c>
      <c r="G48" s="52">
        <v>-0.006787524701434844</v>
      </c>
      <c r="H48" s="52">
        <v>-0.01717395000850197</v>
      </c>
      <c r="I48" s="52">
        <v>-0.029387069689336798</v>
      </c>
      <c r="J48" s="58">
        <v>-0.029550033579583745</v>
      </c>
    </row>
    <row r="49" spans="1:10" s="4" customFormat="1" ht="14.25">
      <c r="A49" s="46">
        <v>46</v>
      </c>
      <c r="B49" s="44" t="s">
        <v>10</v>
      </c>
      <c r="C49" s="44" t="s">
        <v>76</v>
      </c>
      <c r="D49" s="118" t="s">
        <v>242</v>
      </c>
      <c r="E49" s="54">
        <v>39443</v>
      </c>
      <c r="F49" s="51">
        <v>0.012839727627836695</v>
      </c>
      <c r="G49" s="52">
        <v>0.02674993121104441</v>
      </c>
      <c r="H49" s="52">
        <v>0.0946507831233101</v>
      </c>
      <c r="I49" s="52">
        <v>0.1905752770957314</v>
      </c>
      <c r="J49" s="58">
        <v>0.1634606260251874</v>
      </c>
    </row>
    <row r="50" spans="1:10" s="4" customFormat="1" ht="14.25">
      <c r="A50" s="46">
        <v>47</v>
      </c>
      <c r="B50" s="44" t="s">
        <v>45</v>
      </c>
      <c r="C50" s="44" t="s">
        <v>76</v>
      </c>
      <c r="D50" s="118" t="s">
        <v>243</v>
      </c>
      <c r="E50" s="54">
        <v>39542</v>
      </c>
      <c r="F50" s="51">
        <v>0.0011486486486487202</v>
      </c>
      <c r="G50" s="52">
        <v>0.0011486486486487202</v>
      </c>
      <c r="H50" s="52">
        <v>0.014863013698630079</v>
      </c>
      <c r="I50" s="52">
        <v>0.07369565217391316</v>
      </c>
      <c r="J50" s="58">
        <v>0.06597122302158276</v>
      </c>
    </row>
    <row r="51" spans="1:10" s="4" customFormat="1" ht="14.25">
      <c r="A51" s="46">
        <v>48</v>
      </c>
      <c r="B51" s="44" t="s">
        <v>21</v>
      </c>
      <c r="C51" s="44" t="s">
        <v>76</v>
      </c>
      <c r="D51" s="118" t="s">
        <v>244</v>
      </c>
      <c r="E51" s="54">
        <v>39660</v>
      </c>
      <c r="F51" s="51">
        <v>-0.004762209153669095</v>
      </c>
      <c r="G51" s="52">
        <v>-0.026541202951106624</v>
      </c>
      <c r="H51" s="52">
        <v>-0.0026583819101914097</v>
      </c>
      <c r="I51" s="52">
        <v>0.038971005305128203</v>
      </c>
      <c r="J51" s="58">
        <v>0.024747424885641855</v>
      </c>
    </row>
    <row r="52" spans="1:10" s="4" customFormat="1" ht="14.25">
      <c r="A52" s="46">
        <v>49</v>
      </c>
      <c r="B52" s="44" t="s">
        <v>7</v>
      </c>
      <c r="C52" s="44" t="s">
        <v>76</v>
      </c>
      <c r="D52" s="118" t="s">
        <v>245</v>
      </c>
      <c r="E52" s="66">
        <v>39898</v>
      </c>
      <c r="F52" s="51">
        <v>0.014768115942028981</v>
      </c>
      <c r="G52" s="52">
        <v>0.025168374816983974</v>
      </c>
      <c r="H52" s="52">
        <v>0.0838854489164087</v>
      </c>
      <c r="I52" s="52">
        <v>0.17088628762541802</v>
      </c>
      <c r="J52" s="58">
        <v>0.1422349102773246</v>
      </c>
    </row>
    <row r="53" spans="1:10" s="4" customFormat="1" ht="14.25">
      <c r="A53" s="46">
        <v>50</v>
      </c>
      <c r="B53" s="44" t="s">
        <v>33</v>
      </c>
      <c r="C53" s="44" t="s">
        <v>76</v>
      </c>
      <c r="D53" s="118" t="s">
        <v>246</v>
      </c>
      <c r="E53" s="54">
        <v>40031</v>
      </c>
      <c r="F53" s="51">
        <v>-0.0058689971297604115</v>
      </c>
      <c r="G53" s="52">
        <v>-0.004418893989446171</v>
      </c>
      <c r="H53" s="52">
        <v>0.015046802554457228</v>
      </c>
      <c r="I53" s="52">
        <v>0.04329451962415165</v>
      </c>
      <c r="J53" s="58">
        <v>0.0393693734043985</v>
      </c>
    </row>
    <row r="54" spans="1:10" s="4" customFormat="1" ht="14.25">
      <c r="A54" s="46">
        <v>51</v>
      </c>
      <c r="B54" s="44" t="s">
        <v>25</v>
      </c>
      <c r="C54" s="44" t="s">
        <v>76</v>
      </c>
      <c r="D54" s="118" t="s">
        <v>247</v>
      </c>
      <c r="E54" s="54">
        <v>40263</v>
      </c>
      <c r="F54" s="51">
        <v>0.007904761904761859</v>
      </c>
      <c r="G54" s="52">
        <v>0.01759615384615376</v>
      </c>
      <c r="H54" s="52">
        <v>0.05129139072847688</v>
      </c>
      <c r="I54" s="52">
        <v>0.10239583333333346</v>
      </c>
      <c r="J54" s="58">
        <v>0.07989795918367348</v>
      </c>
    </row>
    <row r="55" spans="1:10" s="4" customFormat="1" ht="14.25">
      <c r="A55" s="46">
        <v>52</v>
      </c>
      <c r="B55" s="44" t="s">
        <v>37</v>
      </c>
      <c r="C55" s="44" t="s">
        <v>76</v>
      </c>
      <c r="D55" s="118" t="s">
        <v>248</v>
      </c>
      <c r="E55" s="54">
        <v>40956</v>
      </c>
      <c r="F55" s="51">
        <v>0.008080808080808133</v>
      </c>
      <c r="G55" s="52">
        <v>0.013197969543147225</v>
      </c>
      <c r="H55" s="52">
        <v>0.013197969543147225</v>
      </c>
      <c r="I55" s="52">
        <v>0.04502617801047126</v>
      </c>
      <c r="J55" s="58">
        <v>0.02886597938144342</v>
      </c>
    </row>
    <row r="56" spans="1:10" s="4" customFormat="1" ht="14.25">
      <c r="A56" s="46">
        <v>53</v>
      </c>
      <c r="B56" s="44" t="s">
        <v>39</v>
      </c>
      <c r="C56" s="44" t="s">
        <v>76</v>
      </c>
      <c r="D56" s="118" t="s">
        <v>249</v>
      </c>
      <c r="E56" s="54">
        <v>41366</v>
      </c>
      <c r="F56" s="51">
        <v>0.0069976922504280115</v>
      </c>
      <c r="G56" s="52">
        <v>0.008950548221078547</v>
      </c>
      <c r="H56" s="52">
        <v>0.026172052799271706</v>
      </c>
      <c r="I56" s="52">
        <v>0.05936251859973374</v>
      </c>
      <c r="J56" s="58">
        <v>0.046414481318171275</v>
      </c>
    </row>
    <row r="57" spans="1:10" s="4" customFormat="1" ht="14.25">
      <c r="A57" s="46">
        <v>54</v>
      </c>
      <c r="B57" s="44" t="s">
        <v>17</v>
      </c>
      <c r="C57" s="44" t="s">
        <v>76</v>
      </c>
      <c r="D57" s="118" t="s">
        <v>250</v>
      </c>
      <c r="E57" s="54">
        <v>43620</v>
      </c>
      <c r="F57" s="51">
        <v>0.0052631578947368585</v>
      </c>
      <c r="G57" s="52">
        <v>0.020610687022900587</v>
      </c>
      <c r="H57" s="52">
        <v>0.061111111111111116</v>
      </c>
      <c r="I57" s="52">
        <v>0.12352941176470589</v>
      </c>
      <c r="J57" s="58">
        <v>0.09590163934426221</v>
      </c>
    </row>
    <row r="58" spans="1:10" s="4" customFormat="1" ht="14.25">
      <c r="A58" s="46">
        <v>55</v>
      </c>
      <c r="B58" s="44" t="s">
        <v>42</v>
      </c>
      <c r="C58" s="44" t="s">
        <v>76</v>
      </c>
      <c r="D58" s="100" t="s">
        <v>251</v>
      </c>
      <c r="E58" s="54">
        <v>43636</v>
      </c>
      <c r="F58" s="51" t="s">
        <v>177</v>
      </c>
      <c r="G58" s="52" t="s">
        <v>177</v>
      </c>
      <c r="H58" s="52" t="s">
        <v>177</v>
      </c>
      <c r="I58" s="52" t="s">
        <v>177</v>
      </c>
      <c r="J58" s="58" t="s">
        <v>177</v>
      </c>
    </row>
    <row r="59" spans="1:10" s="4" customFormat="1" ht="15" thickBot="1">
      <c r="A59" s="46">
        <v>56</v>
      </c>
      <c r="B59" s="44" t="s">
        <v>28</v>
      </c>
      <c r="C59" s="44" t="s">
        <v>76</v>
      </c>
      <c r="D59" s="118" t="s">
        <v>252</v>
      </c>
      <c r="E59" s="54">
        <v>43711</v>
      </c>
      <c r="F59" s="51" t="s">
        <v>177</v>
      </c>
      <c r="G59" s="52">
        <v>0.003934352517985573</v>
      </c>
      <c r="H59" s="52">
        <v>0.0068771138669672105</v>
      </c>
      <c r="I59" s="52">
        <v>-0.0037719103616595806</v>
      </c>
      <c r="J59" s="58" t="s">
        <v>177</v>
      </c>
    </row>
    <row r="60" spans="1:10" s="34" customFormat="1" ht="15.75" collapsed="1" thickBot="1">
      <c r="A60" s="61"/>
      <c r="B60" s="35"/>
      <c r="C60" s="35"/>
      <c r="D60" s="36" t="s">
        <v>253</v>
      </c>
      <c r="E60" s="37" t="s">
        <v>0</v>
      </c>
      <c r="F60" s="47">
        <f>AVERAGE(F4:F59)</f>
        <v>0.005095549808015554</v>
      </c>
      <c r="G60" s="38">
        <f>AVERAGE(G4:G59)</f>
        <v>0.007201334272192067</v>
      </c>
      <c r="H60" s="38">
        <f>AVERAGE(H4:H59)</f>
        <v>0.03613179046533455</v>
      </c>
      <c r="I60" s="38">
        <f>AVERAGE(I4:I59)</f>
        <v>0.0528537993135932</v>
      </c>
      <c r="J60" s="59">
        <f>AVERAGE(J4:J59)</f>
        <v>0.0547027915415958</v>
      </c>
    </row>
    <row r="61" s="4" customFormat="1" ht="14.25" collapsed="1"/>
    <row r="62" s="4" customFormat="1" ht="15" collapsed="1">
      <c r="A62" s="55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zoomScale="85" zoomScaleNormal="85" zoomScalePageLayoutView="0" workbookViewId="0" topLeftCell="A1">
      <selection activeCell="A2" sqref="A2:A60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2" t="s">
        <v>68</v>
      </c>
      <c r="B1" s="23" t="s">
        <v>254</v>
      </c>
      <c r="C1" s="2"/>
    </row>
    <row r="2" spans="1:3" ht="14.25">
      <c r="A2" s="118" t="s">
        <v>236</v>
      </c>
      <c r="B2" s="20">
        <v>-0.01288888888888895</v>
      </c>
      <c r="C2" s="2"/>
    </row>
    <row r="3" spans="1:3" ht="14.25">
      <c r="A3" s="118" t="s">
        <v>225</v>
      </c>
      <c r="B3" s="90">
        <v>-0.008549665785791971</v>
      </c>
      <c r="C3" s="2"/>
    </row>
    <row r="4" spans="1:3" ht="14.25">
      <c r="A4" s="121" t="s">
        <v>228</v>
      </c>
      <c r="B4" s="17">
        <v>-0.008402366863905275</v>
      </c>
      <c r="C4" s="2"/>
    </row>
    <row r="5" spans="1:3" ht="14.25">
      <c r="A5" s="118" t="s">
        <v>229</v>
      </c>
      <c r="B5" s="17">
        <v>-0.0076472087687994295</v>
      </c>
      <c r="C5" s="2"/>
    </row>
    <row r="6" spans="1:3" ht="14.25">
      <c r="A6" s="118" t="s">
        <v>205</v>
      </c>
      <c r="B6" s="18">
        <v>-0.007503512600520179</v>
      </c>
      <c r="C6" s="2"/>
    </row>
    <row r="7" spans="1:3" ht="14.25">
      <c r="A7" s="118" t="s">
        <v>212</v>
      </c>
      <c r="B7" s="18">
        <v>-0.007291785348068847</v>
      </c>
      <c r="C7" s="2"/>
    </row>
    <row r="8" spans="1:3" ht="14.25">
      <c r="A8" s="118" t="s">
        <v>227</v>
      </c>
      <c r="B8" s="18">
        <v>-0.005948242564696837</v>
      </c>
      <c r="C8" s="2"/>
    </row>
    <row r="9" spans="1:3" ht="14.25">
      <c r="A9" s="118" t="s">
        <v>246</v>
      </c>
      <c r="B9" s="18">
        <v>-0.0058689971297604115</v>
      </c>
      <c r="C9" s="2"/>
    </row>
    <row r="10" spans="1:3" ht="14.25">
      <c r="A10" s="118" t="s">
        <v>215</v>
      </c>
      <c r="B10" s="18">
        <v>-0.004889056036103789</v>
      </c>
      <c r="C10" s="2"/>
    </row>
    <row r="11" spans="1:3" ht="14.25">
      <c r="A11" s="118" t="s">
        <v>244</v>
      </c>
      <c r="B11" s="18">
        <v>-0.004762209153669095</v>
      </c>
      <c r="C11" s="2"/>
    </row>
    <row r="12" spans="1:3" ht="14.25">
      <c r="A12" s="118" t="s">
        <v>197</v>
      </c>
      <c r="B12" s="18">
        <v>-0.003405607901010299</v>
      </c>
      <c r="C12" s="2"/>
    </row>
    <row r="13" spans="1:3" ht="14.25">
      <c r="A13" s="118" t="s">
        <v>240</v>
      </c>
      <c r="B13" s="18">
        <v>-0.0031155421043261855</v>
      </c>
      <c r="C13" s="2"/>
    </row>
    <row r="14" spans="1:3" ht="14.25">
      <c r="A14" s="123" t="s">
        <v>226</v>
      </c>
      <c r="B14" s="18">
        <v>-0.00044014084507049134</v>
      </c>
      <c r="C14" s="2"/>
    </row>
    <row r="15" spans="1:3" ht="14.25">
      <c r="A15" s="124" t="s">
        <v>238</v>
      </c>
      <c r="B15" s="18">
        <v>0</v>
      </c>
      <c r="C15" s="2"/>
    </row>
    <row r="16" spans="1:3" ht="14.25">
      <c r="A16" s="89" t="s">
        <v>234</v>
      </c>
      <c r="B16" s="18">
        <v>0.0007777259293824113</v>
      </c>
      <c r="C16" s="2"/>
    </row>
    <row r="17" spans="1:3" ht="14.25">
      <c r="A17" s="118" t="s">
        <v>243</v>
      </c>
      <c r="B17" s="18">
        <v>0.0011486486486487202</v>
      </c>
      <c r="C17" s="2"/>
    </row>
    <row r="18" spans="1:3" ht="14.25">
      <c r="A18" s="14" t="s">
        <v>201</v>
      </c>
      <c r="B18" s="18">
        <v>0.003440690394269197</v>
      </c>
      <c r="C18" s="2"/>
    </row>
    <row r="19" spans="1:3" ht="14.25">
      <c r="A19" s="118" t="s">
        <v>219</v>
      </c>
      <c r="B19" s="18">
        <v>0.003875968992248069</v>
      </c>
      <c r="C19" s="2"/>
    </row>
    <row r="20" spans="1:3" ht="14.25">
      <c r="A20" s="118" t="s">
        <v>206</v>
      </c>
      <c r="B20" s="18">
        <v>0.00399522220849291</v>
      </c>
      <c r="C20" s="2"/>
    </row>
    <row r="21" spans="1:3" ht="14.25">
      <c r="A21" s="118" t="s">
        <v>250</v>
      </c>
      <c r="B21" s="18">
        <v>0.0052631578947368585</v>
      </c>
      <c r="C21" s="2"/>
    </row>
    <row r="22" spans="1:3" ht="14.25">
      <c r="A22" s="120" t="s">
        <v>211</v>
      </c>
      <c r="B22" s="18">
        <v>0.00616950373772851</v>
      </c>
      <c r="C22" s="2"/>
    </row>
    <row r="23" spans="1:3" ht="14.25">
      <c r="A23" s="118" t="s">
        <v>222</v>
      </c>
      <c r="B23" s="18">
        <v>0.006333333333333302</v>
      </c>
      <c r="C23" s="2"/>
    </row>
    <row r="24" spans="1:3" ht="14.25">
      <c r="A24" s="118" t="s">
        <v>232</v>
      </c>
      <c r="B24" s="18">
        <v>0.006523702031602685</v>
      </c>
      <c r="C24" s="2"/>
    </row>
    <row r="25" spans="1:3" ht="14.25">
      <c r="A25" s="118" t="s">
        <v>249</v>
      </c>
      <c r="B25" s="18">
        <v>0.0069976922504280115</v>
      </c>
      <c r="C25" s="2"/>
    </row>
    <row r="26" spans="1:3" ht="14.25">
      <c r="A26" s="118" t="s">
        <v>239</v>
      </c>
      <c r="B26" s="18">
        <v>0.0071153846153846345</v>
      </c>
      <c r="C26" s="2"/>
    </row>
    <row r="27" spans="1:3" ht="14.25">
      <c r="A27" s="118" t="s">
        <v>203</v>
      </c>
      <c r="B27" s="18">
        <v>0.007518796992481258</v>
      </c>
      <c r="C27" s="2"/>
    </row>
    <row r="28" spans="1:3" ht="14.25">
      <c r="A28" s="119" t="s">
        <v>209</v>
      </c>
      <c r="B28" s="18">
        <v>0.007750108186789451</v>
      </c>
      <c r="C28" s="2"/>
    </row>
    <row r="29" spans="1:3" ht="14.25">
      <c r="A29" s="118" t="s">
        <v>255</v>
      </c>
      <c r="B29" s="18">
        <v>0.007892280274957031</v>
      </c>
      <c r="C29" s="2"/>
    </row>
    <row r="30" spans="1:3" ht="14.25">
      <c r="A30" s="118" t="s">
        <v>247</v>
      </c>
      <c r="B30" s="18">
        <v>0.007904761904761859</v>
      </c>
      <c r="C30" s="2"/>
    </row>
    <row r="31" spans="1:3" ht="14.25">
      <c r="A31" s="118" t="s">
        <v>223</v>
      </c>
      <c r="B31" s="18">
        <v>0.007916666666666794</v>
      </c>
      <c r="C31" s="2"/>
    </row>
    <row r="32" spans="1:3" ht="14.25">
      <c r="A32" s="118" t="s">
        <v>218</v>
      </c>
      <c r="B32" s="18">
        <v>0.008045910716345528</v>
      </c>
      <c r="C32" s="2"/>
    </row>
    <row r="33" spans="1:3" ht="14.25">
      <c r="A33" s="118" t="s">
        <v>248</v>
      </c>
      <c r="B33" s="18">
        <v>0.008080808080808133</v>
      </c>
      <c r="C33" s="2"/>
    </row>
    <row r="34" spans="1:3" ht="14.25">
      <c r="A34" s="118" t="s">
        <v>230</v>
      </c>
      <c r="B34" s="18">
        <v>0.008397801302931551</v>
      </c>
      <c r="C34" s="2"/>
    </row>
    <row r="35" spans="1:3" ht="14.25">
      <c r="A35" s="118" t="s">
        <v>204</v>
      </c>
      <c r="B35" s="18">
        <v>0.008542713567839089</v>
      </c>
      <c r="C35" s="2"/>
    </row>
    <row r="36" spans="1:3" ht="14.25">
      <c r="A36" s="118" t="s">
        <v>217</v>
      </c>
      <c r="B36" s="18">
        <v>0.00879062333510916</v>
      </c>
      <c r="C36" s="2"/>
    </row>
    <row r="37" spans="1:3" ht="14.25">
      <c r="A37" s="118" t="s">
        <v>216</v>
      </c>
      <c r="B37" s="18">
        <v>0.009191919191919196</v>
      </c>
      <c r="C37" s="2"/>
    </row>
    <row r="38" spans="1:3" ht="14.25">
      <c r="A38" s="118" t="s">
        <v>109</v>
      </c>
      <c r="B38" s="18">
        <v>0.01023944549464395</v>
      </c>
      <c r="C38" s="2"/>
    </row>
    <row r="39" spans="1:3" ht="14.25">
      <c r="A39" s="118" t="s">
        <v>220</v>
      </c>
      <c r="B39" s="18">
        <v>0.010375138095009229</v>
      </c>
      <c r="C39" s="2"/>
    </row>
    <row r="40" spans="1:3" ht="14.25">
      <c r="A40" s="118" t="s">
        <v>200</v>
      </c>
      <c r="B40" s="18">
        <v>0.010743487355010295</v>
      </c>
      <c r="C40" s="2"/>
    </row>
    <row r="41" spans="1:3" ht="14.25">
      <c r="A41" s="118" t="s">
        <v>241</v>
      </c>
      <c r="B41" s="18">
        <v>0.010842952081147272</v>
      </c>
      <c r="C41" s="2"/>
    </row>
    <row r="42" spans="1:3" ht="14.25">
      <c r="A42" s="118" t="s">
        <v>233</v>
      </c>
      <c r="B42" s="18">
        <v>0.011125000000000052</v>
      </c>
      <c r="C42" s="2"/>
    </row>
    <row r="43" spans="1:3" ht="14.25">
      <c r="A43" s="118" t="s">
        <v>199</v>
      </c>
      <c r="B43" s="18">
        <v>0.011243629037077651</v>
      </c>
      <c r="C43" s="2"/>
    </row>
    <row r="44" spans="1:3" ht="14.25">
      <c r="A44" s="118" t="s">
        <v>214</v>
      </c>
      <c r="B44" s="18">
        <v>0.011371681415929258</v>
      </c>
      <c r="C44" s="2"/>
    </row>
    <row r="45" spans="1:3" ht="14.25">
      <c r="A45" s="118" t="s">
        <v>224</v>
      </c>
      <c r="B45" s="18">
        <v>0.011620370370370336</v>
      </c>
      <c r="C45" s="2"/>
    </row>
    <row r="46" spans="1:3" ht="14.25">
      <c r="A46" s="119" t="s">
        <v>221</v>
      </c>
      <c r="B46" s="18">
        <v>0.011893587921370852</v>
      </c>
      <c r="C46" s="2"/>
    </row>
    <row r="47" spans="1:3" ht="14.25">
      <c r="A47" s="118" t="s">
        <v>213</v>
      </c>
      <c r="B47" s="18">
        <v>0.012087710445433109</v>
      </c>
      <c r="C47" s="2"/>
    </row>
    <row r="48" spans="1:3" ht="14.25">
      <c r="A48" s="118" t="s">
        <v>210</v>
      </c>
      <c r="B48" s="48">
        <v>0.012179822268687968</v>
      </c>
      <c r="C48" s="2"/>
    </row>
    <row r="49" spans="1:3" ht="14.25">
      <c r="A49" s="118" t="s">
        <v>235</v>
      </c>
      <c r="B49" s="18">
        <v>0.012528033408089057</v>
      </c>
      <c r="C49" s="2"/>
    </row>
    <row r="50" spans="1:3" ht="14.25">
      <c r="A50" s="14" t="s">
        <v>256</v>
      </c>
      <c r="B50" s="18">
        <v>0.012839727627836695</v>
      </c>
      <c r="C50" s="2"/>
    </row>
    <row r="51" spans="1:3" ht="14.25">
      <c r="A51" s="118" t="s">
        <v>207</v>
      </c>
      <c r="B51" s="18">
        <v>0.013341780643237877</v>
      </c>
      <c r="C51" s="2"/>
    </row>
    <row r="52" spans="1:3" ht="14.25">
      <c r="A52" s="118" t="s">
        <v>245</v>
      </c>
      <c r="B52" s="18">
        <v>0.014768115942028981</v>
      </c>
      <c r="C52" s="2"/>
    </row>
    <row r="53" spans="1:3" ht="14.25">
      <c r="A53" s="118" t="s">
        <v>208</v>
      </c>
      <c r="B53" s="18">
        <v>0.015807428049776417</v>
      </c>
      <c r="C53" s="2"/>
    </row>
    <row r="54" spans="1:3" ht="14.25">
      <c r="A54" s="118" t="s">
        <v>202</v>
      </c>
      <c r="B54" s="18">
        <v>0.01609603340292276</v>
      </c>
      <c r="C54" s="2"/>
    </row>
    <row r="55" spans="1:3" ht="15">
      <c r="A55" s="24" t="s">
        <v>257</v>
      </c>
      <c r="B55" s="21">
        <v>0.005095549808015554</v>
      </c>
      <c r="C55" s="2"/>
    </row>
    <row r="56" spans="1:3" ht="14.25">
      <c r="A56" s="15" t="s">
        <v>258</v>
      </c>
      <c r="B56" s="17">
        <v>0.00021858823202536293</v>
      </c>
      <c r="C56" s="1"/>
    </row>
    <row r="57" spans="1:3" ht="14.25">
      <c r="A57" s="15" t="s">
        <v>259</v>
      </c>
      <c r="B57" s="17">
        <v>-0.00553456076884284</v>
      </c>
      <c r="C57" s="2"/>
    </row>
    <row r="58" spans="1:3" ht="14.25">
      <c r="A58" s="15" t="s">
        <v>260</v>
      </c>
      <c r="B58" s="17">
        <v>0.01273972602739726</v>
      </c>
      <c r="C58" s="13"/>
    </row>
    <row r="59" spans="1:3" ht="14.25">
      <c r="A59" s="15" t="s">
        <v>261</v>
      </c>
      <c r="B59" s="17">
        <v>0.058772031838248084</v>
      </c>
      <c r="C59" s="2"/>
    </row>
    <row r="60" spans="1:3" ht="15" thickBot="1">
      <c r="A60" s="16" t="s">
        <v>262</v>
      </c>
      <c r="B60" s="19">
        <v>0.015219726027397261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2023-11-17T08:37:30Z</dcterms:modified>
  <cp:category/>
  <cp:version/>
  <cp:contentType/>
  <cp:contentStatus/>
</cp:coreProperties>
</file>