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NAV" sheetId="1" r:id="rId1"/>
    <sheet name="NPF Asset Structure" sheetId="2" r:id="rId2"/>
    <sheet name="RoR" sheetId="3" r:id="rId3"/>
    <sheet name="R0R(Chart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'NAV'!#REF!</definedName>
  </definedNames>
  <calcPr fullCalcOnLoad="1"/>
</workbook>
</file>

<file path=xl/sharedStrings.xml><?xml version="1.0" encoding="utf-8"?>
<sst xmlns="http://schemas.openxmlformats.org/spreadsheetml/2006/main" count="737" uniqueCount="267">
  <si>
    <t>х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</si>
  <si>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</si>
  <si>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</si>
  <si>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</si>
  <si>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</si>
  <si>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</si>
  <si>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</si>
  <si>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36274196</t>
  </si>
  <si>
    <t>34167520</t>
  </si>
  <si>
    <t>33262460</t>
  </si>
  <si>
    <t>34729800</t>
  </si>
  <si>
    <t>33058272</t>
  </si>
  <si>
    <t>34985916</t>
  </si>
  <si>
    <t>33629394</t>
  </si>
  <si>
    <t>33105725</t>
  </si>
  <si>
    <t>34832684</t>
  </si>
  <si>
    <t>26581709</t>
  </si>
  <si>
    <t>42802984</t>
  </si>
  <si>
    <t>34077584</t>
  </si>
  <si>
    <t>33146316</t>
  </si>
  <si>
    <t>33598424</t>
  </si>
  <si>
    <t>35822572</t>
  </si>
  <si>
    <t>33060150</t>
  </si>
  <si>
    <t>35234147</t>
  </si>
  <si>
    <t>34619298</t>
  </si>
  <si>
    <t>36125875</t>
  </si>
  <si>
    <t>33343518</t>
  </si>
  <si>
    <t>34355367</t>
  </si>
  <si>
    <t>41866193</t>
  </si>
  <si>
    <t>33074085</t>
  </si>
  <si>
    <t>34001274</t>
  </si>
  <si>
    <t>33612532</t>
  </si>
  <si>
    <t>33602063</t>
  </si>
  <si>
    <t>36124190</t>
  </si>
  <si>
    <t>35274991</t>
  </si>
  <si>
    <t>34004029</t>
  </si>
  <si>
    <t>33411524</t>
  </si>
  <si>
    <t>37900416</t>
  </si>
  <si>
    <t>33391048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</si>
  <si>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</si>
  <si>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</si>
  <si>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</si>
  <si>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</si>
  <si>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</si>
  <si>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</si>
  <si>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</si>
  <si>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</si>
  <si>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</si>
  <si>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</si>
  <si>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</si>
  <si>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</si>
  <si>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</si>
  <si>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</si>
  <si>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</si>
  <si>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</si>
  <si>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</si>
  <si>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34892607</t>
  </si>
  <si>
    <t>33105154</t>
  </si>
  <si>
    <t>33320710</t>
  </si>
  <si>
    <t>35532454</t>
  </si>
  <si>
    <t>34414060</t>
  </si>
  <si>
    <t>33114991</t>
  </si>
  <si>
    <t>33107539</t>
  </si>
  <si>
    <t>ТОВ "КУА  АПФ"СИНТАКС-ІНВЕСТ"</t>
  </si>
  <si>
    <t/>
  </si>
  <si>
    <t>open</t>
  </si>
  <si>
    <t>Open pension fund "ОТP PENSIIA"</t>
  </si>
  <si>
    <r>
      <t>Open pension fund</t>
    </r>
    <r>
      <rPr>
        <sz val="10"/>
        <color indexed="8"/>
        <rFont val="Arial"/>
        <family val="2"/>
      </rPr>
      <t xml:space="preserve"> "PRYVATFOND"</t>
    </r>
  </si>
  <si>
    <t>corporate</t>
  </si>
  <si>
    <t>Non-entrepreneurial society "Non-state Corporate pension fund OJSC "UKREKSIMBANK"</t>
  </si>
  <si>
    <t>Open non-state pension fund "ЕMERYT-UKRAINA"</t>
  </si>
  <si>
    <t>Open pension fund "FARMATSEVTYCHNYI"</t>
  </si>
  <si>
    <t>Non-entrepreneurial society "Open pension fund "DYNASTIIA"</t>
  </si>
  <si>
    <t>professional</t>
  </si>
  <si>
    <t>Professional pension fund of the Independent branch professional union of power engineers of Ukraine</t>
  </si>
  <si>
    <t>Non-entrepreneurial society "Open non-state pension fund "VSI"</t>
  </si>
  <si>
    <t>Professional non-state pension fund "МAHISTRAL"</t>
  </si>
  <si>
    <t>Non-entrepreneurial society "Open pension fund "SOTSIALNYI STANDART"</t>
  </si>
  <si>
    <t>Open non-state pension fund "UKRAINA"</t>
  </si>
  <si>
    <t>Open non-state pension fund "ZOLOTA OSIN"</t>
  </si>
  <si>
    <t>Non-entrepreneurial society "Open pension fund "SOTSIALNA PERSPEKTYVA"</t>
  </si>
  <si>
    <t>Non-entrepreneurial society "Open non-state pension fund "YEVROPA"</t>
  </si>
  <si>
    <t>Non-state pension fund "Open pension fund "FRIFLAIT"</t>
  </si>
  <si>
    <t>Non-entrepreneurial society "Open non-state pension fund "АRТА"</t>
  </si>
  <si>
    <t>Open non-state pension fund "UKRAINSKYI PENSIINYI FOND"</t>
  </si>
  <si>
    <t>Open non-state pension fund "PRYCHETNIST"</t>
  </si>
  <si>
    <t>Open non-state pension fund "LAURUS"</t>
  </si>
  <si>
    <t>Non-entrepreneurial society "Open non-state pension fund "UKRAINSKYI PENSIINYI KAPITAL"</t>
  </si>
  <si>
    <t>Non-profit organization "Open pension fund "SOTSIALNI HARANTII"</t>
  </si>
  <si>
    <t>Open non-state pension fund "NIКА"</t>
  </si>
  <si>
    <t>Open non-state pension fund "YEVROPEISKYI VYBIR"</t>
  </si>
  <si>
    <t>Open non-state pension fund "NADIINA PERSPEKTYVA"</t>
  </si>
  <si>
    <t>Non-entrepreneurial society "Open non-state pension fund "VZAIEMODOPOMOGA"</t>
  </si>
  <si>
    <t>Open non-state pension fund "POKROVA"</t>
  </si>
  <si>
    <t>Open non-state pension fund «STOLYCHNYI RESERV»</t>
  </si>
  <si>
    <t>Non-entrepreneurial society "Open non-state pension fund "NADIIA"</t>
  </si>
  <si>
    <t>Corporate non-state pension fund of Chamber of Commerce and Industry of Ukraine</t>
  </si>
  <si>
    <t>Non-entrepreneurial society open non-state pension fund "PRYKARPATTIA"</t>
  </si>
  <si>
    <t>Professional non-state pension fund "SHAKHTAR"</t>
  </si>
  <si>
    <t>Open pension fund "PENSIINYI KAPITAL"</t>
  </si>
  <si>
    <t>Non-entrepreneurial society оpen non-state pension fund "DNISTER"</t>
  </si>
  <si>
    <t>Open non-state pension fund "HARANT-PENSIIA"</t>
  </si>
  <si>
    <t>Open non-state pension fund "PENSIINA OPIKA"</t>
  </si>
  <si>
    <t>Open non-state pension fund "UKRAINSKA PENSIINA SPILKA"</t>
  </si>
  <si>
    <t>Open non-state pension fund "TURBOTA"</t>
  </si>
  <si>
    <t>Non-entrepreneurial society open non-state pension fund “NATSIONALNYI”</t>
  </si>
  <si>
    <t>Open non-state pension fund "SOTSIALNA PIDTRYMKA"</t>
  </si>
  <si>
    <t>Non-entrepreneurial society "Open non-state pension fund "FOND PENSIINYKH  ZAOSHCHADZHEN"</t>
  </si>
  <si>
    <t>Non-entrepreneurial society "HIRNYCHO-METALURHIINYI PROFESIINYI PENSIINYI FOND"</t>
  </si>
  <si>
    <t>NES "NPPF "PERSHYI PROFSPILKOVYI"</t>
  </si>
  <si>
    <t>Non-profit organization open non-state pension fund "DOVIRA-UKRAINA"</t>
  </si>
  <si>
    <t>Non-entrepreneurial society "Open non-state pension fund "UKRAINSKYI PENSIINYI KONTRAKT"</t>
  </si>
  <si>
    <t>Open non-state pension fund "КREMIN"</t>
  </si>
  <si>
    <t>Open non-state pension fund "DZHERELO"</t>
  </si>
  <si>
    <t>Non-entrepreneurial society "Open non-state pension fund "ZOLOTYI VIK"</t>
  </si>
  <si>
    <t>Open non-state pension fund "VSEUKRAINSKYI PENSIINYI FOND"</t>
  </si>
  <si>
    <t>Open non-state pension fund "UKRAINSKA OSHCHADNA SKARBNYTSIA"</t>
  </si>
  <si>
    <t>Non-entrepreneurial society "Non-state professional pension fund "KHLIBNYI"</t>
  </si>
  <si>
    <t>Corporate pension fund "STYROL"</t>
  </si>
  <si>
    <t>Open pension fund "HIDNE ZHYTTIA"</t>
  </si>
  <si>
    <t>Corporate non-state pension fund "UKRAINSKA PENSIINA FUNDATSIIA"</t>
  </si>
  <si>
    <t>Open non-state pension fund "INITSIATYVA"</t>
  </si>
  <si>
    <t>Total</t>
  </si>
  <si>
    <t>no data</t>
  </si>
  <si>
    <t>Ranking by NPF NAV as at the End of the Month</t>
  </si>
  <si>
    <t>Rank</t>
  </si>
  <si>
    <t>USR Number</t>
  </si>
  <si>
    <t>Type</t>
  </si>
  <si>
    <t>Fund</t>
  </si>
  <si>
    <t>NAV at the end of the month, UAH</t>
  </si>
  <si>
    <t>Change of NAV for the month, UAH</t>
  </si>
  <si>
    <t>Change of NAV for the month,%</t>
  </si>
  <si>
    <t>Number of units of pension assets, units</t>
  </si>
  <si>
    <t>UNV, UAH</t>
  </si>
  <si>
    <t>AMC name (all those who manage the fund's assets)</t>
  </si>
  <si>
    <t xml:space="preserve">Fund’s ANPF </t>
  </si>
  <si>
    <t>LLC "AMC "ОТP КAPITAL"</t>
  </si>
  <si>
    <t>LLC "АTSPO"</t>
  </si>
  <si>
    <t>LLC "KERUIUCHYI ADMINISTRATOR PF "PARYTET"</t>
  </si>
  <si>
    <t>LLC "AMC-APF "APINVEST"</t>
  </si>
  <si>
    <t>LLC "AMC "HARANTIIA-INVEST"</t>
  </si>
  <si>
    <t>LLC "VIP"</t>
  </si>
  <si>
    <t>LLC "PAPF"</t>
  </si>
  <si>
    <t>LLC "AMC "VSESVIT"</t>
  </si>
  <si>
    <t>LLC "VSЕAPF"</t>
  </si>
  <si>
    <t>PrJSC "КINТО"</t>
  </si>
  <si>
    <t>LLC "AMC  АPF"SYNTAKS-INVEST"</t>
  </si>
  <si>
    <t>LLC "AMC "DIAMANT INVEST MENEDZHMENT"</t>
  </si>
  <si>
    <t>LLC "AMC "ZAKHIDINVEST"</t>
  </si>
  <si>
    <t>LLC "AMC "ІVEKS ESSET MENEDZHMENT"</t>
  </si>
  <si>
    <t>LLC "АRТА UPRAVLINNIA AKTYVAMY"</t>
  </si>
  <si>
    <t>LLC "AMC "AKADEMIIA  INVESTMENTS"</t>
  </si>
  <si>
    <t>LLC "AMC APF "UKRAINSKI FONDY"</t>
  </si>
  <si>
    <t>LLC "VUК"</t>
  </si>
  <si>
    <t>LLC "AMC ОZON"</t>
  </si>
  <si>
    <t>PrJSC "AMC APF "BROKBIZNESINVEST"</t>
  </si>
  <si>
    <t>LLC "AMC "ОPTIMA-KAPITAL"</t>
  </si>
  <si>
    <t>LLC AMC "ОPIKA-КАPITAL"</t>
  </si>
  <si>
    <t>LLC "AMC APF "ОPIKA"</t>
  </si>
  <si>
    <t>LLC "AMC" MAHISTR"</t>
  </si>
  <si>
    <t>LLC «AMC-APF «АPINVEST»</t>
  </si>
  <si>
    <t>LLC "АPF "LIHA PENSIIA"</t>
  </si>
  <si>
    <t>PrJSC"AMC "NATSIONALNYI REZERV"</t>
  </si>
  <si>
    <t>LLC "APF "АDMINISTRATOR PENSIINOHO RESERVU"</t>
  </si>
  <si>
    <t>PrJSC "PRINKOM"</t>
  </si>
  <si>
    <t>LLC "AMC "АRT-КАPITAL MENEDZHMENT"</t>
  </si>
  <si>
    <t xml:space="preserve"> LLC "AMC "PORTFELNI INVESTYTSII"</t>
  </si>
  <si>
    <t xml:space="preserve"> LLC "AMC APF "UKRAINSKI FONDY"</t>
  </si>
  <si>
    <t>LLC "АMC "LIHA PENSIIA"</t>
  </si>
  <si>
    <t>LLC AMC  "ОPIKA-КАPITAL"</t>
  </si>
  <si>
    <t>LLC "AMC APF "OPIKA"</t>
  </si>
  <si>
    <t>LLC "AMC МАSТ-ІNVEST"</t>
  </si>
  <si>
    <t>PrJSC "AMC "АLTERA ESSET MENEDZHMENT"</t>
  </si>
  <si>
    <t>LLC "AMC "UNIVER MENEDZHMENT"</t>
  </si>
  <si>
    <t>LLC " FK "INVESTA"</t>
  </si>
  <si>
    <t>LLC "AMC "FINHRIN"</t>
  </si>
  <si>
    <t>LLC AMC "СЕМ"</t>
  </si>
  <si>
    <t>LLC "AMC APF "АKTYV PLIUS"</t>
  </si>
  <si>
    <t>NPF Asset Structure at the End of the Month</t>
  </si>
  <si>
    <t>No.</t>
  </si>
  <si>
    <t xml:space="preserve">NPF assets, total, UAH   </t>
  </si>
  <si>
    <t>Securities in the fund’s assets, %</t>
  </si>
  <si>
    <t>Cash in the fund's assets,%</t>
  </si>
  <si>
    <t>Real estate in the fund's assets,%</t>
  </si>
  <si>
    <t>Bank metals in the fund's assets,%</t>
  </si>
  <si>
    <t xml:space="preserve">Other invesments in the fund's assets,%    </t>
  </si>
  <si>
    <t xml:space="preserve">Accounts receivable in the fund's assets,%   </t>
  </si>
  <si>
    <t>сorporate</t>
  </si>
  <si>
    <t>CNPF of CCIU</t>
  </si>
  <si>
    <t xml:space="preserve"> corporate</t>
  </si>
  <si>
    <t>CPF "STYROL"</t>
  </si>
  <si>
    <t xml:space="preserve"> open</t>
  </si>
  <si>
    <t>OPF "PRYVATFOND"</t>
  </si>
  <si>
    <t>NES "ONPF "VZAIEMODOPOMOGA"</t>
  </si>
  <si>
    <t>NES ONPF "DOVIRA-UKRAINA"</t>
  </si>
  <si>
    <t>NES "OPF "SOTSIALNYI STANDART"</t>
  </si>
  <si>
    <t>NES ONPF "DNISTER"</t>
  </si>
  <si>
    <t>NES ONPF “NATSIONALNYI”</t>
  </si>
  <si>
    <t>NES "ONPF "VSI"</t>
  </si>
  <si>
    <t>ONPF "UKRAINA"</t>
  </si>
  <si>
    <t>NES "ONPF "YEVROPA"</t>
  </si>
  <si>
    <t>NES ONPF "UKRAINSKYI PENSIINYI KAPITAL"</t>
  </si>
  <si>
    <t>NES ONPF "PRYKARPATTIA"</t>
  </si>
  <si>
    <t>NES "ONPF "NADIIA"</t>
  </si>
  <si>
    <t>PPF IBPU of POWER ENGINEERS of UKRAINE</t>
  </si>
  <si>
    <t>ONPF "PRYCHETNIST"</t>
  </si>
  <si>
    <t>OPF "FARMATSEVTYCHNYI"</t>
  </si>
  <si>
    <t>OPF "PENSIINYI KAPITAL"</t>
  </si>
  <si>
    <t>NES "ONPF "ZOLOTYI VIK"</t>
  </si>
  <si>
    <t>NES "ONPF "UKRAINSKYI PENSIINYI KONTRAKT"</t>
  </si>
  <si>
    <t>NES "NPPF "KHLIBNYI"</t>
  </si>
  <si>
    <t>NPO "OPF "SOTSIALNI HARANTII"</t>
  </si>
  <si>
    <t>CNPF  "UKRAINSKA PENSIINA FUNDATSIIA"</t>
  </si>
  <si>
    <t>NES "HIRNYCHO-METALURHIINYI PPF"</t>
  </si>
  <si>
    <t>NES "NCPF OJSC "UKREKSIMBANK"</t>
  </si>
  <si>
    <t>NES "OPF "SOTSIALNA PERSPEKTYVA"</t>
  </si>
  <si>
    <t>NES "ONPF "FOND PENSIINYKH  ZAOSHCHADZHEN"</t>
  </si>
  <si>
    <t>NES "OPF "DYNASTIIA"</t>
  </si>
  <si>
    <t>ONPF "PENSIINA OPIKA"</t>
  </si>
  <si>
    <t>ONPF "UKRAINSKA OSHCHADNA SKARBNYTSIA"</t>
  </si>
  <si>
    <t>ONPF "SOTSIALNA PIDTRYMKA"</t>
  </si>
  <si>
    <t>ONPF "UKRAINSKA PENSIINA SPILKA"</t>
  </si>
  <si>
    <t>ONPF "NIКА"</t>
  </si>
  <si>
    <t>ONPF "КREMIN"</t>
  </si>
  <si>
    <t>NES "ONPF "АRТА"</t>
  </si>
  <si>
    <t>PNPF "МAHISTRAL"</t>
  </si>
  <si>
    <t>ONPF "YEVROPEISKYI VYBIR"</t>
  </si>
  <si>
    <t>ONPF "LAURUS"</t>
  </si>
  <si>
    <t>NPF "OPF "FRIFLAIT"</t>
  </si>
  <si>
    <t>PNPF "SHAKHTAR"</t>
  </si>
  <si>
    <t>ONPF "HARANT-PENSIIA"</t>
  </si>
  <si>
    <t>ONPF "UKRAINSKYI PENSIINYI FOND"</t>
  </si>
  <si>
    <t>ONPF "ЕMERYT-UKRAINA"</t>
  </si>
  <si>
    <t>ONPF "INITSIATYVA"</t>
  </si>
  <si>
    <t>ONPF "POKROVA"</t>
  </si>
  <si>
    <t>OPF "ОТP PENSIIA"</t>
  </si>
  <si>
    <t>ONPF "TURBOTA"</t>
  </si>
  <si>
    <t>ONPF "NADIINA PERSPEKTYVA"</t>
  </si>
  <si>
    <t>ONPF "DZHERELO"</t>
  </si>
  <si>
    <t>ONPF "VSEUKRAINSKYI PENSIINYI FOND"</t>
  </si>
  <si>
    <t>ONPF "ZOLOTA OSIN"</t>
  </si>
  <si>
    <t>OPF "HIDNE ZHYTTIA"</t>
  </si>
  <si>
    <t>Average</t>
  </si>
  <si>
    <t>NPF Rate of Return (UNV Change)</t>
  </si>
  <si>
    <t>Date of NPF registration as a financial institution</t>
  </si>
  <si>
    <t>Funds' rate of return, %</t>
  </si>
  <si>
    <t>1 month</t>
  </si>
  <si>
    <t>3  months</t>
  </si>
  <si>
    <t>6 months</t>
  </si>
  <si>
    <t>1year</t>
  </si>
  <si>
    <t>YTD</t>
  </si>
  <si>
    <t>UNV change for the month, %</t>
  </si>
  <si>
    <t>ONPF "REZERV"</t>
  </si>
  <si>
    <t>ONPF "KREMIN"</t>
  </si>
  <si>
    <t>ONPF "ONPF"ZOLOTA OSIN"</t>
  </si>
  <si>
    <t>ONPF "EMERYT -UKRAINA"</t>
  </si>
  <si>
    <t>ONPF "STOLYCHNYI REZERV"</t>
  </si>
  <si>
    <t>NES "ONPF "REZERV RIVNENSHCHYNY"</t>
  </si>
  <si>
    <t>NPF average rate of return</t>
  </si>
  <si>
    <t>EUR deposit</t>
  </si>
  <si>
    <t>USD deposit</t>
  </si>
  <si>
    <t>UAH deposit</t>
  </si>
  <si>
    <t>"Gold" deposit (at the official gold exchange rate)</t>
  </si>
  <si>
    <t>OVDP in UAH (annual)</t>
  </si>
  <si>
    <t>Open non-state pension fund "REZERV"</t>
  </si>
  <si>
    <t>Non-entrepreneurial society "Open non-state pension fund "REZERV RIVNENSHCHYNY"</t>
  </si>
  <si>
    <t>ONPF «STOLYCHNYI REZERV»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</si>
</sst>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грн.&quot;;\-#,##0.00&quot; грн.&quot;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0.0000"/>
    <numFmt numFmtId="178" formatCode="dd\-mmm\-yy"/>
    <numFmt numFmtId="179" formatCode="[$-422]d\ mmmm\ yyyy&quot; р.&quot;"/>
    <numFmt numFmtId="180" formatCode="dd\.mm\.yy;@"/>
    <numFmt numFmtId="181" formatCode="dd\.mm\.yy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>
        <color indexed="23"/>
      </left>
      <right style="medium"/>
      <top style="medium"/>
      <bottom style="medium"/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/>
      <top>
        <color indexed="63"/>
      </top>
      <bottom style="dotted">
        <color indexed="23"/>
      </bottom>
    </border>
    <border>
      <left/>
      <right/>
      <top/>
      <bottom style="medium">
        <color indexed="21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/>
      <right/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/>
      <bottom>
        <color indexed="63"/>
      </bottom>
    </border>
    <border>
      <left style="thin"/>
      <right style="thin"/>
      <top style="medium"/>
      <bottom style="medium"/>
    </border>
    <border>
      <left/>
      <right style="dotted">
        <color indexed="23"/>
      </right>
      <top style="medium"/>
      <bottom style="medium"/>
    </border>
    <border>
      <left style="dotted">
        <color indexed="2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36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72" fontId="2" fillId="0" borderId="0" xfId="53" applyNumberFormat="1" applyFont="1" applyFill="1" applyBorder="1" applyAlignment="1">
      <alignment horizontal="right" wrapText="1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0" fontId="11" fillId="0" borderId="11" xfId="54" applyFont="1" applyFill="1" applyBorder="1" applyAlignment="1">
      <alignment vertical="center" wrapText="1"/>
      <protection/>
    </xf>
    <xf numFmtId="0" fontId="11" fillId="0" borderId="12" xfId="54" applyFont="1" applyFill="1" applyBorder="1" applyAlignment="1">
      <alignment vertical="center" wrapText="1"/>
      <protection/>
    </xf>
    <xf numFmtId="10" fontId="11" fillId="0" borderId="13" xfId="57" applyNumberFormat="1" applyFont="1" applyFill="1" applyBorder="1" applyAlignment="1">
      <alignment horizontal="right" vertical="center" indent="1"/>
      <protection/>
    </xf>
    <xf numFmtId="10" fontId="11" fillId="0" borderId="14" xfId="57" applyNumberFormat="1" applyFont="1" applyFill="1" applyBorder="1" applyAlignment="1">
      <alignment horizontal="right" vertical="center" indent="1"/>
      <protection/>
    </xf>
    <xf numFmtId="10" fontId="11" fillId="0" borderId="15" xfId="57" applyNumberFormat="1" applyFont="1" applyFill="1" applyBorder="1" applyAlignment="1">
      <alignment horizontal="right" vertical="center" indent="1"/>
      <protection/>
    </xf>
    <xf numFmtId="10" fontId="11" fillId="0" borderId="16" xfId="57" applyNumberFormat="1" applyFont="1" applyFill="1" applyBorder="1" applyAlignment="1">
      <alignment horizontal="right" vertical="center" indent="1"/>
      <protection/>
    </xf>
    <xf numFmtId="10" fontId="14" fillId="0" borderId="13" xfId="57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4" fillId="0" borderId="11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14" fillId="0" borderId="23" xfId="54" applyFont="1" applyFill="1" applyBorder="1" applyAlignment="1">
      <alignment vertical="center" wrapText="1"/>
      <protection/>
    </xf>
    <xf numFmtId="10" fontId="14" fillId="0" borderId="23" xfId="57" applyNumberFormat="1" applyFont="1" applyFill="1" applyBorder="1" applyAlignment="1">
      <alignment horizontal="center" vertical="center" wrapText="1"/>
      <protection/>
    </xf>
    <xf numFmtId="10" fontId="14" fillId="0" borderId="23" xfId="57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14" fillId="0" borderId="24" xfId="59" applyNumberFormat="1" applyFont="1" applyFill="1" applyBorder="1" applyAlignment="1">
      <alignment vertical="center" wrapText="1"/>
      <protection/>
    </xf>
    <xf numFmtId="0" fontId="10" fillId="0" borderId="25" xfId="56" applyFont="1" applyFill="1" applyBorder="1" applyAlignment="1">
      <alignment wrapText="1"/>
      <protection/>
    </xf>
    <xf numFmtId="0" fontId="10" fillId="0" borderId="26" xfId="56" applyFont="1" applyFill="1" applyBorder="1" applyAlignment="1">
      <alignment wrapText="1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0" fontId="14" fillId="0" borderId="29" xfId="57" applyNumberFormat="1" applyFont="1" applyFill="1" applyBorder="1" applyAlignment="1">
      <alignment horizontal="right" vertical="center" wrapText="1"/>
      <protection/>
    </xf>
    <xf numFmtId="10" fontId="9" fillId="0" borderId="14" xfId="0" applyNumberFormat="1" applyFont="1" applyBorder="1" applyAlignment="1">
      <alignment horizontal="right" vertical="center" indent="1"/>
    </xf>
    <xf numFmtId="10" fontId="10" fillId="0" borderId="27" xfId="57" applyNumberFormat="1" applyFont="1" applyFill="1" applyBorder="1" applyAlignment="1">
      <alignment horizontal="right" vertical="center" wrapText="1"/>
      <protection/>
    </xf>
    <xf numFmtId="10" fontId="10" fillId="0" borderId="25" xfId="57" applyNumberFormat="1" applyFont="1" applyFill="1" applyBorder="1" applyAlignment="1">
      <alignment horizontal="right" vertical="center" wrapText="1"/>
      <protection/>
    </xf>
    <xf numFmtId="10" fontId="10" fillId="0" borderId="28" xfId="57" applyNumberFormat="1" applyFont="1" applyFill="1" applyBorder="1" applyAlignment="1">
      <alignment horizontal="right" vertical="center" wrapText="1"/>
      <protection/>
    </xf>
    <xf numFmtId="10" fontId="10" fillId="0" borderId="26" xfId="57" applyNumberFormat="1" applyFont="1" applyFill="1" applyBorder="1" applyAlignment="1">
      <alignment horizontal="right" vertical="center" wrapText="1"/>
      <protection/>
    </xf>
    <xf numFmtId="181" fontId="10" fillId="0" borderId="25" xfId="56" applyNumberFormat="1" applyFont="1" applyFill="1" applyBorder="1" applyAlignment="1">
      <alignment horizontal="right" wrapText="1"/>
      <protection/>
    </xf>
    <xf numFmtId="181" fontId="10" fillId="0" borderId="26" xfId="56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1" applyFont="1" applyFill="1" applyBorder="1" applyAlignment="1">
      <alignment wrapText="1"/>
      <protection/>
    </xf>
    <xf numFmtId="10" fontId="10" fillId="0" borderId="30" xfId="57" applyNumberFormat="1" applyFont="1" applyFill="1" applyBorder="1" applyAlignment="1">
      <alignment horizontal="right" vertical="center" wrapText="1"/>
      <protection/>
    </xf>
    <xf numFmtId="10" fontId="10" fillId="0" borderId="31" xfId="57" applyNumberFormat="1" applyFont="1" applyFill="1" applyBorder="1" applyAlignment="1">
      <alignment horizontal="right" vertical="center" wrapText="1"/>
      <protection/>
    </xf>
    <xf numFmtId="10" fontId="14" fillId="0" borderId="32" xfId="57" applyNumberFormat="1" applyFont="1" applyFill="1" applyBorder="1" applyAlignment="1">
      <alignment horizontal="right" vertical="center" wrapText="1"/>
      <protection/>
    </xf>
    <xf numFmtId="0" fontId="10" fillId="0" borderId="8" xfId="60" applyFont="1" applyFill="1" applyBorder="1" applyAlignment="1">
      <alignment wrapText="1"/>
      <protection/>
    </xf>
    <xf numFmtId="0" fontId="5" fillId="0" borderId="29" xfId="0" applyFont="1" applyFill="1" applyBorder="1" applyAlignment="1">
      <alignment horizontal="left" vertical="center"/>
    </xf>
    <xf numFmtId="0" fontId="12" fillId="0" borderId="33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77" fontId="6" fillId="0" borderId="0" xfId="0" applyNumberFormat="1" applyFont="1" applyAlignment="1">
      <alignment vertical="center"/>
    </xf>
    <xf numFmtId="181" fontId="10" fillId="0" borderId="8" xfId="56" applyNumberFormat="1" applyFont="1" applyFill="1" applyBorder="1" applyAlignment="1">
      <alignment horizontal="right" wrapText="1"/>
      <protection/>
    </xf>
    <xf numFmtId="4" fontId="10" fillId="0" borderId="34" xfId="61" applyNumberFormat="1" applyFont="1" applyFill="1" applyBorder="1" applyAlignment="1">
      <alignment horizontal="right" wrapText="1"/>
      <protection/>
    </xf>
    <xf numFmtId="0" fontId="10" fillId="0" borderId="35" xfId="61" applyFont="1" applyFill="1" applyBorder="1" applyAlignment="1">
      <alignment horizontal="right" wrapText="1"/>
      <protection/>
    </xf>
    <xf numFmtId="4" fontId="14" fillId="0" borderId="36" xfId="59" applyNumberFormat="1" applyFont="1" applyFill="1" applyBorder="1" applyAlignment="1">
      <alignment horizontal="right" vertical="center" wrapText="1" indent="1"/>
      <protection/>
    </xf>
    <xf numFmtId="10" fontId="10" fillId="0" borderId="34" xfId="61" applyNumberFormat="1" applyFont="1" applyFill="1" applyBorder="1" applyAlignment="1">
      <alignment horizontal="right" wrapText="1"/>
      <protection/>
    </xf>
    <xf numFmtId="10" fontId="12" fillId="0" borderId="24" xfId="0" applyNumberFormat="1" applyFont="1" applyFill="1" applyBorder="1" applyAlignment="1">
      <alignment vertical="center"/>
    </xf>
    <xf numFmtId="4" fontId="14" fillId="0" borderId="36" xfId="59" applyNumberFormat="1" applyFont="1" applyFill="1" applyBorder="1" applyAlignment="1">
      <alignment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10" fillId="0" borderId="8" xfId="55" applyFont="1" applyFill="1" applyBorder="1" applyAlignment="1">
      <alignment wrapText="1"/>
      <protection/>
    </xf>
    <xf numFmtId="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10" fillId="0" borderId="8" xfId="60" applyFont="1" applyFill="1" applyBorder="1" applyAlignment="1">
      <alignment wrapText="1"/>
      <protection/>
    </xf>
    <xf numFmtId="4" fontId="10" fillId="0" borderId="8" xfId="60" applyNumberFormat="1" applyFont="1" applyFill="1" applyBorder="1" applyAlignment="1">
      <alignment horizontal="right" wrapText="1"/>
      <protection/>
    </xf>
    <xf numFmtId="0" fontId="10" fillId="0" borderId="8" xfId="60" applyFont="1" applyFill="1" applyBorder="1" applyAlignment="1">
      <alignment horizontal="right" wrapText="1"/>
      <protection/>
    </xf>
    <xf numFmtId="177" fontId="10" fillId="0" borderId="8" xfId="60" applyNumberFormat="1" applyFont="1" applyFill="1" applyBorder="1" applyAlignment="1">
      <alignment horizontal="right" wrapText="1"/>
      <protection/>
    </xf>
    <xf numFmtId="4" fontId="10" fillId="0" borderId="8" xfId="60" applyNumberFormat="1" applyFont="1" applyBorder="1">
      <alignment/>
      <protection/>
    </xf>
    <xf numFmtId="4" fontId="10" fillId="0" borderId="0" xfId="60" applyNumberFormat="1" applyFont="1" applyFill="1" applyAlignment="1">
      <alignment horizontal="right" wrapText="1"/>
      <protection/>
    </xf>
    <xf numFmtId="4" fontId="39" fillId="0" borderId="33" xfId="59" applyNumberFormat="1" applyFont="1" applyFill="1" applyBorder="1" applyAlignment="1">
      <alignment vertical="center" wrapText="1"/>
      <protection/>
    </xf>
    <xf numFmtId="177" fontId="39" fillId="0" borderId="33" xfId="59" applyNumberFormat="1" applyFont="1" applyFill="1" applyBorder="1" applyAlignment="1">
      <alignment vertical="center" wrapText="1"/>
      <protection/>
    </xf>
    <xf numFmtId="0" fontId="10" fillId="0" borderId="0" xfId="60" applyFont="1" applyFill="1" applyBorder="1" applyAlignment="1">
      <alignment wrapText="1"/>
      <protection/>
    </xf>
    <xf numFmtId="0" fontId="11" fillId="0" borderId="39" xfId="54" applyFont="1" applyFill="1" applyBorder="1" applyAlignment="1">
      <alignment horizontal="left" vertical="center" wrapText="1"/>
      <protection/>
    </xf>
    <xf numFmtId="10" fontId="11" fillId="0" borderId="40" xfId="57" applyNumberFormat="1" applyFont="1" applyFill="1" applyBorder="1" applyAlignment="1">
      <alignment horizontal="right" vertical="center" indent="1"/>
      <protection/>
    </xf>
    <xf numFmtId="0" fontId="10" fillId="0" borderId="8" xfId="58" applyFont="1" applyFill="1" applyBorder="1" applyAlignment="1">
      <alignment wrapText="1"/>
      <protection/>
    </xf>
    <xf numFmtId="0" fontId="10" fillId="0" borderId="8" xfId="60" applyFont="1" applyFill="1" applyBorder="1" applyAlignment="1">
      <alignment wrapText="1"/>
      <protection/>
    </xf>
    <xf numFmtId="0" fontId="10" fillId="0" borderId="8" xfId="58" applyFont="1" applyFill="1" applyBorder="1" applyAlignment="1">
      <alignment wrapText="1"/>
      <protection/>
    </xf>
    <xf numFmtId="0" fontId="10" fillId="0" borderId="8" xfId="58" applyFont="1" applyFill="1" applyBorder="1" applyAlignment="1">
      <alignment wrapText="1"/>
      <protection/>
    </xf>
    <xf numFmtId="0" fontId="1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" fontId="7" fillId="0" borderId="45" xfId="0" applyNumberFormat="1" applyFont="1" applyBorder="1" applyAlignment="1">
      <alignment horizontal="center" vertical="center" wrapText="1"/>
    </xf>
    <xf numFmtId="4" fontId="7" fillId="0" borderId="45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0" fillId="0" borderId="0" xfId="60" applyFont="1" applyFill="1" applyBorder="1" applyAlignment="1">
      <alignment wrapText="1"/>
      <protection/>
    </xf>
    <xf numFmtId="0" fontId="5" fillId="0" borderId="8" xfId="0" applyFont="1" applyBorder="1" applyAlignment="1">
      <alignment vertical="center"/>
    </xf>
    <xf numFmtId="0" fontId="10" fillId="0" borderId="8" xfId="60" applyFont="1" applyFill="1" applyBorder="1" applyAlignment="1">
      <alignment wrapText="1"/>
      <protection/>
    </xf>
    <xf numFmtId="0" fontId="7" fillId="0" borderId="46" xfId="0" applyFont="1" applyBorder="1" applyAlignment="1">
      <alignment horizontal="center" vertical="center" wrapText="1"/>
    </xf>
    <xf numFmtId="4" fontId="7" fillId="0" borderId="47" xfId="0" applyNumberFormat="1" applyFont="1" applyBorder="1" applyAlignment="1">
      <alignment horizontal="center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7" fillId="0" borderId="37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7" fillId="0" borderId="49" xfId="0" applyNumberFormat="1" applyFont="1" applyBorder="1" applyAlignment="1">
      <alignment horizontal="center" vertical="center" wrapText="1"/>
    </xf>
    <xf numFmtId="0" fontId="10" fillId="0" borderId="50" xfId="58" applyFont="1" applyFill="1" applyBorder="1" applyAlignment="1">
      <alignment wrapText="1"/>
      <protection/>
    </xf>
    <xf numFmtId="0" fontId="10" fillId="0" borderId="51" xfId="60" applyFont="1" applyFill="1" applyBorder="1" applyAlignment="1">
      <alignment wrapText="1"/>
      <protection/>
    </xf>
    <xf numFmtId="0" fontId="10" fillId="0" borderId="52" xfId="58" applyFont="1" applyFill="1" applyBorder="1" applyAlignment="1">
      <alignment wrapText="1"/>
      <protection/>
    </xf>
    <xf numFmtId="0" fontId="11" fillId="0" borderId="0" xfId="54" applyFont="1" applyFill="1" applyBorder="1" applyAlignment="1">
      <alignment horizontal="left" vertical="center" wrapText="1"/>
      <protection/>
    </xf>
    <xf numFmtId="0" fontId="10" fillId="0" borderId="26" xfId="56" applyFont="1" applyFill="1" applyBorder="1" applyAlignment="1">
      <alignment wrapText="1"/>
      <protection/>
    </xf>
    <xf numFmtId="0" fontId="11" fillId="0" borderId="8" xfId="58" applyFont="1" applyFill="1" applyBorder="1" applyAlignment="1">
      <alignment wrapText="1"/>
      <protection/>
    </xf>
    <xf numFmtId="0" fontId="11" fillId="0" borderId="0" xfId="58" applyFont="1" applyFill="1" applyBorder="1" applyAlignment="1">
      <alignment wrapText="1"/>
      <protection/>
    </xf>
    <xf numFmtId="0" fontId="9" fillId="0" borderId="0" xfId="0" applyFont="1" applyAlignment="1">
      <alignment/>
    </xf>
    <xf numFmtId="0" fontId="11" fillId="0" borderId="53" xfId="58" applyFont="1" applyFill="1" applyBorder="1" applyAlignment="1">
      <alignment wrapText="1"/>
      <protection/>
    </xf>
    <xf numFmtId="0" fontId="11" fillId="0" borderId="8" xfId="0" applyFont="1" applyBorder="1" applyAlignment="1">
      <alignment/>
    </xf>
    <xf numFmtId="0" fontId="11" fillId="0" borderId="54" xfId="58" applyFont="1" applyFill="1" applyBorder="1" applyAlignment="1">
      <alignment wrapText="1"/>
      <protection/>
    </xf>
    <xf numFmtId="0" fontId="39" fillId="0" borderId="55" xfId="59" applyFont="1" applyFill="1" applyBorder="1" applyAlignment="1">
      <alignment horizontal="center" vertical="center"/>
      <protection/>
    </xf>
    <xf numFmtId="0" fontId="39" fillId="0" borderId="56" xfId="59" applyFont="1" applyFill="1" applyBorder="1" applyAlignment="1">
      <alignment horizontal="center" vertical="center"/>
      <protection/>
    </xf>
    <xf numFmtId="0" fontId="39" fillId="0" borderId="57" xfId="59" applyFont="1" applyFill="1" applyBorder="1" applyAlignment="1">
      <alignment horizontal="center" vertical="center"/>
      <protection/>
    </xf>
    <xf numFmtId="0" fontId="14" fillId="0" borderId="58" xfId="59" applyFont="1" applyFill="1" applyBorder="1" applyAlignment="1">
      <alignment horizontal="center" vertical="center" wrapText="1"/>
      <protection/>
    </xf>
    <xf numFmtId="0" fontId="14" fillId="0" borderId="36" xfId="59" applyFont="1" applyFill="1" applyBorder="1" applyAlignment="1">
      <alignment horizontal="center" vertical="center" wrapText="1"/>
      <protection/>
    </xf>
    <xf numFmtId="0" fontId="7" fillId="0" borderId="5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59" xfId="0" applyNumberFormat="1" applyFont="1" applyFill="1" applyBorder="1" applyAlignment="1">
      <alignment horizontal="center" vertical="center" wrapText="1"/>
    </xf>
    <xf numFmtId="14" fontId="7" fillId="0" borderId="24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Внески фіз" xfId="55"/>
    <cellStyle name="Обычный_Доходність" xfId="56"/>
    <cellStyle name="Обычный_З_2_28.10" xfId="57"/>
    <cellStyle name="Обычный_Лист1" xfId="58"/>
    <cellStyle name="Обычный_Лист2" xfId="59"/>
    <cellStyle name="Обычный_Основні показники" xfId="60"/>
    <cellStyle name="Обычный_Структура активів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25"/>
          <c:y val="0.13025"/>
          <c:w val="0.38425"/>
          <c:h val="0.743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'NPF Asset Structure'!$G$2:$Q$2</c:f>
              <c:strCache>
                <c:ptCount val="6"/>
                <c:pt idx="0">
                  <c:v>Securities in the fund’s assets, %</c:v>
                </c:pt>
                <c:pt idx="1">
                  <c:v>Cash in the fund's assets,%</c:v>
                </c:pt>
                <c:pt idx="2">
                  <c:v>Real estate in the fund's assets,%</c:v>
                </c:pt>
                <c:pt idx="3">
                  <c:v>Bank metals in the fund's assets,%</c:v>
                </c:pt>
                <c:pt idx="4">
                  <c:v>Other invesments in the fund's assets,%    </c:v>
                </c:pt>
                <c:pt idx="5">
                  <c:v>Accounts receivable in the fund's assets,%   </c:v>
                </c:pt>
              </c:strCache>
            </c:strRef>
          </c:cat>
          <c:val>
            <c:numRef>
              <c:f>'NPF Asset Structure'!$G$57:$Q$57</c:f>
              <c:numCache>
                <c:ptCount val="6"/>
                <c:pt idx="0">
                  <c:v>0.5733056473460768</c:v>
                </c:pt>
                <c:pt idx="1">
                  <c:v>0.38188805495917777</c:v>
                </c:pt>
                <c:pt idx="2">
                  <c:v>0.011743212029736251</c:v>
                </c:pt>
                <c:pt idx="3">
                  <c:v>0.008345326201789299</c:v>
                </c:pt>
                <c:pt idx="4">
                  <c:v>0.003903579809135105</c:v>
                </c:pt>
                <c:pt idx="5">
                  <c:v>0.02081417965408464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75"/>
          <c:y val="0.8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Rate of Return: NPFs, Bank Deposits,
OVDPs for the Month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615"/>
          <c:w val="0.99775"/>
          <c:h val="0.9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'R0R(Chart)'!$A$2:$A$60</c:f>
              <c:strCache>
                <c:ptCount val="59"/>
                <c:pt idx="0">
                  <c:v>NES "HIRNYCHO-METALURHIINYI PPF"</c:v>
                </c:pt>
                <c:pt idx="1">
                  <c:v>NES "ONPF "ZOLOTYI VIK"</c:v>
                </c:pt>
                <c:pt idx="2">
                  <c:v>CPF "STYROL"</c:v>
                </c:pt>
                <c:pt idx="3">
                  <c:v>NES "ONPF "UKRAINSKYI PENSIINYI KONTRAKT"</c:v>
                </c:pt>
                <c:pt idx="4">
                  <c:v>ONPF "UKRAINSKA OSHCHADNA SKARBNYTSIA"</c:v>
                </c:pt>
                <c:pt idx="5">
                  <c:v>NES "NPPF "KHLIBNYI"</c:v>
                </c:pt>
                <c:pt idx="6">
                  <c:v>ONPF "UKRAINSKYI PENSIINYI FOND"</c:v>
                </c:pt>
                <c:pt idx="7">
                  <c:v>NES ONPF “NATSIONALNYI”</c:v>
                </c:pt>
                <c:pt idx="8">
                  <c:v>ONPF "REZERV"</c:v>
                </c:pt>
                <c:pt idx="9">
                  <c:v>NES ONPF "DOVIRA-UKRAINA"</c:v>
                </c:pt>
                <c:pt idx="10">
                  <c:v>ONPF "VSEUKRAINSKYI PENSIINYI FOND"</c:v>
                </c:pt>
                <c:pt idx="11">
                  <c:v>PPF IBPU of POWER ENGINEERS of UKRAINE</c:v>
                </c:pt>
                <c:pt idx="12">
                  <c:v>CNPF of CCIU</c:v>
                </c:pt>
                <c:pt idx="13">
                  <c:v>ONPF "KREMIN"</c:v>
                </c:pt>
                <c:pt idx="14">
                  <c:v>OPF "PENSIINYI KAPITAL"</c:v>
                </c:pt>
                <c:pt idx="15">
                  <c:v>NES ONPF "DNISTER"</c:v>
                </c:pt>
                <c:pt idx="16">
                  <c:v>ONPF "NADIINA PERSPEKTYVA"</c:v>
                </c:pt>
                <c:pt idx="17">
                  <c:v>ONPF "ONPF"ZOLOTA OSIN"</c:v>
                </c:pt>
                <c:pt idx="18">
                  <c:v>ONPF "DZHERELO"</c:v>
                </c:pt>
                <c:pt idx="19">
                  <c:v>NES ONPF "PRYKARPATTIA"</c:v>
                </c:pt>
                <c:pt idx="20">
                  <c:v>NES "NPPF "PERSHYI PROFSPILKOVYI"</c:v>
                </c:pt>
                <c:pt idx="21">
                  <c:v>ONPF "EMERYT -UKRAINA"</c:v>
                </c:pt>
                <c:pt idx="22">
                  <c:v>ONPF "STOLYCHNYI REZERV"</c:v>
                </c:pt>
                <c:pt idx="23">
                  <c:v>NES "ONPF "FOND PENSIINYKH  ZAOSHCHADZHEN"</c:v>
                </c:pt>
                <c:pt idx="24">
                  <c:v>NES "ONPF "АRТА"</c:v>
                </c:pt>
                <c:pt idx="25">
                  <c:v>NES "ONPF "REZERV RIVNENSHCHYNY"</c:v>
                </c:pt>
                <c:pt idx="26">
                  <c:v>NES "OPF "DYNASTIIA"</c:v>
                </c:pt>
                <c:pt idx="27">
                  <c:v>ONPF "LAURUS"</c:v>
                </c:pt>
                <c:pt idx="28">
                  <c:v>ONPF "PRYCHETNIST"</c:v>
                </c:pt>
                <c:pt idx="29">
                  <c:v>NES "ONPF "YEVROPA"</c:v>
                </c:pt>
                <c:pt idx="30">
                  <c:v>OPF "FARMATSEVTYCHNYI"</c:v>
                </c:pt>
                <c:pt idx="31">
                  <c:v>OPF "PRYVATFOND"</c:v>
                </c:pt>
                <c:pt idx="32">
                  <c:v>NES "ONPF "NADIIA"</c:v>
                </c:pt>
                <c:pt idx="33">
                  <c:v>PNPF "SHAKHTAR"</c:v>
                </c:pt>
                <c:pt idx="34">
                  <c:v>ONPF "UKRAINA"</c:v>
                </c:pt>
                <c:pt idx="35">
                  <c:v>OPF "ОТP PENSIIA"</c:v>
                </c:pt>
                <c:pt idx="36">
                  <c:v>NES "ONPF "VZAIEMODOPOMOGA"</c:v>
                </c:pt>
                <c:pt idx="37">
                  <c:v>PNPF "МAHISTRAL"</c:v>
                </c:pt>
                <c:pt idx="38">
                  <c:v>ONPF "YEVROPEISKYI VYBIR"</c:v>
                </c:pt>
                <c:pt idx="39">
                  <c:v>NES "OPF "SOTSIALNYI STANDART"</c:v>
                </c:pt>
                <c:pt idx="40">
                  <c:v>NES "NCPF OJSC "UKREKSIMBANK"</c:v>
                </c:pt>
                <c:pt idx="41">
                  <c:v>ONPF "NIКА"</c:v>
                </c:pt>
                <c:pt idx="42">
                  <c:v>NES ONPF "UKRAINSKYI PENSIINYI KAPITAL"</c:v>
                </c:pt>
                <c:pt idx="43">
                  <c:v>NES "OPF "SOTSIALNA PERSPEKTYVA"</c:v>
                </c:pt>
                <c:pt idx="44">
                  <c:v>NPO "OPF "SOTSIALNI HARANTII"</c:v>
                </c:pt>
                <c:pt idx="45">
                  <c:v>ONPF "SOTSIALNA PIDTRYMKA"</c:v>
                </c:pt>
                <c:pt idx="46">
                  <c:v>ONPF "PENSIINA OPIKA"</c:v>
                </c:pt>
                <c:pt idx="47">
                  <c:v>NPF "OPF "FRIFLAIT"</c:v>
                </c:pt>
                <c:pt idx="48">
                  <c:v>ONPF "UKRAINSKA PENSIINA SPILKA"</c:v>
                </c:pt>
                <c:pt idx="49">
                  <c:v>ONPF "TURBOTA"</c:v>
                </c:pt>
                <c:pt idx="50">
                  <c:v>ONPF "HARANT-PENSIIA"</c:v>
                </c:pt>
                <c:pt idx="51">
                  <c:v>ONPF "POKROVA"</c:v>
                </c:pt>
                <c:pt idx="52">
                  <c:v>NES "ONPF "VSI"</c:v>
                </c:pt>
                <c:pt idx="53">
                  <c:v>NPF average rate of return</c:v>
                </c:pt>
                <c:pt idx="54">
                  <c:v>EUR deposit</c:v>
                </c:pt>
                <c:pt idx="55">
                  <c:v>USD deposit</c:v>
                </c:pt>
                <c:pt idx="56">
                  <c:v>UAH deposit</c:v>
                </c:pt>
                <c:pt idx="57">
                  <c:v>"Gold" deposit (at the official gold exchange rate)</c:v>
                </c:pt>
                <c:pt idx="58">
                  <c:v>OVDP in UAH (annual)</c:v>
                </c:pt>
              </c:strCache>
            </c:strRef>
          </c:cat>
          <c:val>
            <c:numRef>
              <c:f>'R0R(Chart)'!$B$2:$B$60</c:f>
              <c:numCache>
                <c:ptCount val="59"/>
                <c:pt idx="0">
                  <c:v>-0.014045341000141542</c:v>
                </c:pt>
                <c:pt idx="1">
                  <c:v>-0.004936708860759476</c:v>
                </c:pt>
                <c:pt idx="2">
                  <c:v>-0.00342896331009257</c:v>
                </c:pt>
                <c:pt idx="3">
                  <c:v>-0.0009015777610819065</c:v>
                </c:pt>
                <c:pt idx="4">
                  <c:v>-0.00033032371724284193</c:v>
                </c:pt>
                <c:pt idx="5">
                  <c:v>-0.00026469031233467</c:v>
                </c:pt>
                <c:pt idx="6">
                  <c:v>-8.67227473766441E-05</c:v>
                </c:pt>
                <c:pt idx="7">
                  <c:v>0.0002493765586033536</c:v>
                </c:pt>
                <c:pt idx="8">
                  <c:v>0.0021040974529347167</c:v>
                </c:pt>
                <c:pt idx="9">
                  <c:v>0.003015720243824127</c:v>
                </c:pt>
                <c:pt idx="10">
                  <c:v>0.00525931336742147</c:v>
                </c:pt>
                <c:pt idx="11">
                  <c:v>0.005830255018024699</c:v>
                </c:pt>
                <c:pt idx="12">
                  <c:v>0.0062611806797854275</c:v>
                </c:pt>
                <c:pt idx="13">
                  <c:v>0.006860263753829754</c:v>
                </c:pt>
                <c:pt idx="14">
                  <c:v>0.006894757382594152</c:v>
                </c:pt>
                <c:pt idx="15">
                  <c:v>0.006932635709614221</c:v>
                </c:pt>
                <c:pt idx="16">
                  <c:v>0.007516686420061314</c:v>
                </c:pt>
                <c:pt idx="17">
                  <c:v>0.007548845470692678</c:v>
                </c:pt>
                <c:pt idx="18">
                  <c:v>0.007716049382716195</c:v>
                </c:pt>
                <c:pt idx="19">
                  <c:v>0.00873616773442043</c:v>
                </c:pt>
                <c:pt idx="20">
                  <c:v>0.008802182529469293</c:v>
                </c:pt>
                <c:pt idx="21">
                  <c:v>0.008972772277227703</c:v>
                </c:pt>
                <c:pt idx="22">
                  <c:v>0.00909395224280285</c:v>
                </c:pt>
                <c:pt idx="23">
                  <c:v>0.009107912498983461</c:v>
                </c:pt>
                <c:pt idx="24">
                  <c:v>0.009288888888888902</c:v>
                </c:pt>
                <c:pt idx="25">
                  <c:v>0.009502080930652523</c:v>
                </c:pt>
                <c:pt idx="26">
                  <c:v>0.010046414133852322</c:v>
                </c:pt>
                <c:pt idx="27">
                  <c:v>0.010162448054401363</c:v>
                </c:pt>
                <c:pt idx="28">
                  <c:v>0.010440099209782616</c:v>
                </c:pt>
                <c:pt idx="29">
                  <c:v>0.010647576131986414</c:v>
                </c:pt>
                <c:pt idx="30">
                  <c:v>0.011224375490086258</c:v>
                </c:pt>
                <c:pt idx="31">
                  <c:v>0.011245422162157626</c:v>
                </c:pt>
                <c:pt idx="32">
                  <c:v>0.011491317671092904</c:v>
                </c:pt>
                <c:pt idx="33">
                  <c:v>0.011626652279471461</c:v>
                </c:pt>
                <c:pt idx="34">
                  <c:v>0.011645962732919068</c:v>
                </c:pt>
                <c:pt idx="35">
                  <c:v>0.011679979784650296</c:v>
                </c:pt>
                <c:pt idx="36">
                  <c:v>0.011801585838096873</c:v>
                </c:pt>
                <c:pt idx="37">
                  <c:v>0.01371395224432237</c:v>
                </c:pt>
                <c:pt idx="38">
                  <c:v>0.013831544178364963</c:v>
                </c:pt>
                <c:pt idx="39">
                  <c:v>0.014524754882100366</c:v>
                </c:pt>
                <c:pt idx="40">
                  <c:v>0.016376342964431023</c:v>
                </c:pt>
                <c:pt idx="41">
                  <c:v>0.01753481175863847</c:v>
                </c:pt>
                <c:pt idx="42">
                  <c:v>0.017788416408523355</c:v>
                </c:pt>
                <c:pt idx="43">
                  <c:v>0.01913684605992305</c:v>
                </c:pt>
                <c:pt idx="44">
                  <c:v>0.03269361413043481</c:v>
                </c:pt>
                <c:pt idx="45">
                  <c:v>0.03577261062291015</c:v>
                </c:pt>
                <c:pt idx="46">
                  <c:v>0.03602328142205424</c:v>
                </c:pt>
                <c:pt idx="47">
                  <c:v>0.040523761146856296</c:v>
                </c:pt>
                <c:pt idx="48">
                  <c:v>0.04139746350801632</c:v>
                </c:pt>
                <c:pt idx="49">
                  <c:v>0.04399164499765562</c:v>
                </c:pt>
                <c:pt idx="50">
                  <c:v>0.04477873777465913</c:v>
                </c:pt>
                <c:pt idx="51">
                  <c:v>0.0474112217024083</c:v>
                </c:pt>
                <c:pt idx="52">
                  <c:v>0.050157655027443626</c:v>
                </c:pt>
                <c:pt idx="53">
                  <c:v>0.012970314602741034</c:v>
                </c:pt>
                <c:pt idx="54">
                  <c:v>0.05630972742611928</c:v>
                </c:pt>
                <c:pt idx="55">
                  <c:v>0.04419224576009495</c:v>
                </c:pt>
                <c:pt idx="56">
                  <c:v>0.011917808219178082</c:v>
                </c:pt>
                <c:pt idx="57">
                  <c:v>0.062336934148199186</c:v>
                </c:pt>
                <c:pt idx="58">
                  <c:v>0.013379726027397261</c:v>
                </c:pt>
              </c:numCache>
            </c:numRef>
          </c:val>
        </c:ser>
        <c:gapWidth val="60"/>
        <c:axId val="47228230"/>
        <c:axId val="22400887"/>
      </c:barChart>
      <c:catAx>
        <c:axId val="47228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00887"/>
        <c:crosses val="autoZero"/>
        <c:auto val="0"/>
        <c:lblOffset val="0"/>
        <c:tickLblSkip val="1"/>
        <c:noMultiLvlLbl val="0"/>
      </c:catAx>
      <c:valAx>
        <c:axId val="22400887"/>
        <c:scaling>
          <c:orientation val="minMax"/>
          <c:max val="0.07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28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60</xdr:row>
      <xdr:rowOff>66675</xdr:rowOff>
    </xdr:from>
    <xdr:to>
      <xdr:col>6</xdr:col>
      <xdr:colOff>133350</xdr:colOff>
      <xdr:row>86</xdr:row>
      <xdr:rowOff>0</xdr:rowOff>
    </xdr:to>
    <xdr:graphicFrame>
      <xdr:nvGraphicFramePr>
        <xdr:cNvPr id="1" name="Chart 2"/>
        <xdr:cNvGraphicFramePr/>
      </xdr:nvGraphicFramePr>
      <xdr:xfrm>
        <a:off x="1400175" y="1144905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23</xdr:col>
      <xdr:colOff>476250</xdr:colOff>
      <xdr:row>88</xdr:row>
      <xdr:rowOff>152400</xdr:rowOff>
    </xdr:to>
    <xdr:graphicFrame>
      <xdr:nvGraphicFramePr>
        <xdr:cNvPr id="1" name="Диаграмма 1"/>
        <xdr:cNvGraphicFramePr/>
      </xdr:nvGraphicFramePr>
      <xdr:xfrm>
        <a:off x="6677025" y="76200"/>
        <a:ext cx="14135100" cy="1607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5" customWidth="1"/>
    <col min="2" max="2" width="11.625" style="5" customWidth="1"/>
    <col min="3" max="3" width="13.75390625" style="5" bestFit="1" customWidth="1"/>
    <col min="4" max="4" width="103.625" style="4" bestFit="1" customWidth="1"/>
    <col min="5" max="5" width="19.125" style="41" bestFit="1" customWidth="1"/>
    <col min="6" max="6" width="19.00390625" style="41" bestFit="1" customWidth="1"/>
    <col min="7" max="7" width="16.00390625" style="41" bestFit="1" customWidth="1"/>
    <col min="8" max="8" width="17.00390625" style="63" customWidth="1"/>
    <col min="9" max="9" width="15.125" style="65" customWidth="1"/>
    <col min="10" max="10" width="48.375" style="4" bestFit="1" customWidth="1"/>
    <col min="11" max="11" width="58.125" style="4" bestFit="1" customWidth="1"/>
    <col min="12" max="16384" width="9.125" style="4" customWidth="1"/>
  </cols>
  <sheetData>
    <row r="1" spans="1:11" s="3" customFormat="1" ht="18.75" thickBot="1">
      <c r="A1" s="95" t="s">
        <v>124</v>
      </c>
      <c r="B1" s="95"/>
      <c r="C1" s="95"/>
      <c r="D1" s="95"/>
      <c r="E1" s="75"/>
      <c r="F1" s="75"/>
      <c r="G1" s="75"/>
      <c r="H1" s="76"/>
      <c r="I1" s="77"/>
      <c r="J1" s="78"/>
      <c r="K1" s="78"/>
    </row>
    <row r="2" spans="1:11" ht="60.75" thickBot="1">
      <c r="A2" s="96" t="s">
        <v>125</v>
      </c>
      <c r="B2" s="97" t="s">
        <v>126</v>
      </c>
      <c r="C2" s="97" t="s">
        <v>127</v>
      </c>
      <c r="D2" s="98" t="s">
        <v>128</v>
      </c>
      <c r="E2" s="99" t="s">
        <v>129</v>
      </c>
      <c r="F2" s="100" t="s">
        <v>130</v>
      </c>
      <c r="G2" s="101" t="s">
        <v>131</v>
      </c>
      <c r="H2" s="102" t="s">
        <v>132</v>
      </c>
      <c r="I2" s="103" t="s">
        <v>133</v>
      </c>
      <c r="J2" s="103" t="s">
        <v>134</v>
      </c>
      <c r="K2" s="103" t="s">
        <v>135</v>
      </c>
    </row>
    <row r="3" spans="1:11" ht="14.25">
      <c r="A3" s="79">
        <v>1</v>
      </c>
      <c r="B3" s="80" t="s">
        <v>7</v>
      </c>
      <c r="C3" s="91" t="s">
        <v>65</v>
      </c>
      <c r="D3" s="92" t="s">
        <v>66</v>
      </c>
      <c r="E3" s="81">
        <v>489981987.51</v>
      </c>
      <c r="F3" s="81">
        <v>11107680.46</v>
      </c>
      <c r="G3" s="81">
        <v>2.3195398659882898</v>
      </c>
      <c r="H3" s="82">
        <v>67991522</v>
      </c>
      <c r="I3" s="83">
        <v>7.2065</v>
      </c>
      <c r="J3" s="78" t="s">
        <v>136</v>
      </c>
      <c r="K3" s="78" t="s">
        <v>137</v>
      </c>
    </row>
    <row r="4" spans="1:11" ht="14.25">
      <c r="A4" s="79">
        <v>2</v>
      </c>
      <c r="B4" s="80" t="s">
        <v>61</v>
      </c>
      <c r="C4" s="91" t="s">
        <v>65</v>
      </c>
      <c r="D4" s="91" t="s">
        <v>67</v>
      </c>
      <c r="E4" s="81">
        <v>427642477.73</v>
      </c>
      <c r="F4" s="81">
        <v>7977975.3</v>
      </c>
      <c r="G4" s="81">
        <v>1.901036483620814</v>
      </c>
      <c r="H4" s="82">
        <v>35278624</v>
      </c>
      <c r="I4" s="83">
        <v>12.1219</v>
      </c>
      <c r="J4" s="78" t="s">
        <v>138</v>
      </c>
      <c r="K4" s="78" t="s">
        <v>138</v>
      </c>
    </row>
    <row r="5" spans="1:11" ht="14.25">
      <c r="A5" s="79">
        <v>3</v>
      </c>
      <c r="B5" s="80" t="s">
        <v>13</v>
      </c>
      <c r="C5" s="91" t="s">
        <v>68</v>
      </c>
      <c r="D5" s="92" t="s">
        <v>69</v>
      </c>
      <c r="E5" s="81">
        <v>394401171.02</v>
      </c>
      <c r="F5" s="81">
        <v>3970972.05</v>
      </c>
      <c r="G5" s="81">
        <v>1.0170760511036008</v>
      </c>
      <c r="H5" s="82">
        <v>50595069</v>
      </c>
      <c r="I5" s="83">
        <v>7.7952</v>
      </c>
      <c r="J5" s="78" t="s">
        <v>139</v>
      </c>
      <c r="K5" s="78" t="s">
        <v>139</v>
      </c>
    </row>
    <row r="6" spans="1:11" ht="14.25">
      <c r="A6" s="79">
        <v>4</v>
      </c>
      <c r="B6" s="80" t="s">
        <v>10</v>
      </c>
      <c r="C6" s="92" t="s">
        <v>65</v>
      </c>
      <c r="D6" s="91" t="s">
        <v>70</v>
      </c>
      <c r="E6" s="81">
        <v>277116340.17</v>
      </c>
      <c r="F6" s="81">
        <v>2152390.85</v>
      </c>
      <c r="G6" s="81">
        <v>0.7827902004328138</v>
      </c>
      <c r="H6" s="82">
        <v>31473769</v>
      </c>
      <c r="I6" s="83">
        <v>8.8047</v>
      </c>
      <c r="J6" s="78" t="s">
        <v>139</v>
      </c>
      <c r="K6" s="78" t="s">
        <v>139</v>
      </c>
    </row>
    <row r="7" spans="1:11" ht="14.25">
      <c r="A7" s="79">
        <v>5</v>
      </c>
      <c r="B7" s="80" t="s">
        <v>9</v>
      </c>
      <c r="C7" s="91" t="s">
        <v>65</v>
      </c>
      <c r="D7" s="91" t="s">
        <v>71</v>
      </c>
      <c r="E7" s="81">
        <v>220185912.36</v>
      </c>
      <c r="F7" s="81">
        <v>3287144.35</v>
      </c>
      <c r="G7" s="81">
        <v>1.5155200650325895</v>
      </c>
      <c r="H7" s="82">
        <v>48782880</v>
      </c>
      <c r="I7" s="83">
        <v>4.5136</v>
      </c>
      <c r="J7" s="78" t="s">
        <v>140</v>
      </c>
      <c r="K7" s="4" t="s">
        <v>140</v>
      </c>
    </row>
    <row r="8" spans="1:11" ht="14.25">
      <c r="A8" s="79">
        <v>6</v>
      </c>
      <c r="B8" s="80" t="s">
        <v>8</v>
      </c>
      <c r="C8" s="91" t="s">
        <v>65</v>
      </c>
      <c r="D8" s="91" t="s">
        <v>72</v>
      </c>
      <c r="E8" s="81">
        <v>207640108.59</v>
      </c>
      <c r="F8" s="81">
        <v>5540873.4</v>
      </c>
      <c r="G8" s="81">
        <v>2.741659756797631</v>
      </c>
      <c r="H8" s="82">
        <v>30779089</v>
      </c>
      <c r="I8" s="83">
        <v>6.7461</v>
      </c>
      <c r="J8" s="104" t="s">
        <v>139</v>
      </c>
      <c r="K8" s="78" t="s">
        <v>137</v>
      </c>
    </row>
    <row r="9" spans="1:11" ht="14.25">
      <c r="A9" s="79">
        <v>7</v>
      </c>
      <c r="B9" s="80" t="s">
        <v>62</v>
      </c>
      <c r="C9" s="56" t="s">
        <v>73</v>
      </c>
      <c r="D9" s="92" t="s">
        <v>74</v>
      </c>
      <c r="E9" s="81">
        <v>97699427.61</v>
      </c>
      <c r="F9" s="81">
        <v>380933.37</v>
      </c>
      <c r="G9" s="81">
        <v>0.39142957664407163</v>
      </c>
      <c r="H9" s="82">
        <v>43230501</v>
      </c>
      <c r="I9" s="83">
        <v>2.26</v>
      </c>
      <c r="J9" s="80" t="s">
        <v>141</v>
      </c>
      <c r="K9" s="78" t="s">
        <v>142</v>
      </c>
    </row>
    <row r="10" spans="1:11" ht="14.25">
      <c r="A10" s="79">
        <v>8</v>
      </c>
      <c r="B10" s="80" t="s">
        <v>14</v>
      </c>
      <c r="C10" s="91" t="s">
        <v>65</v>
      </c>
      <c r="D10" s="91" t="s">
        <v>75</v>
      </c>
      <c r="E10" s="81">
        <v>72113561.83</v>
      </c>
      <c r="F10" s="81">
        <v>3228141.62</v>
      </c>
      <c r="G10" s="81">
        <v>4.686247990008454</v>
      </c>
      <c r="H10" s="82">
        <v>20048189</v>
      </c>
      <c r="I10" s="83">
        <v>3.597</v>
      </c>
      <c r="J10" s="104" t="s">
        <v>143</v>
      </c>
      <c r="K10" s="78" t="s">
        <v>144</v>
      </c>
    </row>
    <row r="11" spans="1:11" ht="14.25">
      <c r="A11" s="79">
        <v>9</v>
      </c>
      <c r="B11" s="80" t="s">
        <v>15</v>
      </c>
      <c r="C11" s="91" t="s">
        <v>73</v>
      </c>
      <c r="D11" s="91" t="s">
        <v>76</v>
      </c>
      <c r="E11" s="81">
        <v>68628533.71</v>
      </c>
      <c r="F11" s="81">
        <v>970807.38</v>
      </c>
      <c r="G11" s="81">
        <v>1.4348802903380005</v>
      </c>
      <c r="H11" s="82">
        <v>16461784</v>
      </c>
      <c r="I11" s="83">
        <v>4.169</v>
      </c>
      <c r="J11" s="105" t="s">
        <v>136</v>
      </c>
      <c r="K11" s="104" t="s">
        <v>137</v>
      </c>
    </row>
    <row r="12" spans="1:11" ht="14.25">
      <c r="A12" s="79">
        <v>10</v>
      </c>
      <c r="B12" s="80" t="s">
        <v>11</v>
      </c>
      <c r="C12" s="91" t="s">
        <v>65</v>
      </c>
      <c r="D12" s="91" t="s">
        <v>77</v>
      </c>
      <c r="E12" s="81">
        <v>62679848.34</v>
      </c>
      <c r="F12" s="81">
        <v>1023430.53</v>
      </c>
      <c r="G12" s="81">
        <v>1.659892946025181</v>
      </c>
      <c r="H12" s="82">
        <v>12515654</v>
      </c>
      <c r="I12" s="83">
        <v>5.0081</v>
      </c>
      <c r="J12" s="92" t="s">
        <v>145</v>
      </c>
      <c r="K12" s="4" t="s">
        <v>137</v>
      </c>
    </row>
    <row r="13" spans="1:11" ht="14.25">
      <c r="A13" s="79">
        <v>11</v>
      </c>
      <c r="B13" s="80" t="s">
        <v>57</v>
      </c>
      <c r="C13" s="91" t="s">
        <v>65</v>
      </c>
      <c r="D13" s="91" t="s">
        <v>78</v>
      </c>
      <c r="E13" s="81">
        <v>61466115.85</v>
      </c>
      <c r="F13" s="81">
        <v>530111.17</v>
      </c>
      <c r="G13" s="81">
        <v>0.8699473698412561</v>
      </c>
      <c r="H13" s="82">
        <v>24827505</v>
      </c>
      <c r="I13" s="83">
        <v>2.4757</v>
      </c>
      <c r="J13" s="105" t="s">
        <v>146</v>
      </c>
      <c r="K13" s="105" t="s">
        <v>146</v>
      </c>
    </row>
    <row r="14" spans="1:11" ht="14.25">
      <c r="A14" s="79">
        <v>12</v>
      </c>
      <c r="B14" s="80" t="s">
        <v>17</v>
      </c>
      <c r="C14" s="91" t="s">
        <v>65</v>
      </c>
      <c r="D14" s="91" t="s">
        <v>79</v>
      </c>
      <c r="E14" s="81">
        <v>56916264.73</v>
      </c>
      <c r="F14" s="84">
        <v>179268.17</v>
      </c>
      <c r="G14" s="84">
        <v>0.31596344690261446</v>
      </c>
      <c r="H14" s="82">
        <v>41806607</v>
      </c>
      <c r="I14" s="83">
        <v>1.3614</v>
      </c>
      <c r="J14" s="92" t="s">
        <v>147</v>
      </c>
      <c r="K14" s="104" t="s">
        <v>137</v>
      </c>
    </row>
    <row r="15" spans="1:11" ht="14.25">
      <c r="A15" s="79">
        <v>13</v>
      </c>
      <c r="B15" s="80" t="s">
        <v>18</v>
      </c>
      <c r="C15" s="91" t="s">
        <v>65</v>
      </c>
      <c r="D15" s="91" t="s">
        <v>80</v>
      </c>
      <c r="E15" s="81">
        <v>50322431.55</v>
      </c>
      <c r="F15" s="81">
        <v>1001223.63</v>
      </c>
      <c r="G15" s="81">
        <v>2.030006304030522</v>
      </c>
      <c r="H15" s="82">
        <v>11594190</v>
      </c>
      <c r="I15" s="83">
        <v>4.3403</v>
      </c>
      <c r="J15" s="105" t="s">
        <v>148</v>
      </c>
      <c r="K15" s="4" t="s">
        <v>137</v>
      </c>
    </row>
    <row r="16" spans="1:11" ht="14.25">
      <c r="A16" s="79">
        <v>14</v>
      </c>
      <c r="B16" s="80" t="s">
        <v>16</v>
      </c>
      <c r="C16" s="91" t="s">
        <v>65</v>
      </c>
      <c r="D16" s="91" t="s">
        <v>81</v>
      </c>
      <c r="E16" s="81">
        <v>42806984.18</v>
      </c>
      <c r="F16" s="81">
        <v>377528.99</v>
      </c>
      <c r="G16" s="81">
        <v>0.8897804327428105</v>
      </c>
      <c r="H16" s="82">
        <v>15392197</v>
      </c>
      <c r="I16" s="83">
        <v>2.7811</v>
      </c>
      <c r="J16" s="104" t="s">
        <v>149</v>
      </c>
      <c r="K16" s="105" t="s">
        <v>144</v>
      </c>
    </row>
    <row r="17" spans="1:11" ht="14.25">
      <c r="A17" s="79">
        <v>15</v>
      </c>
      <c r="B17" s="80" t="s">
        <v>12</v>
      </c>
      <c r="C17" s="91" t="s">
        <v>65</v>
      </c>
      <c r="D17" s="91" t="s">
        <v>82</v>
      </c>
      <c r="E17" s="81">
        <v>39234172.39</v>
      </c>
      <c r="F17" s="81">
        <v>2631678.43</v>
      </c>
      <c r="G17" s="81">
        <v>7.18988829798306</v>
      </c>
      <c r="H17" s="82">
        <v>42564506</v>
      </c>
      <c r="I17" s="83">
        <v>0.9218</v>
      </c>
      <c r="J17" s="92" t="s">
        <v>136</v>
      </c>
      <c r="K17" s="104" t="s">
        <v>137</v>
      </c>
    </row>
    <row r="18" spans="1:11" ht="14.25">
      <c r="A18" s="79">
        <v>16</v>
      </c>
      <c r="B18" s="80" t="s">
        <v>20</v>
      </c>
      <c r="C18" s="91" t="s">
        <v>65</v>
      </c>
      <c r="D18" s="91" t="s">
        <v>83</v>
      </c>
      <c r="E18" s="81">
        <v>32320040.47</v>
      </c>
      <c r="F18" s="81">
        <v>291825.44</v>
      </c>
      <c r="G18" s="81">
        <v>0.9111511201191007</v>
      </c>
      <c r="H18" s="82">
        <v>7116098</v>
      </c>
      <c r="I18" s="83">
        <v>4.5418</v>
      </c>
      <c r="J18" s="105" t="s">
        <v>150</v>
      </c>
      <c r="K18" s="78" t="s">
        <v>137</v>
      </c>
    </row>
    <row r="19" spans="1:11" ht="14.25">
      <c r="A19" s="79">
        <v>17</v>
      </c>
      <c r="B19" s="80" t="s">
        <v>59</v>
      </c>
      <c r="C19" s="91" t="s">
        <v>65</v>
      </c>
      <c r="D19" s="91" t="s">
        <v>84</v>
      </c>
      <c r="E19" s="81">
        <v>25991858.3</v>
      </c>
      <c r="F19" s="81">
        <v>-238034.43</v>
      </c>
      <c r="G19" s="81">
        <v>-0.9074929602276001</v>
      </c>
      <c r="H19" s="82">
        <v>22541968</v>
      </c>
      <c r="I19" s="83">
        <v>1.153</v>
      </c>
      <c r="J19" s="78" t="s">
        <v>151</v>
      </c>
      <c r="K19" s="104" t="s">
        <v>152</v>
      </c>
    </row>
    <row r="20" spans="1:11" ht="14.25">
      <c r="A20" s="79">
        <v>18</v>
      </c>
      <c r="B20" s="80" t="s">
        <v>58</v>
      </c>
      <c r="C20" s="91" t="s">
        <v>65</v>
      </c>
      <c r="D20" s="91" t="s">
        <v>85</v>
      </c>
      <c r="E20" s="81">
        <v>22822164.25</v>
      </c>
      <c r="F20" s="81">
        <v>238508.67</v>
      </c>
      <c r="G20" s="81">
        <v>1.056111882131347</v>
      </c>
      <c r="H20" s="82">
        <v>13027675</v>
      </c>
      <c r="I20" s="83">
        <v>1.7518</v>
      </c>
      <c r="J20" s="92" t="s">
        <v>153</v>
      </c>
      <c r="K20" s="92" t="s">
        <v>153</v>
      </c>
    </row>
    <row r="21" spans="1:11" ht="14.25">
      <c r="A21" s="79">
        <v>19</v>
      </c>
      <c r="B21" s="80" t="s">
        <v>23</v>
      </c>
      <c r="C21" s="91" t="s">
        <v>65</v>
      </c>
      <c r="D21" s="91" t="s">
        <v>86</v>
      </c>
      <c r="E21" s="81">
        <v>20674045.39</v>
      </c>
      <c r="F21" s="81">
        <v>251068.78</v>
      </c>
      <c r="G21" s="81">
        <v>1.2293446973692568</v>
      </c>
      <c r="H21" s="82">
        <v>3865922</v>
      </c>
      <c r="I21" s="83">
        <v>5.3478</v>
      </c>
      <c r="J21" s="104" t="s">
        <v>154</v>
      </c>
      <c r="K21" s="104" t="s">
        <v>154</v>
      </c>
    </row>
    <row r="22" spans="1:11" ht="14.25">
      <c r="A22" s="79">
        <v>20</v>
      </c>
      <c r="B22" s="80" t="s">
        <v>53</v>
      </c>
      <c r="C22" s="91" t="s">
        <v>65</v>
      </c>
      <c r="D22" s="91" t="s">
        <v>87</v>
      </c>
      <c r="E22" s="81">
        <v>17346917.33</v>
      </c>
      <c r="F22" s="81">
        <v>152506.22</v>
      </c>
      <c r="G22" s="81">
        <v>0.8869522720164724</v>
      </c>
      <c r="H22" s="82">
        <v>7999487</v>
      </c>
      <c r="I22" s="83">
        <v>2.1685</v>
      </c>
      <c r="J22" s="104" t="s">
        <v>155</v>
      </c>
      <c r="K22" s="104" t="s">
        <v>155</v>
      </c>
    </row>
    <row r="23" spans="1:11" ht="14.25">
      <c r="A23" s="79">
        <v>21</v>
      </c>
      <c r="B23" s="80" t="s">
        <v>54</v>
      </c>
      <c r="C23" s="91" t="s">
        <v>65</v>
      </c>
      <c r="D23" s="91" t="s">
        <v>88</v>
      </c>
      <c r="E23" s="81">
        <v>12618950.77</v>
      </c>
      <c r="F23" s="81">
        <v>385578.29</v>
      </c>
      <c r="G23" s="81">
        <v>3.1518560448508453</v>
      </c>
      <c r="H23" s="82">
        <v>3458905</v>
      </c>
      <c r="I23" s="83">
        <v>3.6483</v>
      </c>
      <c r="J23" s="78" t="s">
        <v>156</v>
      </c>
      <c r="K23" s="4" t="s">
        <v>156</v>
      </c>
    </row>
    <row r="24" spans="1:11" ht="14.25">
      <c r="A24" s="79">
        <v>22</v>
      </c>
      <c r="B24" s="80" t="s">
        <v>60</v>
      </c>
      <c r="C24" s="91" t="s">
        <v>65</v>
      </c>
      <c r="D24" s="91" t="s">
        <v>89</v>
      </c>
      <c r="E24" s="81">
        <v>10815757.02</v>
      </c>
      <c r="F24" s="81">
        <v>185240.28</v>
      </c>
      <c r="G24" s="81">
        <v>1.7425331668307962</v>
      </c>
      <c r="H24" s="82">
        <v>27412495</v>
      </c>
      <c r="I24" s="83">
        <v>0.3946</v>
      </c>
      <c r="J24" s="78" t="s">
        <v>157</v>
      </c>
      <c r="K24" s="4" t="s">
        <v>158</v>
      </c>
    </row>
    <row r="25" spans="1:11" ht="14.25">
      <c r="A25" s="79">
        <v>23</v>
      </c>
      <c r="B25" s="80" t="s">
        <v>55</v>
      </c>
      <c r="C25" s="93" t="s">
        <v>65</v>
      </c>
      <c r="D25" s="60" t="s">
        <v>90</v>
      </c>
      <c r="E25" s="81">
        <v>9586606.4</v>
      </c>
      <c r="F25" s="84">
        <v>132019.32</v>
      </c>
      <c r="G25" s="84">
        <v>1.396352044599297</v>
      </c>
      <c r="H25" s="82">
        <v>4880054</v>
      </c>
      <c r="I25" s="83">
        <v>1.9644</v>
      </c>
      <c r="J25" s="60" t="s">
        <v>159</v>
      </c>
      <c r="K25" s="4" t="s">
        <v>159</v>
      </c>
    </row>
    <row r="26" spans="1:11" ht="14.25">
      <c r="A26" s="79">
        <v>24</v>
      </c>
      <c r="B26" s="80" t="s">
        <v>25</v>
      </c>
      <c r="C26" s="91" t="s">
        <v>65</v>
      </c>
      <c r="D26" s="91" t="s">
        <v>91</v>
      </c>
      <c r="E26" s="81">
        <v>7941529.16</v>
      </c>
      <c r="F26" s="81">
        <v>59178.4</v>
      </c>
      <c r="G26" s="81">
        <v>0.7507709540193162</v>
      </c>
      <c r="H26" s="82">
        <v>2458481</v>
      </c>
      <c r="I26" s="83">
        <v>3.2303</v>
      </c>
      <c r="J26" s="92" t="s">
        <v>147</v>
      </c>
      <c r="K26" s="104" t="s">
        <v>137</v>
      </c>
    </row>
    <row r="27" spans="1:11" ht="14.25">
      <c r="A27" s="79">
        <v>25</v>
      </c>
      <c r="B27" s="80" t="s">
        <v>19</v>
      </c>
      <c r="C27" s="91" t="s">
        <v>65</v>
      </c>
      <c r="D27" s="91" t="s">
        <v>92</v>
      </c>
      <c r="E27" s="81">
        <v>7761936.43</v>
      </c>
      <c r="F27" s="81">
        <v>148874</v>
      </c>
      <c r="G27" s="81">
        <v>1.9555074107017418</v>
      </c>
      <c r="H27" s="82">
        <v>7073301</v>
      </c>
      <c r="I27" s="83">
        <v>1.0974</v>
      </c>
      <c r="J27" s="105" t="s">
        <v>160</v>
      </c>
      <c r="K27" s="4" t="s">
        <v>161</v>
      </c>
    </row>
    <row r="28" spans="1:11" ht="14.25">
      <c r="A28" s="79">
        <v>26</v>
      </c>
      <c r="B28" s="80" t="s">
        <v>21</v>
      </c>
      <c r="C28" s="91" t="s">
        <v>65</v>
      </c>
      <c r="D28" s="91" t="s">
        <v>93</v>
      </c>
      <c r="E28" s="81">
        <v>7092991.01</v>
      </c>
      <c r="F28" s="81">
        <v>395922.48</v>
      </c>
      <c r="G28" s="81">
        <v>5.911877386746696</v>
      </c>
      <c r="H28" s="82">
        <v>2126235</v>
      </c>
      <c r="I28" s="83">
        <v>3.3359</v>
      </c>
      <c r="J28" s="104" t="s">
        <v>143</v>
      </c>
      <c r="K28" s="78" t="s">
        <v>144</v>
      </c>
    </row>
    <row r="29" spans="1:11" ht="14.25">
      <c r="A29" s="79">
        <v>27</v>
      </c>
      <c r="B29" s="80" t="s">
        <v>27</v>
      </c>
      <c r="C29" s="91" t="s">
        <v>65</v>
      </c>
      <c r="D29" s="91" t="s">
        <v>265</v>
      </c>
      <c r="E29" s="81">
        <v>7077103.82</v>
      </c>
      <c r="F29" s="81">
        <v>21735.92</v>
      </c>
      <c r="G29" s="81">
        <v>0.3080763513409295</v>
      </c>
      <c r="H29" s="82">
        <v>1757623</v>
      </c>
      <c r="I29" s="83">
        <v>4.0265</v>
      </c>
      <c r="J29" s="105" t="s">
        <v>162</v>
      </c>
      <c r="K29" s="4" t="s">
        <v>163</v>
      </c>
    </row>
    <row r="30" spans="1:11" ht="14.25">
      <c r="A30" s="79">
        <v>28</v>
      </c>
      <c r="B30" s="80" t="s">
        <v>56</v>
      </c>
      <c r="C30" s="91" t="s">
        <v>65</v>
      </c>
      <c r="D30" s="91" t="s">
        <v>94</v>
      </c>
      <c r="E30" s="81">
        <v>6050174.69</v>
      </c>
      <c r="F30" s="81">
        <v>68596.33</v>
      </c>
      <c r="G30" s="81">
        <v>1.146793135048057</v>
      </c>
      <c r="H30" s="82">
        <v>1672541</v>
      </c>
      <c r="I30" s="83">
        <v>3.6174</v>
      </c>
      <c r="J30" s="105" t="s">
        <v>162</v>
      </c>
      <c r="K30" s="4" t="s">
        <v>163</v>
      </c>
    </row>
    <row r="31" spans="1:11" ht="14.25">
      <c r="A31" s="79">
        <v>29</v>
      </c>
      <c r="B31" s="80" t="s">
        <v>26</v>
      </c>
      <c r="C31" s="91" t="s">
        <v>65</v>
      </c>
      <c r="D31" s="91" t="s">
        <v>95</v>
      </c>
      <c r="E31" s="81">
        <v>3897286.73</v>
      </c>
      <c r="F31" s="81">
        <v>64047.9</v>
      </c>
      <c r="G31" s="81">
        <v>1.670855974293687</v>
      </c>
      <c r="H31" s="82">
        <v>1967868</v>
      </c>
      <c r="I31" s="83">
        <v>1.9805</v>
      </c>
      <c r="J31" s="105" t="s">
        <v>146</v>
      </c>
      <c r="K31" s="105" t="s">
        <v>146</v>
      </c>
    </row>
    <row r="32" spans="1:11" ht="14.25">
      <c r="A32" s="79">
        <v>30</v>
      </c>
      <c r="B32" s="80" t="s">
        <v>24</v>
      </c>
      <c r="C32" s="91" t="s">
        <v>68</v>
      </c>
      <c r="D32" s="91" t="s">
        <v>96</v>
      </c>
      <c r="E32" s="81">
        <v>3784002.23</v>
      </c>
      <c r="F32" s="81">
        <v>57601.55</v>
      </c>
      <c r="G32" s="81">
        <v>1.5457690931937123</v>
      </c>
      <c r="H32" s="82">
        <v>16818420</v>
      </c>
      <c r="I32" s="83">
        <v>0.225</v>
      </c>
      <c r="J32" s="105" t="s">
        <v>162</v>
      </c>
      <c r="K32" s="4" t="s">
        <v>163</v>
      </c>
    </row>
    <row r="33" spans="1:11" ht="14.25">
      <c r="A33" s="79">
        <v>31</v>
      </c>
      <c r="B33" s="80" t="s">
        <v>47</v>
      </c>
      <c r="C33" s="91" t="s">
        <v>65</v>
      </c>
      <c r="D33" s="91" t="s">
        <v>97</v>
      </c>
      <c r="E33" s="81">
        <v>3502290.97</v>
      </c>
      <c r="F33" s="81">
        <v>33818.72</v>
      </c>
      <c r="G33" s="81">
        <v>0.975032162935733</v>
      </c>
      <c r="H33" s="82">
        <v>1348064</v>
      </c>
      <c r="I33" s="83">
        <v>2.598</v>
      </c>
      <c r="J33" s="4" t="s">
        <v>164</v>
      </c>
      <c r="K33" s="60" t="s">
        <v>164</v>
      </c>
    </row>
    <row r="34" spans="1:11" ht="14.25">
      <c r="A34" s="79">
        <v>32</v>
      </c>
      <c r="B34" s="80" t="s">
        <v>51</v>
      </c>
      <c r="C34" s="91" t="s">
        <v>73</v>
      </c>
      <c r="D34" s="91" t="s">
        <v>98</v>
      </c>
      <c r="E34" s="81">
        <v>3161726.54</v>
      </c>
      <c r="F34" s="81">
        <v>30925.13</v>
      </c>
      <c r="G34" s="85">
        <v>0.9877704124325248</v>
      </c>
      <c r="H34" s="82">
        <v>843112</v>
      </c>
      <c r="I34" s="83">
        <v>3.7501</v>
      </c>
      <c r="J34" s="105" t="s">
        <v>150</v>
      </c>
      <c r="K34" s="104" t="s">
        <v>137</v>
      </c>
    </row>
    <row r="35" spans="1:11" ht="14.25">
      <c r="A35" s="79">
        <v>33</v>
      </c>
      <c r="B35" s="80" t="s">
        <v>22</v>
      </c>
      <c r="C35" s="91" t="s">
        <v>65</v>
      </c>
      <c r="D35" s="91" t="s">
        <v>99</v>
      </c>
      <c r="E35" s="81">
        <v>3014566.97</v>
      </c>
      <c r="F35" s="81">
        <v>35106.59</v>
      </c>
      <c r="G35" s="81">
        <v>1.1782868547491887</v>
      </c>
      <c r="H35" s="82">
        <v>1298241</v>
      </c>
      <c r="I35" s="83">
        <v>2.322</v>
      </c>
      <c r="J35" s="92" t="s">
        <v>165</v>
      </c>
      <c r="K35" s="104" t="s">
        <v>137</v>
      </c>
    </row>
    <row r="36" spans="1:11" ht="14.25">
      <c r="A36" s="79">
        <v>34</v>
      </c>
      <c r="B36" s="80" t="s">
        <v>29</v>
      </c>
      <c r="C36" s="91" t="s">
        <v>65</v>
      </c>
      <c r="D36" s="91" t="s">
        <v>100</v>
      </c>
      <c r="E36" s="81">
        <v>2845460.93</v>
      </c>
      <c r="F36" s="81">
        <v>19579.29</v>
      </c>
      <c r="G36" s="81">
        <v>0.6928559824607561</v>
      </c>
      <c r="H36" s="82">
        <v>1232135</v>
      </c>
      <c r="I36" s="83">
        <v>2.3094</v>
      </c>
      <c r="J36" s="104" t="s">
        <v>166</v>
      </c>
      <c r="K36" s="105" t="s">
        <v>167</v>
      </c>
    </row>
    <row r="37" spans="1:11" ht="14.25">
      <c r="A37" s="79">
        <v>35</v>
      </c>
      <c r="B37" s="80" t="s">
        <v>34</v>
      </c>
      <c r="C37" s="91" t="s">
        <v>65</v>
      </c>
      <c r="D37" s="91" t="s">
        <v>101</v>
      </c>
      <c r="E37" s="81">
        <v>2338499.7</v>
      </c>
      <c r="F37" s="81">
        <v>135610.2</v>
      </c>
      <c r="G37" s="81">
        <v>6.156014634415399</v>
      </c>
      <c r="H37" s="82">
        <v>981666</v>
      </c>
      <c r="I37" s="83">
        <v>2.3822</v>
      </c>
      <c r="J37" s="104" t="s">
        <v>143</v>
      </c>
      <c r="K37" s="4" t="s">
        <v>168</v>
      </c>
    </row>
    <row r="38" spans="1:11" ht="14.25">
      <c r="A38" s="79">
        <v>36</v>
      </c>
      <c r="B38" s="80" t="s">
        <v>52</v>
      </c>
      <c r="C38" s="91" t="s">
        <v>65</v>
      </c>
      <c r="D38" s="91" t="s">
        <v>102</v>
      </c>
      <c r="E38" s="81">
        <v>2258717.81</v>
      </c>
      <c r="F38" s="81">
        <v>78499.73</v>
      </c>
      <c r="G38" s="81">
        <v>3.6005448592555354</v>
      </c>
      <c r="H38" s="82">
        <v>3429720</v>
      </c>
      <c r="I38" s="83">
        <v>0.6586</v>
      </c>
      <c r="J38" s="4" t="s">
        <v>169</v>
      </c>
      <c r="K38" s="4" t="s">
        <v>170</v>
      </c>
    </row>
    <row r="39" spans="1:11" ht="14.25">
      <c r="A39" s="79">
        <v>37</v>
      </c>
      <c r="B39" s="80" t="s">
        <v>50</v>
      </c>
      <c r="C39" s="91" t="s">
        <v>65</v>
      </c>
      <c r="D39" s="91" t="s">
        <v>103</v>
      </c>
      <c r="E39" s="81">
        <v>2016933.52</v>
      </c>
      <c r="F39" s="81">
        <v>80180.22</v>
      </c>
      <c r="G39" s="81">
        <v>4.13992943757988</v>
      </c>
      <c r="H39" s="82">
        <v>1158635</v>
      </c>
      <c r="I39" s="83">
        <v>1.7408</v>
      </c>
      <c r="J39" s="104" t="s">
        <v>171</v>
      </c>
      <c r="K39" s="78" t="s">
        <v>137</v>
      </c>
    </row>
    <row r="40" spans="1:11" ht="14.25">
      <c r="A40" s="79">
        <v>38</v>
      </c>
      <c r="B40" s="80" t="s">
        <v>33</v>
      </c>
      <c r="C40" s="91" t="s">
        <v>65</v>
      </c>
      <c r="D40" s="91" t="s">
        <v>104</v>
      </c>
      <c r="E40" s="81">
        <v>1327185.78</v>
      </c>
      <c r="F40" s="81">
        <v>96318.73</v>
      </c>
      <c r="G40" s="81">
        <v>7.8252748743253875</v>
      </c>
      <c r="H40" s="82">
        <v>541914</v>
      </c>
      <c r="I40" s="83">
        <v>2.4491</v>
      </c>
      <c r="J40" s="105" t="s">
        <v>160</v>
      </c>
      <c r="K40" s="105" t="s">
        <v>160</v>
      </c>
    </row>
    <row r="41" spans="1:11" ht="14.25">
      <c r="A41" s="79">
        <v>39</v>
      </c>
      <c r="B41" s="80" t="s">
        <v>48</v>
      </c>
      <c r="C41" s="91" t="s">
        <v>65</v>
      </c>
      <c r="D41" s="91" t="s">
        <v>105</v>
      </c>
      <c r="E41" s="81">
        <v>990148.68</v>
      </c>
      <c r="F41" s="81">
        <v>130.03</v>
      </c>
      <c r="G41" s="81">
        <v>0.013134096009210339</v>
      </c>
      <c r="H41" s="82">
        <v>2468727</v>
      </c>
      <c r="I41" s="83">
        <v>0.4011</v>
      </c>
      <c r="J41" s="104" t="s">
        <v>152</v>
      </c>
      <c r="K41" s="104" t="s">
        <v>152</v>
      </c>
    </row>
    <row r="42" spans="1:11" ht="14.25">
      <c r="A42" s="79">
        <v>40</v>
      </c>
      <c r="B42" s="80" t="s">
        <v>46</v>
      </c>
      <c r="C42" s="94" t="s">
        <v>65</v>
      </c>
      <c r="D42" s="91" t="s">
        <v>106</v>
      </c>
      <c r="E42" s="81">
        <v>955173.84</v>
      </c>
      <c r="F42" s="81">
        <v>33028.07</v>
      </c>
      <c r="G42" s="81">
        <v>3.5816539070606837</v>
      </c>
      <c r="H42" s="82">
        <v>717149</v>
      </c>
      <c r="I42" s="83">
        <v>1.3319</v>
      </c>
      <c r="J42" s="104" t="s">
        <v>143</v>
      </c>
      <c r="K42" s="105" t="s">
        <v>144</v>
      </c>
    </row>
    <row r="43" spans="1:11" ht="14.25">
      <c r="A43" s="79">
        <v>41</v>
      </c>
      <c r="B43" s="80" t="s">
        <v>35</v>
      </c>
      <c r="C43" s="91" t="s">
        <v>65</v>
      </c>
      <c r="D43" s="91" t="s">
        <v>107</v>
      </c>
      <c r="E43" s="81">
        <v>771962.02</v>
      </c>
      <c r="F43" s="81">
        <v>-49681.28</v>
      </c>
      <c r="G43" s="81">
        <v>-6.046575198751086</v>
      </c>
      <c r="H43" s="82">
        <v>311046</v>
      </c>
      <c r="I43" s="83">
        <v>2.4818</v>
      </c>
      <c r="J43" s="105" t="s">
        <v>136</v>
      </c>
      <c r="K43" s="105" t="s">
        <v>137</v>
      </c>
    </row>
    <row r="44" spans="1:11" ht="14.25">
      <c r="A44" s="79">
        <v>42</v>
      </c>
      <c r="B44" s="80" t="s">
        <v>31</v>
      </c>
      <c r="C44" s="91" t="s">
        <v>73</v>
      </c>
      <c r="D44" s="91" t="s">
        <v>108</v>
      </c>
      <c r="E44" s="81">
        <v>760908.88</v>
      </c>
      <c r="F44" s="81">
        <v>-9627.91</v>
      </c>
      <c r="G44" s="81">
        <v>-1.2495068535274072</v>
      </c>
      <c r="H44" s="82">
        <v>363744</v>
      </c>
      <c r="I44" s="83">
        <v>2.0919</v>
      </c>
      <c r="J44" s="92" t="s">
        <v>172</v>
      </c>
      <c r="K44" s="105" t="s">
        <v>144</v>
      </c>
    </row>
    <row r="45" spans="1:11" ht="14.25">
      <c r="A45" s="79">
        <v>43</v>
      </c>
      <c r="B45" s="80" t="s">
        <v>28</v>
      </c>
      <c r="C45" s="91" t="s">
        <v>65</v>
      </c>
      <c r="D45" s="91" t="s">
        <v>264</v>
      </c>
      <c r="E45" s="81">
        <v>636479.18</v>
      </c>
      <c r="F45" s="81">
        <v>16051.48</v>
      </c>
      <c r="G45" s="81">
        <v>2.587163661454838</v>
      </c>
      <c r="H45" s="82">
        <v>703338</v>
      </c>
      <c r="I45" s="83">
        <v>0.9049</v>
      </c>
      <c r="J45" s="105" t="s">
        <v>173</v>
      </c>
      <c r="K45" s="105" t="s">
        <v>146</v>
      </c>
    </row>
    <row r="46" spans="1:11" ht="14.25">
      <c r="A46" s="79">
        <v>44</v>
      </c>
      <c r="B46" s="80" t="s">
        <v>32</v>
      </c>
      <c r="C46" s="91" t="s">
        <v>73</v>
      </c>
      <c r="D46" s="91" t="s">
        <v>109</v>
      </c>
      <c r="E46" s="81">
        <v>624996.78</v>
      </c>
      <c r="F46" s="81">
        <v>5448.42</v>
      </c>
      <c r="G46" s="81">
        <v>0.8794180328392827</v>
      </c>
      <c r="H46" s="82">
        <v>318909</v>
      </c>
      <c r="I46" s="83">
        <v>1.9598</v>
      </c>
      <c r="J46" s="105" t="s">
        <v>146</v>
      </c>
      <c r="K46" s="105" t="s">
        <v>146</v>
      </c>
    </row>
    <row r="47" spans="1:11" ht="14.25">
      <c r="A47" s="79">
        <v>45</v>
      </c>
      <c r="B47" s="80" t="s">
        <v>49</v>
      </c>
      <c r="C47" s="91" t="s">
        <v>65</v>
      </c>
      <c r="D47" s="91" t="s">
        <v>110</v>
      </c>
      <c r="E47" s="81">
        <v>378184.24</v>
      </c>
      <c r="F47" s="81">
        <v>1137.57</v>
      </c>
      <c r="G47" s="81">
        <v>0.30170535652789</v>
      </c>
      <c r="H47" s="82">
        <v>241922</v>
      </c>
      <c r="I47" s="83">
        <v>1.5632</v>
      </c>
      <c r="J47" s="105" t="s">
        <v>173</v>
      </c>
      <c r="K47" s="105" t="s">
        <v>146</v>
      </c>
    </row>
    <row r="48" spans="1:11" ht="14.25">
      <c r="A48" s="79">
        <v>46</v>
      </c>
      <c r="B48" s="80" t="s">
        <v>36</v>
      </c>
      <c r="C48" s="91" t="s">
        <v>65</v>
      </c>
      <c r="D48" s="91" t="s">
        <v>111</v>
      </c>
      <c r="E48" s="81">
        <v>349945.55</v>
      </c>
      <c r="F48" s="81">
        <v>-315.33</v>
      </c>
      <c r="G48" s="81">
        <v>-0.09002718202501114</v>
      </c>
      <c r="H48" s="82">
        <v>175435</v>
      </c>
      <c r="I48" s="83">
        <v>1.9947</v>
      </c>
      <c r="J48" s="78" t="s">
        <v>174</v>
      </c>
      <c r="K48" s="4" t="s">
        <v>137</v>
      </c>
    </row>
    <row r="49" spans="1:11" ht="14.25">
      <c r="A49" s="79">
        <v>47</v>
      </c>
      <c r="B49" s="80" t="s">
        <v>41</v>
      </c>
      <c r="C49" s="91" t="s">
        <v>65</v>
      </c>
      <c r="D49" s="91" t="s">
        <v>112</v>
      </c>
      <c r="E49" s="81">
        <v>242561.76</v>
      </c>
      <c r="F49" s="81">
        <v>1645.45</v>
      </c>
      <c r="G49" s="81">
        <v>0.6829965144327588</v>
      </c>
      <c r="H49" s="82">
        <v>160457</v>
      </c>
      <c r="I49" s="83">
        <v>1.5117</v>
      </c>
      <c r="J49" s="92" t="s">
        <v>172</v>
      </c>
      <c r="K49" s="105" t="s">
        <v>144</v>
      </c>
    </row>
    <row r="50" spans="1:11" ht="14.25">
      <c r="A50" s="79">
        <v>48</v>
      </c>
      <c r="B50" s="80" t="s">
        <v>37</v>
      </c>
      <c r="C50" s="91" t="s">
        <v>65</v>
      </c>
      <c r="D50" s="91" t="s">
        <v>113</v>
      </c>
      <c r="E50" s="81">
        <v>240959.73</v>
      </c>
      <c r="F50" s="81">
        <v>1838.62</v>
      </c>
      <c r="G50" s="81">
        <v>0.7689074377414897</v>
      </c>
      <c r="H50" s="82">
        <v>119036</v>
      </c>
      <c r="I50" s="83">
        <v>2.0243</v>
      </c>
      <c r="J50" s="78" t="s">
        <v>175</v>
      </c>
      <c r="K50" s="78" t="s">
        <v>137</v>
      </c>
    </row>
    <row r="51" spans="1:11" ht="14.25">
      <c r="A51" s="79">
        <v>49</v>
      </c>
      <c r="B51" s="80" t="s">
        <v>38</v>
      </c>
      <c r="C51" s="91" t="s">
        <v>65</v>
      </c>
      <c r="D51" s="91" t="s">
        <v>114</v>
      </c>
      <c r="E51" s="81">
        <v>147526.3</v>
      </c>
      <c r="F51" s="81">
        <v>-725.8</v>
      </c>
      <c r="G51" s="81">
        <v>-0.4895714799318256</v>
      </c>
      <c r="H51" s="82">
        <v>187661</v>
      </c>
      <c r="I51" s="83">
        <v>0.7861</v>
      </c>
      <c r="J51" s="78" t="s">
        <v>176</v>
      </c>
      <c r="K51" s="88" t="s">
        <v>63</v>
      </c>
    </row>
    <row r="52" spans="1:11" ht="14.25">
      <c r="A52" s="79">
        <v>50</v>
      </c>
      <c r="B52" s="80" t="s">
        <v>39</v>
      </c>
      <c r="C52" s="91" t="s">
        <v>65</v>
      </c>
      <c r="D52" s="91" t="s">
        <v>115</v>
      </c>
      <c r="E52" s="81">
        <v>65596.53</v>
      </c>
      <c r="F52" s="81">
        <v>345.15</v>
      </c>
      <c r="G52" s="81">
        <v>0.528954330161298</v>
      </c>
      <c r="H52" s="82">
        <v>47665</v>
      </c>
      <c r="I52" s="83">
        <v>1.3762</v>
      </c>
      <c r="J52" s="104" t="s">
        <v>152</v>
      </c>
      <c r="K52" s="104" t="s">
        <v>152</v>
      </c>
    </row>
    <row r="53" spans="1:11" ht="14.25">
      <c r="A53" s="79">
        <v>51</v>
      </c>
      <c r="B53" s="80" t="s">
        <v>44</v>
      </c>
      <c r="C53" s="91" t="s">
        <v>65</v>
      </c>
      <c r="D53" s="91" t="s">
        <v>116</v>
      </c>
      <c r="E53" s="81">
        <v>48601.84</v>
      </c>
      <c r="F53" s="81">
        <v>-16.01</v>
      </c>
      <c r="G53" s="81">
        <v>-0.0329302920635115</v>
      </c>
      <c r="H53" s="82">
        <v>53531</v>
      </c>
      <c r="I53" s="83">
        <v>0.9079</v>
      </c>
      <c r="J53" s="92" t="s">
        <v>153</v>
      </c>
      <c r="K53" s="92" t="s">
        <v>153</v>
      </c>
    </row>
    <row r="54" spans="1:11" ht="14.25">
      <c r="A54" s="79">
        <v>52</v>
      </c>
      <c r="B54" s="80" t="s">
        <v>40</v>
      </c>
      <c r="C54" s="91" t="s">
        <v>73</v>
      </c>
      <c r="D54" s="91" t="s">
        <v>117</v>
      </c>
      <c r="E54" s="81">
        <v>38399.12</v>
      </c>
      <c r="F54" s="81">
        <v>-4.32</v>
      </c>
      <c r="G54" s="81">
        <v>-0.011248992277785419</v>
      </c>
      <c r="H54" s="82">
        <v>101661</v>
      </c>
      <c r="I54" s="83">
        <v>0.3777</v>
      </c>
      <c r="J54" s="104" t="s">
        <v>152</v>
      </c>
      <c r="K54" s="104" t="s">
        <v>152</v>
      </c>
    </row>
    <row r="55" spans="1:11" ht="14.25">
      <c r="A55" s="79">
        <v>53</v>
      </c>
      <c r="B55" s="80" t="s">
        <v>43</v>
      </c>
      <c r="C55" s="91" t="s">
        <v>68</v>
      </c>
      <c r="D55" s="91" t="s">
        <v>118</v>
      </c>
      <c r="E55" s="81">
        <v>1457.22</v>
      </c>
      <c r="F55" s="81">
        <v>-5.04</v>
      </c>
      <c r="G55" s="81">
        <v>-0.3446719461655192</v>
      </c>
      <c r="H55" s="82">
        <v>1671</v>
      </c>
      <c r="I55" s="83">
        <v>0.8719</v>
      </c>
      <c r="J55" s="78" t="s">
        <v>64</v>
      </c>
      <c r="K55" s="106" t="s">
        <v>158</v>
      </c>
    </row>
    <row r="56" spans="1:11" ht="14.25">
      <c r="A56" s="79">
        <v>54</v>
      </c>
      <c r="B56" s="80" t="s">
        <v>42</v>
      </c>
      <c r="C56" s="91" t="s">
        <v>65</v>
      </c>
      <c r="D56" s="91" t="s">
        <v>119</v>
      </c>
      <c r="E56" s="81">
        <v>0</v>
      </c>
      <c r="F56" s="81">
        <v>0</v>
      </c>
      <c r="G56" s="81">
        <v>0</v>
      </c>
      <c r="H56" s="82">
        <v>0</v>
      </c>
      <c r="I56" s="83">
        <v>0</v>
      </c>
      <c r="J56" s="105" t="s">
        <v>147</v>
      </c>
      <c r="K56" s="92" t="s">
        <v>137</v>
      </c>
    </row>
    <row r="57" spans="1:11" ht="14.25">
      <c r="A57" s="79">
        <v>55</v>
      </c>
      <c r="B57" s="80" t="s">
        <v>30</v>
      </c>
      <c r="C57" s="91" t="s">
        <v>68</v>
      </c>
      <c r="D57" s="91" t="s">
        <v>120</v>
      </c>
      <c r="E57" s="81" t="s">
        <v>123</v>
      </c>
      <c r="F57" s="81" t="s">
        <v>123</v>
      </c>
      <c r="G57" s="81" t="s">
        <v>123</v>
      </c>
      <c r="H57" s="82" t="s">
        <v>123</v>
      </c>
      <c r="I57" s="83" t="s">
        <v>123</v>
      </c>
      <c r="J57" s="78" t="s">
        <v>177</v>
      </c>
      <c r="K57" s="78" t="s">
        <v>177</v>
      </c>
    </row>
    <row r="58" spans="1:11" ht="14.25">
      <c r="A58" s="79">
        <v>55</v>
      </c>
      <c r="B58" s="80" t="s">
        <v>45</v>
      </c>
      <c r="C58" s="91" t="s">
        <v>65</v>
      </c>
      <c r="D58" s="91" t="s">
        <v>121</v>
      </c>
      <c r="E58" s="81" t="s">
        <v>123</v>
      </c>
      <c r="F58" s="81" t="s">
        <v>123</v>
      </c>
      <c r="G58" s="81" t="s">
        <v>123</v>
      </c>
      <c r="H58" s="82" t="s">
        <v>123</v>
      </c>
      <c r="I58" s="83" t="s">
        <v>123</v>
      </c>
      <c r="J58" s="105" t="s">
        <v>173</v>
      </c>
      <c r="K58" s="78" t="s">
        <v>137</v>
      </c>
    </row>
    <row r="59" spans="1:11" ht="15" thickBot="1">
      <c r="A59" s="124" t="s">
        <v>122</v>
      </c>
      <c r="B59" s="125"/>
      <c r="C59" s="125"/>
      <c r="D59" s="126"/>
      <c r="E59" s="86">
        <f>SUM(E3:E58)</f>
        <v>2791334985.4599996</v>
      </c>
      <c r="F59" s="86">
        <f>SUM(F3:F58)</f>
        <v>47084116.56000001</v>
      </c>
      <c r="G59" s="86"/>
      <c r="H59" s="62" t="s">
        <v>0</v>
      </c>
      <c r="I59" s="87"/>
      <c r="J59" s="86"/>
      <c r="K59" s="86"/>
    </row>
    <row r="60" ht="15">
      <c r="D60" s="22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7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3" sqref="B3"/>
    </sheetView>
  </sheetViews>
  <sheetFormatPr defaultColWidth="9.00390625" defaultRowHeight="12.75" outlineLevelCol="1"/>
  <cols>
    <col min="1" max="1" width="4.25390625" style="9" customWidth="1"/>
    <col min="2" max="2" width="10.25390625" style="9" customWidth="1"/>
    <col min="3" max="3" width="13.75390625" style="9" bestFit="1" customWidth="1"/>
    <col min="4" max="4" width="103.625" style="0" bestFit="1" customWidth="1"/>
    <col min="5" max="5" width="18.875" style="31" customWidth="1"/>
    <col min="6" max="6" width="19.75390625" style="31" hidden="1" customWidth="1" outlineLevel="1"/>
    <col min="7" max="7" width="13.875" style="31" customWidth="1" collapsed="1"/>
    <col min="8" max="8" width="17.125" style="31" hidden="1" customWidth="1" outlineLevel="1"/>
    <col min="9" max="9" width="13.875" style="31" customWidth="1" collapsed="1"/>
    <col min="10" max="10" width="16.00390625" style="31" hidden="1" customWidth="1" outlineLevel="1"/>
    <col min="11" max="11" width="13.875" style="31" customWidth="1" collapsed="1"/>
    <col min="12" max="12" width="16.00390625" style="31" hidden="1" customWidth="1" outlineLevel="1"/>
    <col min="13" max="13" width="15.625" style="31" customWidth="1" collapsed="1"/>
    <col min="14" max="14" width="16.00390625" style="31" hidden="1" customWidth="1" outlineLevel="1"/>
    <col min="15" max="15" width="13.875" style="31" customWidth="1" collapsed="1"/>
    <col min="16" max="16" width="16.00390625" style="31" hidden="1" customWidth="1" outlineLevel="1"/>
    <col min="17" max="17" width="16.625" style="31" customWidth="1" collapsed="1"/>
  </cols>
  <sheetData>
    <row r="1" spans="1:17" s="25" customFormat="1" ht="27" customHeight="1" thickBot="1">
      <c r="A1" s="26" t="s">
        <v>178</v>
      </c>
      <c r="B1" s="26"/>
      <c r="C1" s="26"/>
      <c r="D1" s="26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86.25" thickBot="1">
      <c r="A2" s="32" t="s">
        <v>179</v>
      </c>
      <c r="B2" s="33" t="s">
        <v>126</v>
      </c>
      <c r="C2" s="33" t="s">
        <v>127</v>
      </c>
      <c r="D2" s="107" t="s">
        <v>128</v>
      </c>
      <c r="E2" s="108" t="s">
        <v>180</v>
      </c>
      <c r="F2" s="109" t="s">
        <v>1</v>
      </c>
      <c r="G2" s="110" t="s">
        <v>181</v>
      </c>
      <c r="H2" s="111" t="s">
        <v>2</v>
      </c>
      <c r="I2" s="110" t="s">
        <v>182</v>
      </c>
      <c r="J2" s="111" t="s">
        <v>3</v>
      </c>
      <c r="K2" s="110" t="s">
        <v>183</v>
      </c>
      <c r="L2" s="111" t="s">
        <v>4</v>
      </c>
      <c r="M2" s="110" t="s">
        <v>184</v>
      </c>
      <c r="N2" s="111" t="s">
        <v>5</v>
      </c>
      <c r="O2" s="110" t="s">
        <v>185</v>
      </c>
      <c r="P2" s="111" t="s">
        <v>6</v>
      </c>
      <c r="Q2" s="112" t="s">
        <v>186</v>
      </c>
    </row>
    <row r="3" spans="1:18" ht="13.5" customHeight="1">
      <c r="A3" s="27">
        <v>1</v>
      </c>
      <c r="B3" s="56" t="s">
        <v>7</v>
      </c>
      <c r="C3" s="113" t="s">
        <v>65</v>
      </c>
      <c r="D3" s="114" t="s">
        <v>66</v>
      </c>
      <c r="E3" s="67">
        <v>491583091.98</v>
      </c>
      <c r="F3" s="68">
        <v>254352178.56</v>
      </c>
      <c r="G3" s="70">
        <v>0.5174144162190759</v>
      </c>
      <c r="H3" s="68">
        <v>232015978.67</v>
      </c>
      <c r="I3" s="70">
        <v>0.47197713358180254</v>
      </c>
      <c r="J3" s="68">
        <v>0</v>
      </c>
      <c r="K3" s="70">
        <v>0</v>
      </c>
      <c r="L3" s="68">
        <v>0</v>
      </c>
      <c r="M3" s="70">
        <v>0</v>
      </c>
      <c r="N3" s="68">
        <v>0</v>
      </c>
      <c r="O3" s="70">
        <v>0</v>
      </c>
      <c r="P3" s="68">
        <v>5214934.75</v>
      </c>
      <c r="Q3" s="70">
        <v>0.010608450199121513</v>
      </c>
      <c r="R3" s="64"/>
    </row>
    <row r="4" spans="1:17" ht="13.5" customHeight="1">
      <c r="A4" s="28">
        <v>2</v>
      </c>
      <c r="B4" s="56" t="s">
        <v>61</v>
      </c>
      <c r="C4" s="91" t="s">
        <v>65</v>
      </c>
      <c r="D4" s="115" t="s">
        <v>67</v>
      </c>
      <c r="E4" s="67">
        <v>427977633.97</v>
      </c>
      <c r="F4" s="68">
        <v>239950490.15</v>
      </c>
      <c r="G4" s="70">
        <v>0.5606612848530768</v>
      </c>
      <c r="H4" s="68">
        <v>174185903.61</v>
      </c>
      <c r="I4" s="70">
        <v>0.4069976788137717</v>
      </c>
      <c r="J4" s="68">
        <v>4780000</v>
      </c>
      <c r="K4" s="70">
        <v>0.011168807948349619</v>
      </c>
      <c r="L4" s="68">
        <v>0</v>
      </c>
      <c r="M4" s="70">
        <v>0</v>
      </c>
      <c r="N4" s="68">
        <v>0</v>
      </c>
      <c r="O4" s="70">
        <v>0</v>
      </c>
      <c r="P4" s="68">
        <v>9061240.21</v>
      </c>
      <c r="Q4" s="70">
        <v>0.02117222838480192</v>
      </c>
    </row>
    <row r="5" spans="1:17" ht="13.5" customHeight="1">
      <c r="A5" s="28">
        <v>3</v>
      </c>
      <c r="B5" s="56" t="s">
        <v>13</v>
      </c>
      <c r="C5" s="91" t="s">
        <v>68</v>
      </c>
      <c r="D5" s="92" t="s">
        <v>69</v>
      </c>
      <c r="E5" s="67">
        <v>394651388.44</v>
      </c>
      <c r="F5" s="68">
        <v>259082286.87</v>
      </c>
      <c r="G5" s="70">
        <v>0.6564839107601139</v>
      </c>
      <c r="H5" s="68">
        <v>133255839.12</v>
      </c>
      <c r="I5" s="70">
        <v>0.3376545554463678</v>
      </c>
      <c r="J5" s="68">
        <v>0</v>
      </c>
      <c r="K5" s="70">
        <v>0</v>
      </c>
      <c r="L5" s="68">
        <v>0</v>
      </c>
      <c r="M5" s="70">
        <v>0</v>
      </c>
      <c r="N5" s="68">
        <v>0</v>
      </c>
      <c r="O5" s="70">
        <v>0</v>
      </c>
      <c r="P5" s="68">
        <v>2313262.45</v>
      </c>
      <c r="Q5" s="70">
        <v>0.005861533793518358</v>
      </c>
    </row>
    <row r="6" spans="1:17" ht="13.5" customHeight="1">
      <c r="A6" s="28">
        <v>4</v>
      </c>
      <c r="B6" s="56" t="s">
        <v>10</v>
      </c>
      <c r="C6" s="92" t="s">
        <v>65</v>
      </c>
      <c r="D6" s="91" t="s">
        <v>70</v>
      </c>
      <c r="E6" s="67">
        <v>278045864.1</v>
      </c>
      <c r="F6" s="68">
        <v>174980240.02</v>
      </c>
      <c r="G6" s="70">
        <v>0.6293214991216983</v>
      </c>
      <c r="H6" s="68">
        <v>101489206.5</v>
      </c>
      <c r="I6" s="70">
        <v>0.3650088694126344</v>
      </c>
      <c r="J6" s="68">
        <v>0</v>
      </c>
      <c r="K6" s="70">
        <v>0</v>
      </c>
      <c r="L6" s="68">
        <v>0</v>
      </c>
      <c r="M6" s="70">
        <v>0</v>
      </c>
      <c r="N6" s="68">
        <v>0</v>
      </c>
      <c r="O6" s="70">
        <v>0</v>
      </c>
      <c r="P6" s="68">
        <v>1576417.58</v>
      </c>
      <c r="Q6" s="70">
        <v>0.00566963146566725</v>
      </c>
    </row>
    <row r="7" spans="1:17" ht="13.5" customHeight="1">
      <c r="A7" s="28">
        <v>5</v>
      </c>
      <c r="B7" s="56" t="s">
        <v>9</v>
      </c>
      <c r="C7" s="91" t="s">
        <v>65</v>
      </c>
      <c r="D7" s="91" t="s">
        <v>71</v>
      </c>
      <c r="E7" s="67">
        <v>220997174.13</v>
      </c>
      <c r="F7" s="68">
        <v>131053947.01</v>
      </c>
      <c r="G7" s="70">
        <v>0.593011867802927</v>
      </c>
      <c r="H7" s="68">
        <v>88904575.08</v>
      </c>
      <c r="I7" s="70">
        <v>0.40228828911496634</v>
      </c>
      <c r="J7" s="68">
        <v>0</v>
      </c>
      <c r="K7" s="70">
        <v>0</v>
      </c>
      <c r="L7" s="68">
        <v>0</v>
      </c>
      <c r="M7" s="70">
        <v>0</v>
      </c>
      <c r="N7" s="68">
        <v>0</v>
      </c>
      <c r="O7" s="70">
        <v>0</v>
      </c>
      <c r="P7" s="68">
        <v>1038652.04</v>
      </c>
      <c r="Q7" s="70">
        <v>0.0046998430821066535</v>
      </c>
    </row>
    <row r="8" spans="1:17" ht="13.5" customHeight="1">
      <c r="A8" s="28">
        <v>6</v>
      </c>
      <c r="B8" s="56" t="s">
        <v>8</v>
      </c>
      <c r="C8" s="91" t="s">
        <v>65</v>
      </c>
      <c r="D8" s="91" t="s">
        <v>72</v>
      </c>
      <c r="E8" s="67">
        <v>208190398.38</v>
      </c>
      <c r="F8" s="68">
        <v>132967836.91</v>
      </c>
      <c r="G8" s="70">
        <v>0.6386838103229917</v>
      </c>
      <c r="H8" s="68">
        <v>74155828.67</v>
      </c>
      <c r="I8" s="70">
        <v>0.35619235683793116</v>
      </c>
      <c r="J8" s="68">
        <v>0</v>
      </c>
      <c r="K8" s="70">
        <v>0</v>
      </c>
      <c r="L8" s="68">
        <v>0</v>
      </c>
      <c r="M8" s="70">
        <v>0</v>
      </c>
      <c r="N8" s="68">
        <v>0</v>
      </c>
      <c r="O8" s="70">
        <v>0</v>
      </c>
      <c r="P8" s="68">
        <v>1066732.8</v>
      </c>
      <c r="Q8" s="70">
        <v>0.0051238328390771585</v>
      </c>
    </row>
    <row r="9" spans="1:17" ht="13.5" customHeight="1">
      <c r="A9" s="28">
        <v>7</v>
      </c>
      <c r="B9" s="56" t="s">
        <v>62</v>
      </c>
      <c r="C9" s="56" t="s">
        <v>73</v>
      </c>
      <c r="D9" s="92" t="s">
        <v>74</v>
      </c>
      <c r="E9" s="67">
        <v>98228528.03</v>
      </c>
      <c r="F9" s="68">
        <v>58586921.1</v>
      </c>
      <c r="G9" s="70">
        <v>0.5964348878577</v>
      </c>
      <c r="H9" s="68">
        <v>25449586.38</v>
      </c>
      <c r="I9" s="70">
        <v>0.25908549064511516</v>
      </c>
      <c r="J9" s="68">
        <v>7005983.7</v>
      </c>
      <c r="K9" s="70">
        <v>0.0713233094347123</v>
      </c>
      <c r="L9" s="68">
        <v>0</v>
      </c>
      <c r="M9" s="70">
        <v>0</v>
      </c>
      <c r="N9" s="68">
        <v>0</v>
      </c>
      <c r="O9" s="70">
        <v>0</v>
      </c>
      <c r="P9" s="68">
        <v>7186036.85</v>
      </c>
      <c r="Q9" s="70">
        <v>0.07315631206247242</v>
      </c>
    </row>
    <row r="10" spans="1:17" ht="13.5" customHeight="1">
      <c r="A10" s="28">
        <v>8</v>
      </c>
      <c r="B10" s="56" t="s">
        <v>14</v>
      </c>
      <c r="C10" s="91" t="s">
        <v>65</v>
      </c>
      <c r="D10" s="91" t="s">
        <v>75</v>
      </c>
      <c r="E10" s="67">
        <v>72418305.66</v>
      </c>
      <c r="F10" s="68">
        <v>42615001.1</v>
      </c>
      <c r="G10" s="70">
        <v>0.5884562019453357</v>
      </c>
      <c r="H10" s="68">
        <v>5951023.33</v>
      </c>
      <c r="I10" s="70">
        <v>0.08217567748601756</v>
      </c>
      <c r="J10" s="68">
        <v>9201450.09</v>
      </c>
      <c r="K10" s="70">
        <v>0.1270597262134288</v>
      </c>
      <c r="L10" s="68">
        <v>12429335.8</v>
      </c>
      <c r="M10" s="70">
        <v>0.17163251317084185</v>
      </c>
      <c r="N10" s="68">
        <v>0</v>
      </c>
      <c r="O10" s="70">
        <v>0</v>
      </c>
      <c r="P10" s="68">
        <v>2221495.34</v>
      </c>
      <c r="Q10" s="70">
        <v>0.03067588118437622</v>
      </c>
    </row>
    <row r="11" spans="1:17" ht="13.5" customHeight="1">
      <c r="A11" s="28">
        <v>9</v>
      </c>
      <c r="B11" s="56" t="s">
        <v>15</v>
      </c>
      <c r="C11" s="91" t="s">
        <v>73</v>
      </c>
      <c r="D11" s="91" t="s">
        <v>76</v>
      </c>
      <c r="E11" s="67">
        <v>68843825.77</v>
      </c>
      <c r="F11" s="68">
        <v>36351638.56</v>
      </c>
      <c r="G11" s="70">
        <v>0.5280304828126057</v>
      </c>
      <c r="H11" s="68">
        <v>31615638.42</v>
      </c>
      <c r="I11" s="70">
        <v>0.4592370930346686</v>
      </c>
      <c r="J11" s="68">
        <v>0</v>
      </c>
      <c r="K11" s="70">
        <v>0</v>
      </c>
      <c r="L11" s="68">
        <v>0</v>
      </c>
      <c r="M11" s="70">
        <v>0</v>
      </c>
      <c r="N11" s="68">
        <v>0</v>
      </c>
      <c r="O11" s="70">
        <v>0</v>
      </c>
      <c r="P11" s="68">
        <v>876548.79</v>
      </c>
      <c r="Q11" s="70">
        <v>0.012732424152725876</v>
      </c>
    </row>
    <row r="12" spans="1:17" ht="13.5" customHeight="1">
      <c r="A12" s="28">
        <v>10</v>
      </c>
      <c r="B12" s="56" t="s">
        <v>11</v>
      </c>
      <c r="C12" s="91" t="s">
        <v>65</v>
      </c>
      <c r="D12" s="91" t="s">
        <v>77</v>
      </c>
      <c r="E12" s="67">
        <v>62958155.84</v>
      </c>
      <c r="F12" s="68">
        <v>45176026.63</v>
      </c>
      <c r="G12" s="70">
        <v>0.7175563837163372</v>
      </c>
      <c r="H12" s="68">
        <v>11752478.85</v>
      </c>
      <c r="I12" s="70">
        <v>0.18667126908652473</v>
      </c>
      <c r="J12" s="68">
        <v>0</v>
      </c>
      <c r="K12" s="70">
        <v>0</v>
      </c>
      <c r="L12" s="68">
        <v>5783690.68</v>
      </c>
      <c r="M12" s="70">
        <v>0.09186563047841649</v>
      </c>
      <c r="N12" s="68">
        <v>0</v>
      </c>
      <c r="O12" s="70">
        <v>0</v>
      </c>
      <c r="P12" s="68">
        <v>245959.68</v>
      </c>
      <c r="Q12" s="70">
        <v>0.003906716718721474</v>
      </c>
    </row>
    <row r="13" spans="1:17" ht="13.5" customHeight="1">
      <c r="A13" s="28">
        <v>11</v>
      </c>
      <c r="B13" s="56" t="s">
        <v>57</v>
      </c>
      <c r="C13" s="91" t="s">
        <v>65</v>
      </c>
      <c r="D13" s="91" t="s">
        <v>78</v>
      </c>
      <c r="E13" s="67">
        <v>61820158.14</v>
      </c>
      <c r="F13" s="68">
        <v>31233742.52</v>
      </c>
      <c r="G13" s="70">
        <v>0.5052355648988639</v>
      </c>
      <c r="H13" s="68">
        <v>22443286.75</v>
      </c>
      <c r="I13" s="70">
        <v>0.3630415616080144</v>
      </c>
      <c r="J13" s="68">
        <v>5223410</v>
      </c>
      <c r="K13" s="70">
        <v>0.08449363698117515</v>
      </c>
      <c r="L13" s="68">
        <v>0</v>
      </c>
      <c r="M13" s="70">
        <v>0</v>
      </c>
      <c r="N13" s="68">
        <v>2766289.68</v>
      </c>
      <c r="O13" s="70">
        <v>0.044747373077489834</v>
      </c>
      <c r="P13" s="68">
        <v>153429.19</v>
      </c>
      <c r="Q13" s="70">
        <v>0.002481863434456753</v>
      </c>
    </row>
    <row r="14" spans="1:17" ht="13.5" customHeight="1">
      <c r="A14" s="28">
        <v>12</v>
      </c>
      <c r="B14" s="56" t="s">
        <v>17</v>
      </c>
      <c r="C14" s="91" t="s">
        <v>65</v>
      </c>
      <c r="D14" s="91" t="s">
        <v>79</v>
      </c>
      <c r="E14" s="67">
        <v>57113214.8</v>
      </c>
      <c r="F14" s="68">
        <v>29274609.62</v>
      </c>
      <c r="G14" s="70">
        <v>0.5125715602337273</v>
      </c>
      <c r="H14" s="68">
        <v>27838605.18</v>
      </c>
      <c r="I14" s="70">
        <v>0.4874284397662728</v>
      </c>
      <c r="J14" s="68">
        <v>0</v>
      </c>
      <c r="K14" s="70">
        <v>0</v>
      </c>
      <c r="L14" s="68">
        <v>0</v>
      </c>
      <c r="M14" s="70">
        <v>0</v>
      </c>
      <c r="N14" s="68">
        <v>0</v>
      </c>
      <c r="O14" s="70">
        <v>0</v>
      </c>
      <c r="P14" s="68">
        <v>0</v>
      </c>
      <c r="Q14" s="70">
        <v>0</v>
      </c>
    </row>
    <row r="15" spans="1:17" ht="13.5" customHeight="1">
      <c r="A15" s="28">
        <v>13</v>
      </c>
      <c r="B15" s="56" t="s">
        <v>18</v>
      </c>
      <c r="C15" s="91" t="s">
        <v>65</v>
      </c>
      <c r="D15" s="91" t="s">
        <v>80</v>
      </c>
      <c r="E15" s="67">
        <v>50506492.91</v>
      </c>
      <c r="F15" s="68">
        <v>25483957.41</v>
      </c>
      <c r="G15" s="70">
        <v>0.5045679464501944</v>
      </c>
      <c r="H15" s="68">
        <v>24627651</v>
      </c>
      <c r="I15" s="70">
        <v>0.48761356374288795</v>
      </c>
      <c r="J15" s="68">
        <v>0</v>
      </c>
      <c r="K15" s="70">
        <v>0</v>
      </c>
      <c r="L15" s="68">
        <v>0</v>
      </c>
      <c r="M15" s="70">
        <v>0</v>
      </c>
      <c r="N15" s="68">
        <v>0</v>
      </c>
      <c r="O15" s="70">
        <v>0</v>
      </c>
      <c r="P15" s="68">
        <v>394884.5</v>
      </c>
      <c r="Q15" s="70">
        <v>0.007818489806917779</v>
      </c>
    </row>
    <row r="16" spans="1:17" ht="13.5" customHeight="1">
      <c r="A16" s="28">
        <v>14</v>
      </c>
      <c r="B16" s="56" t="s">
        <v>16</v>
      </c>
      <c r="C16" s="91" t="s">
        <v>65</v>
      </c>
      <c r="D16" s="91" t="s">
        <v>81</v>
      </c>
      <c r="E16" s="67">
        <v>42975707.21</v>
      </c>
      <c r="F16" s="68">
        <v>33392592.34</v>
      </c>
      <c r="G16" s="70">
        <v>0.7770108860996217</v>
      </c>
      <c r="H16" s="68">
        <v>9457217.23</v>
      </c>
      <c r="I16" s="70">
        <v>0.22005960678639871</v>
      </c>
      <c r="J16" s="68">
        <v>0</v>
      </c>
      <c r="K16" s="70">
        <v>0</v>
      </c>
      <c r="L16" s="68">
        <v>0</v>
      </c>
      <c r="M16" s="70">
        <v>0</v>
      </c>
      <c r="N16" s="68">
        <v>0</v>
      </c>
      <c r="O16" s="70">
        <v>0</v>
      </c>
      <c r="P16" s="68">
        <v>125897.64</v>
      </c>
      <c r="Q16" s="70">
        <v>0.002929507113979614</v>
      </c>
    </row>
    <row r="17" spans="1:17" ht="13.5" customHeight="1">
      <c r="A17" s="28">
        <v>15</v>
      </c>
      <c r="B17" s="56" t="s">
        <v>12</v>
      </c>
      <c r="C17" s="91" t="s">
        <v>65</v>
      </c>
      <c r="D17" s="91" t="s">
        <v>82</v>
      </c>
      <c r="E17" s="67">
        <v>39300231.59</v>
      </c>
      <c r="F17" s="68">
        <v>19163558.16</v>
      </c>
      <c r="G17" s="70">
        <v>0.48761947155741936</v>
      </c>
      <c r="H17" s="68">
        <v>19902709.26</v>
      </c>
      <c r="I17" s="70">
        <v>0.5064272767559027</v>
      </c>
      <c r="J17" s="68">
        <v>0</v>
      </c>
      <c r="K17" s="70">
        <v>0</v>
      </c>
      <c r="L17" s="68">
        <v>0</v>
      </c>
      <c r="M17" s="70">
        <v>0</v>
      </c>
      <c r="N17" s="68">
        <v>0</v>
      </c>
      <c r="O17" s="70">
        <v>0</v>
      </c>
      <c r="P17" s="68">
        <v>233964.17</v>
      </c>
      <c r="Q17" s="70">
        <v>0.00595325168667791</v>
      </c>
    </row>
    <row r="18" spans="1:17" ht="13.5" customHeight="1">
      <c r="A18" s="28">
        <v>16</v>
      </c>
      <c r="B18" s="56" t="s">
        <v>20</v>
      </c>
      <c r="C18" s="91" t="s">
        <v>65</v>
      </c>
      <c r="D18" s="91" t="s">
        <v>83</v>
      </c>
      <c r="E18" s="67">
        <v>32503047.88</v>
      </c>
      <c r="F18" s="68">
        <v>18077068.13</v>
      </c>
      <c r="G18" s="70">
        <v>0.5561653232256815</v>
      </c>
      <c r="H18" s="68">
        <v>14305958.24</v>
      </c>
      <c r="I18" s="70">
        <v>0.44014205353347313</v>
      </c>
      <c r="J18" s="68">
        <v>0</v>
      </c>
      <c r="K18" s="70">
        <v>0</v>
      </c>
      <c r="L18" s="68">
        <v>0</v>
      </c>
      <c r="M18" s="70">
        <v>0</v>
      </c>
      <c r="N18" s="68">
        <v>0</v>
      </c>
      <c r="O18" s="70">
        <v>0</v>
      </c>
      <c r="P18" s="68">
        <v>120021.51</v>
      </c>
      <c r="Q18" s="70">
        <v>0.003692623240845437</v>
      </c>
    </row>
    <row r="19" spans="1:17" ht="13.5" customHeight="1">
      <c r="A19" s="28">
        <v>17</v>
      </c>
      <c r="B19" s="56" t="s">
        <v>59</v>
      </c>
      <c r="C19" s="91" t="s">
        <v>65</v>
      </c>
      <c r="D19" s="91" t="s">
        <v>84</v>
      </c>
      <c r="E19" s="67">
        <v>26070417.05</v>
      </c>
      <c r="F19" s="68">
        <v>1785498.15</v>
      </c>
      <c r="G19" s="70">
        <v>0.06848751773228728</v>
      </c>
      <c r="H19" s="68">
        <v>1372100.12</v>
      </c>
      <c r="I19" s="70">
        <v>0.05263053971743042</v>
      </c>
      <c r="J19" s="68">
        <v>3971400</v>
      </c>
      <c r="K19" s="70">
        <v>0.1523335814836917</v>
      </c>
      <c r="L19" s="68">
        <v>0</v>
      </c>
      <c r="M19" s="70">
        <v>0</v>
      </c>
      <c r="N19" s="68">
        <v>539822.61</v>
      </c>
      <c r="O19" s="70">
        <v>0.02070632813294408</v>
      </c>
      <c r="P19" s="68">
        <v>18401596.17</v>
      </c>
      <c r="Q19" s="70">
        <v>0.7058420329336466</v>
      </c>
    </row>
    <row r="20" spans="1:17" ht="13.5" customHeight="1">
      <c r="A20" s="28">
        <v>18</v>
      </c>
      <c r="B20" s="56" t="s">
        <v>58</v>
      </c>
      <c r="C20" s="91" t="s">
        <v>65</v>
      </c>
      <c r="D20" s="91" t="s">
        <v>85</v>
      </c>
      <c r="E20" s="67">
        <v>23378222.06</v>
      </c>
      <c r="F20" s="68">
        <v>0</v>
      </c>
      <c r="G20" s="70">
        <v>0</v>
      </c>
      <c r="H20" s="68">
        <v>8869399.66</v>
      </c>
      <c r="I20" s="70">
        <v>0.3793872620953281</v>
      </c>
      <c r="J20" s="68">
        <v>0</v>
      </c>
      <c r="K20" s="70">
        <v>0</v>
      </c>
      <c r="L20" s="68">
        <v>0</v>
      </c>
      <c r="M20" s="70">
        <v>0</v>
      </c>
      <c r="N20" s="68">
        <v>7622665</v>
      </c>
      <c r="O20" s="70">
        <v>0.32605837092472206</v>
      </c>
      <c r="P20" s="68">
        <v>6886157.4</v>
      </c>
      <c r="Q20" s="70">
        <v>0.2945543669799499</v>
      </c>
    </row>
    <row r="21" spans="1:17" ht="13.5" customHeight="1">
      <c r="A21" s="28">
        <v>19</v>
      </c>
      <c r="B21" s="56" t="s">
        <v>23</v>
      </c>
      <c r="C21" s="91" t="s">
        <v>65</v>
      </c>
      <c r="D21" s="91" t="s">
        <v>86</v>
      </c>
      <c r="E21" s="67">
        <v>20734044.42</v>
      </c>
      <c r="F21" s="68">
        <v>12223759.03</v>
      </c>
      <c r="G21" s="70">
        <v>0.5895501515473265</v>
      </c>
      <c r="H21" s="68">
        <v>8398086.63</v>
      </c>
      <c r="I21" s="70">
        <v>0.4050385182882713</v>
      </c>
      <c r="J21" s="68">
        <v>0</v>
      </c>
      <c r="K21" s="70">
        <v>0</v>
      </c>
      <c r="L21" s="68">
        <v>0</v>
      </c>
      <c r="M21" s="70">
        <v>0</v>
      </c>
      <c r="N21" s="68">
        <v>0</v>
      </c>
      <c r="O21" s="70">
        <v>0</v>
      </c>
      <c r="P21" s="68">
        <v>112198.76</v>
      </c>
      <c r="Q21" s="70">
        <v>0.005411330164402145</v>
      </c>
    </row>
    <row r="22" spans="1:17" ht="13.5" customHeight="1">
      <c r="A22" s="28">
        <v>20</v>
      </c>
      <c r="B22" s="56" t="s">
        <v>53</v>
      </c>
      <c r="C22" s="91" t="s">
        <v>65</v>
      </c>
      <c r="D22" s="91" t="s">
        <v>87</v>
      </c>
      <c r="E22" s="67">
        <v>17431345.99</v>
      </c>
      <c r="F22" s="68">
        <v>7518479.62</v>
      </c>
      <c r="G22" s="70">
        <v>0.4313195105135998</v>
      </c>
      <c r="H22" s="68">
        <v>5920874.24</v>
      </c>
      <c r="I22" s="70">
        <v>0.3396682185871753</v>
      </c>
      <c r="J22" s="68">
        <v>0</v>
      </c>
      <c r="K22" s="70">
        <v>0</v>
      </c>
      <c r="L22" s="68">
        <v>3943067</v>
      </c>
      <c r="M22" s="70">
        <v>0.22620553813010513</v>
      </c>
      <c r="N22" s="68">
        <v>0</v>
      </c>
      <c r="O22" s="70">
        <v>0</v>
      </c>
      <c r="P22" s="68">
        <v>48925.13</v>
      </c>
      <c r="Q22" s="70">
        <v>0.0028067327691199137</v>
      </c>
    </row>
    <row r="23" spans="1:17" ht="13.5" customHeight="1">
      <c r="A23" s="28">
        <v>21</v>
      </c>
      <c r="B23" s="56" t="s">
        <v>54</v>
      </c>
      <c r="C23" s="91" t="s">
        <v>65</v>
      </c>
      <c r="D23" s="91" t="s">
        <v>88</v>
      </c>
      <c r="E23" s="67">
        <v>12664853.65</v>
      </c>
      <c r="F23" s="68">
        <v>7511465.78</v>
      </c>
      <c r="G23" s="70">
        <v>0.5930953477697707</v>
      </c>
      <c r="H23" s="68">
        <v>3848761.21</v>
      </c>
      <c r="I23" s="70">
        <v>0.30389306630479695</v>
      </c>
      <c r="J23" s="68">
        <v>1284000</v>
      </c>
      <c r="K23" s="70">
        <v>0.10138293228520646</v>
      </c>
      <c r="L23" s="68">
        <v>0</v>
      </c>
      <c r="M23" s="70">
        <v>0</v>
      </c>
      <c r="N23" s="68">
        <v>0</v>
      </c>
      <c r="O23" s="70">
        <v>0</v>
      </c>
      <c r="P23" s="68">
        <v>20626.66</v>
      </c>
      <c r="Q23" s="70">
        <v>0.0016286536402258386</v>
      </c>
    </row>
    <row r="24" spans="1:17" ht="13.5" customHeight="1">
      <c r="A24" s="28">
        <v>22</v>
      </c>
      <c r="B24" s="56" t="s">
        <v>60</v>
      </c>
      <c r="C24" s="91" t="s">
        <v>65</v>
      </c>
      <c r="D24" s="91" t="s">
        <v>89</v>
      </c>
      <c r="E24" s="67">
        <v>10868701.17</v>
      </c>
      <c r="F24" s="68">
        <v>2846132.02</v>
      </c>
      <c r="G24" s="70">
        <v>0.26186496210383897</v>
      </c>
      <c r="H24" s="68">
        <v>6109939.21</v>
      </c>
      <c r="I24" s="70">
        <v>0.5621590946731311</v>
      </c>
      <c r="J24" s="68">
        <v>1411001</v>
      </c>
      <c r="K24" s="70">
        <v>0.129822411889902</v>
      </c>
      <c r="L24" s="68">
        <v>0</v>
      </c>
      <c r="M24" s="70">
        <v>0</v>
      </c>
      <c r="N24" s="68">
        <v>0</v>
      </c>
      <c r="O24" s="70">
        <v>0</v>
      </c>
      <c r="P24" s="68">
        <v>501628.94</v>
      </c>
      <c r="Q24" s="70">
        <v>0.046153531333128</v>
      </c>
    </row>
    <row r="25" spans="1:17" ht="13.5" customHeight="1">
      <c r="A25" s="28">
        <v>23</v>
      </c>
      <c r="B25" s="56" t="s">
        <v>55</v>
      </c>
      <c r="C25" s="93" t="s">
        <v>65</v>
      </c>
      <c r="D25" s="60" t="s">
        <v>90</v>
      </c>
      <c r="E25" s="67">
        <v>9589129.49</v>
      </c>
      <c r="F25" s="68">
        <v>5288585.02</v>
      </c>
      <c r="G25" s="70">
        <v>0.5515187823373526</v>
      </c>
      <c r="H25" s="68">
        <v>4059020.52</v>
      </c>
      <c r="I25" s="70">
        <v>0.42329395220212007</v>
      </c>
      <c r="J25" s="68">
        <v>0</v>
      </c>
      <c r="K25" s="70">
        <v>0</v>
      </c>
      <c r="L25" s="68">
        <v>0</v>
      </c>
      <c r="M25" s="70">
        <v>0</v>
      </c>
      <c r="N25" s="68">
        <v>0</v>
      </c>
      <c r="O25" s="70">
        <v>0</v>
      </c>
      <c r="P25" s="68">
        <v>241523.95</v>
      </c>
      <c r="Q25" s="70">
        <v>0.02518726546052722</v>
      </c>
    </row>
    <row r="26" spans="1:17" ht="13.5" customHeight="1">
      <c r="A26" s="28">
        <v>24</v>
      </c>
      <c r="B26" s="56" t="s">
        <v>25</v>
      </c>
      <c r="C26" s="91" t="s">
        <v>65</v>
      </c>
      <c r="D26" s="91" t="s">
        <v>91</v>
      </c>
      <c r="E26" s="67">
        <v>7968436.03</v>
      </c>
      <c r="F26" s="68">
        <v>4103629.97</v>
      </c>
      <c r="G26" s="70">
        <v>0.5149856200828408</v>
      </c>
      <c r="H26" s="68">
        <v>3864806.06</v>
      </c>
      <c r="I26" s="70">
        <v>0.48501437991715923</v>
      </c>
      <c r="J26" s="68">
        <v>0</v>
      </c>
      <c r="K26" s="70">
        <v>0</v>
      </c>
      <c r="L26" s="68">
        <v>0</v>
      </c>
      <c r="M26" s="70">
        <v>0</v>
      </c>
      <c r="N26" s="68">
        <v>0</v>
      </c>
      <c r="O26" s="70">
        <v>0</v>
      </c>
      <c r="P26" s="68">
        <v>0</v>
      </c>
      <c r="Q26" s="70">
        <v>0</v>
      </c>
    </row>
    <row r="27" spans="1:17" ht="13.5" customHeight="1">
      <c r="A27" s="28">
        <v>25</v>
      </c>
      <c r="B27" s="56" t="s">
        <v>19</v>
      </c>
      <c r="C27" s="91" t="s">
        <v>65</v>
      </c>
      <c r="D27" s="91" t="s">
        <v>92</v>
      </c>
      <c r="E27" s="67">
        <v>7785486.35</v>
      </c>
      <c r="F27" s="68">
        <v>5055236.47</v>
      </c>
      <c r="G27" s="70">
        <v>0.6493154367934895</v>
      </c>
      <c r="H27" s="68">
        <v>2694260.36</v>
      </c>
      <c r="I27" s="70">
        <v>0.3460619207173872</v>
      </c>
      <c r="J27" s="68">
        <v>0</v>
      </c>
      <c r="K27" s="70">
        <v>0</v>
      </c>
      <c r="L27" s="68">
        <v>0</v>
      </c>
      <c r="M27" s="70">
        <v>0</v>
      </c>
      <c r="N27" s="68">
        <v>0</v>
      </c>
      <c r="O27" s="70">
        <v>0</v>
      </c>
      <c r="P27" s="68">
        <v>35989.52</v>
      </c>
      <c r="Q27" s="70">
        <v>0.004622642489123367</v>
      </c>
    </row>
    <row r="28" spans="1:17" ht="13.5" customHeight="1">
      <c r="A28" s="28">
        <v>26</v>
      </c>
      <c r="B28" s="56" t="s">
        <v>21</v>
      </c>
      <c r="C28" s="91" t="s">
        <v>65</v>
      </c>
      <c r="D28" s="91" t="s">
        <v>93</v>
      </c>
      <c r="E28" s="67">
        <v>7152291.92</v>
      </c>
      <c r="F28" s="68">
        <v>4774778.63</v>
      </c>
      <c r="G28" s="70">
        <v>0.6675872130789651</v>
      </c>
      <c r="H28" s="68">
        <v>1339638.79</v>
      </c>
      <c r="I28" s="70">
        <v>0.18730202919346167</v>
      </c>
      <c r="J28" s="68">
        <v>0</v>
      </c>
      <c r="K28" s="70">
        <v>0</v>
      </c>
      <c r="L28" s="68">
        <v>971571.71</v>
      </c>
      <c r="M28" s="70">
        <v>0.13584061177413462</v>
      </c>
      <c r="N28" s="68">
        <v>0</v>
      </c>
      <c r="O28" s="70">
        <v>0</v>
      </c>
      <c r="P28" s="68">
        <v>66302.79</v>
      </c>
      <c r="Q28" s="70">
        <v>0.009270145953438657</v>
      </c>
    </row>
    <row r="29" spans="1:17" ht="13.5" customHeight="1">
      <c r="A29" s="28">
        <v>27</v>
      </c>
      <c r="B29" s="56" t="s">
        <v>27</v>
      </c>
      <c r="C29" s="91" t="s">
        <v>65</v>
      </c>
      <c r="D29" s="91" t="s">
        <v>265</v>
      </c>
      <c r="E29" s="67">
        <v>7093128.52</v>
      </c>
      <c r="F29" s="68">
        <v>3700423.03</v>
      </c>
      <c r="G29" s="70">
        <v>0.521691242385666</v>
      </c>
      <c r="H29" s="68">
        <v>3377587.02</v>
      </c>
      <c r="I29" s="70">
        <v>0.47617733281956665</v>
      </c>
      <c r="J29" s="68">
        <v>0</v>
      </c>
      <c r="K29" s="70">
        <v>0</v>
      </c>
      <c r="L29" s="68">
        <v>0</v>
      </c>
      <c r="M29" s="70">
        <v>0</v>
      </c>
      <c r="N29" s="68">
        <v>0</v>
      </c>
      <c r="O29" s="70">
        <v>0</v>
      </c>
      <c r="P29" s="68">
        <v>15118.47</v>
      </c>
      <c r="Q29" s="70">
        <v>0.002131424794767429</v>
      </c>
    </row>
    <row r="30" spans="1:17" ht="13.5" customHeight="1">
      <c r="A30" s="28">
        <v>28</v>
      </c>
      <c r="B30" s="56" t="s">
        <v>56</v>
      </c>
      <c r="C30" s="91" t="s">
        <v>65</v>
      </c>
      <c r="D30" s="91" t="s">
        <v>94</v>
      </c>
      <c r="E30" s="67">
        <v>6064526.69</v>
      </c>
      <c r="F30" s="68">
        <v>3164339.7</v>
      </c>
      <c r="G30" s="70">
        <v>0.5217785099730512</v>
      </c>
      <c r="H30" s="68">
        <v>2888956.14</v>
      </c>
      <c r="I30" s="70">
        <v>0.47636959777317756</v>
      </c>
      <c r="J30" s="68">
        <v>0</v>
      </c>
      <c r="K30" s="70">
        <v>0</v>
      </c>
      <c r="L30" s="68">
        <v>0</v>
      </c>
      <c r="M30" s="70">
        <v>0</v>
      </c>
      <c r="N30" s="68">
        <v>0</v>
      </c>
      <c r="O30" s="70">
        <v>0</v>
      </c>
      <c r="P30" s="68">
        <v>11230.85</v>
      </c>
      <c r="Q30" s="70">
        <v>0.00185189225377125</v>
      </c>
    </row>
    <row r="31" spans="1:17" ht="13.5" customHeight="1">
      <c r="A31" s="28">
        <v>29</v>
      </c>
      <c r="B31" s="56" t="s">
        <v>26</v>
      </c>
      <c r="C31" s="91" t="s">
        <v>65</v>
      </c>
      <c r="D31" s="91" t="s">
        <v>95</v>
      </c>
      <c r="E31" s="67">
        <v>3902985.85</v>
      </c>
      <c r="F31" s="68">
        <v>1943106.94</v>
      </c>
      <c r="G31" s="70">
        <v>0.49785139241537346</v>
      </c>
      <c r="H31" s="68">
        <v>1940155.62</v>
      </c>
      <c r="I31" s="70">
        <v>0.49709522262295674</v>
      </c>
      <c r="J31" s="68">
        <v>0</v>
      </c>
      <c r="K31" s="70">
        <v>0</v>
      </c>
      <c r="L31" s="68">
        <v>0</v>
      </c>
      <c r="M31" s="70">
        <v>0</v>
      </c>
      <c r="N31" s="68">
        <v>0</v>
      </c>
      <c r="O31" s="70">
        <v>0</v>
      </c>
      <c r="P31" s="68">
        <v>19723.29</v>
      </c>
      <c r="Q31" s="70">
        <v>0.005053384961669794</v>
      </c>
    </row>
    <row r="32" spans="1:17" ht="13.5" customHeight="1">
      <c r="A32" s="28">
        <v>30</v>
      </c>
      <c r="B32" s="56" t="s">
        <v>24</v>
      </c>
      <c r="C32" s="56" t="s">
        <v>187</v>
      </c>
      <c r="D32" s="116" t="s">
        <v>188</v>
      </c>
      <c r="E32" s="67">
        <v>3801302.96</v>
      </c>
      <c r="F32" s="68">
        <v>1849918.19</v>
      </c>
      <c r="G32" s="70">
        <v>0.4866537104424847</v>
      </c>
      <c r="H32" s="68">
        <v>1943850.54</v>
      </c>
      <c r="I32" s="70">
        <v>0.511364277053045</v>
      </c>
      <c r="J32" s="68">
        <v>0</v>
      </c>
      <c r="K32" s="70">
        <v>0</v>
      </c>
      <c r="L32" s="68">
        <v>0</v>
      </c>
      <c r="M32" s="70">
        <v>0</v>
      </c>
      <c r="N32" s="68">
        <v>0</v>
      </c>
      <c r="O32" s="70">
        <v>0</v>
      </c>
      <c r="P32" s="68">
        <v>7534.23</v>
      </c>
      <c r="Q32" s="70">
        <v>0.0019820125044703093</v>
      </c>
    </row>
    <row r="33" spans="1:17" ht="13.5" customHeight="1">
      <c r="A33" s="28">
        <v>31</v>
      </c>
      <c r="B33" s="56" t="s">
        <v>47</v>
      </c>
      <c r="C33" s="91" t="s">
        <v>65</v>
      </c>
      <c r="D33" s="91" t="s">
        <v>97</v>
      </c>
      <c r="E33" s="67">
        <v>3510411.35</v>
      </c>
      <c r="F33" s="68">
        <v>1843214.13</v>
      </c>
      <c r="G33" s="70">
        <v>0.5250706957747273</v>
      </c>
      <c r="H33" s="68">
        <v>1656527.42</v>
      </c>
      <c r="I33" s="70">
        <v>0.47188983137261103</v>
      </c>
      <c r="J33" s="68">
        <v>0</v>
      </c>
      <c r="K33" s="70">
        <v>0</v>
      </c>
      <c r="L33" s="68">
        <v>0</v>
      </c>
      <c r="M33" s="70">
        <v>0</v>
      </c>
      <c r="N33" s="68">
        <v>0</v>
      </c>
      <c r="O33" s="70">
        <v>0</v>
      </c>
      <c r="P33" s="68">
        <v>10669.8</v>
      </c>
      <c r="Q33" s="70">
        <v>0.0030394728526615547</v>
      </c>
    </row>
    <row r="34" spans="1:17" ht="13.5" customHeight="1">
      <c r="A34" s="28">
        <v>32</v>
      </c>
      <c r="B34" s="56" t="s">
        <v>51</v>
      </c>
      <c r="C34" s="91" t="s">
        <v>73</v>
      </c>
      <c r="D34" s="91" t="s">
        <v>98</v>
      </c>
      <c r="E34" s="67">
        <v>3170788.83</v>
      </c>
      <c r="F34" s="68">
        <v>1780585.74</v>
      </c>
      <c r="G34" s="70">
        <v>0.5615592319340925</v>
      </c>
      <c r="H34" s="68">
        <v>1383045.35</v>
      </c>
      <c r="I34" s="70">
        <v>0.4361833676574419</v>
      </c>
      <c r="J34" s="68">
        <v>0</v>
      </c>
      <c r="K34" s="70">
        <v>0</v>
      </c>
      <c r="L34" s="68">
        <v>0</v>
      </c>
      <c r="M34" s="70">
        <v>0</v>
      </c>
      <c r="N34" s="68">
        <v>0</v>
      </c>
      <c r="O34" s="70">
        <v>0</v>
      </c>
      <c r="P34" s="68">
        <v>7157.74</v>
      </c>
      <c r="Q34" s="70">
        <v>0.002257400408465549</v>
      </c>
    </row>
    <row r="35" spans="1:17" ht="13.5" customHeight="1">
      <c r="A35" s="28">
        <v>33</v>
      </c>
      <c r="B35" s="56" t="s">
        <v>22</v>
      </c>
      <c r="C35" s="91" t="s">
        <v>65</v>
      </c>
      <c r="D35" s="91" t="s">
        <v>99</v>
      </c>
      <c r="E35" s="67">
        <v>3028983.58</v>
      </c>
      <c r="F35" s="68">
        <v>1588468.69</v>
      </c>
      <c r="G35" s="70">
        <v>0.524423011233359</v>
      </c>
      <c r="H35" s="68">
        <v>1422898.72</v>
      </c>
      <c r="I35" s="70">
        <v>0.4697611203293482</v>
      </c>
      <c r="J35" s="68">
        <v>0</v>
      </c>
      <c r="K35" s="70">
        <v>0</v>
      </c>
      <c r="L35" s="68">
        <v>0</v>
      </c>
      <c r="M35" s="70">
        <v>0</v>
      </c>
      <c r="N35" s="68">
        <v>0</v>
      </c>
      <c r="O35" s="70">
        <v>0</v>
      </c>
      <c r="P35" s="68">
        <v>17616.17</v>
      </c>
      <c r="Q35" s="70">
        <v>0.00581586843729275</v>
      </c>
    </row>
    <row r="36" spans="1:17" ht="13.5" customHeight="1">
      <c r="A36" s="28">
        <v>34</v>
      </c>
      <c r="B36" s="56" t="s">
        <v>29</v>
      </c>
      <c r="C36" s="91" t="s">
        <v>65</v>
      </c>
      <c r="D36" s="91" t="s">
        <v>100</v>
      </c>
      <c r="E36" s="67">
        <v>2856829.61</v>
      </c>
      <c r="F36" s="68">
        <v>1493267.08</v>
      </c>
      <c r="G36" s="70">
        <v>0.522700785084624</v>
      </c>
      <c r="H36" s="68">
        <v>1358718.44</v>
      </c>
      <c r="I36" s="70">
        <v>0.4756035975138188</v>
      </c>
      <c r="J36" s="68">
        <v>0</v>
      </c>
      <c r="K36" s="70">
        <v>0</v>
      </c>
      <c r="L36" s="68">
        <v>0</v>
      </c>
      <c r="M36" s="70">
        <v>0</v>
      </c>
      <c r="N36" s="68">
        <v>0</v>
      </c>
      <c r="O36" s="70">
        <v>0</v>
      </c>
      <c r="P36" s="68">
        <v>4844.09</v>
      </c>
      <c r="Q36" s="70">
        <v>0.001695617401557246</v>
      </c>
    </row>
    <row r="37" spans="1:17" ht="13.5" customHeight="1">
      <c r="A37" s="28">
        <v>35</v>
      </c>
      <c r="B37" s="56" t="s">
        <v>52</v>
      </c>
      <c r="C37" s="91" t="s">
        <v>65</v>
      </c>
      <c r="D37" s="91" t="s">
        <v>102</v>
      </c>
      <c r="E37" s="67">
        <v>2427741.34</v>
      </c>
      <c r="F37" s="68">
        <v>0</v>
      </c>
      <c r="G37" s="70">
        <v>0</v>
      </c>
      <c r="H37" s="68">
        <v>2427741.34</v>
      </c>
      <c r="I37" s="70">
        <v>1</v>
      </c>
      <c r="J37" s="68">
        <v>0</v>
      </c>
      <c r="K37" s="70">
        <v>0</v>
      </c>
      <c r="L37" s="68">
        <v>0</v>
      </c>
      <c r="M37" s="70">
        <v>0</v>
      </c>
      <c r="N37" s="68">
        <v>0</v>
      </c>
      <c r="O37" s="70">
        <v>0</v>
      </c>
      <c r="P37" s="68">
        <v>0</v>
      </c>
      <c r="Q37" s="70">
        <v>0</v>
      </c>
    </row>
    <row r="38" spans="1:17" ht="13.5" customHeight="1">
      <c r="A38" s="28">
        <v>36</v>
      </c>
      <c r="B38" s="56" t="s">
        <v>34</v>
      </c>
      <c r="C38" s="91" t="s">
        <v>65</v>
      </c>
      <c r="D38" s="91" t="s">
        <v>101</v>
      </c>
      <c r="E38" s="67">
        <v>2345838.12</v>
      </c>
      <c r="F38" s="68">
        <v>1407919.97</v>
      </c>
      <c r="G38" s="70">
        <v>0.6001778034027343</v>
      </c>
      <c r="H38" s="68">
        <v>697109.4</v>
      </c>
      <c r="I38" s="70">
        <v>0.2971685872339733</v>
      </c>
      <c r="J38" s="68">
        <v>0</v>
      </c>
      <c r="K38" s="70">
        <v>0</v>
      </c>
      <c r="L38" s="68">
        <v>236584.02</v>
      </c>
      <c r="M38" s="70">
        <v>0.1008526624164501</v>
      </c>
      <c r="N38" s="68">
        <v>0</v>
      </c>
      <c r="O38" s="70">
        <v>0</v>
      </c>
      <c r="P38" s="68">
        <v>4224.73</v>
      </c>
      <c r="Q38" s="70">
        <v>0.0018009469468421798</v>
      </c>
    </row>
    <row r="39" spans="1:17" ht="13.5" customHeight="1">
      <c r="A39" s="28">
        <v>37</v>
      </c>
      <c r="B39" s="56" t="s">
        <v>50</v>
      </c>
      <c r="C39" s="91" t="s">
        <v>65</v>
      </c>
      <c r="D39" s="91" t="s">
        <v>103</v>
      </c>
      <c r="E39" s="67">
        <v>2029180.68</v>
      </c>
      <c r="F39" s="68">
        <v>0</v>
      </c>
      <c r="G39" s="70">
        <v>0</v>
      </c>
      <c r="H39" s="68">
        <v>2020940.4</v>
      </c>
      <c r="I39" s="70">
        <v>0.9959391097691704</v>
      </c>
      <c r="J39" s="68">
        <v>0</v>
      </c>
      <c r="K39" s="70">
        <v>0</v>
      </c>
      <c r="L39" s="68">
        <v>0</v>
      </c>
      <c r="M39" s="70">
        <v>0</v>
      </c>
      <c r="N39" s="68">
        <v>0</v>
      </c>
      <c r="O39" s="70">
        <v>0</v>
      </c>
      <c r="P39" s="68">
        <v>8240.28</v>
      </c>
      <c r="Q39" s="70">
        <v>0.00406089023082952</v>
      </c>
    </row>
    <row r="40" spans="1:17" ht="13.5" customHeight="1">
      <c r="A40" s="28">
        <v>38</v>
      </c>
      <c r="B40" s="56" t="s">
        <v>33</v>
      </c>
      <c r="C40" s="91" t="s">
        <v>65</v>
      </c>
      <c r="D40" s="91" t="s">
        <v>104</v>
      </c>
      <c r="E40" s="67">
        <v>1330004.48</v>
      </c>
      <c r="F40" s="68">
        <v>768449.95</v>
      </c>
      <c r="G40" s="70">
        <v>0.5777799710870146</v>
      </c>
      <c r="H40" s="68">
        <v>558722.7</v>
      </c>
      <c r="I40" s="70">
        <v>0.4200908405962662</v>
      </c>
      <c r="J40" s="68">
        <v>0</v>
      </c>
      <c r="K40" s="70">
        <v>0</v>
      </c>
      <c r="L40" s="68">
        <v>0</v>
      </c>
      <c r="M40" s="70">
        <v>0</v>
      </c>
      <c r="N40" s="68">
        <v>0</v>
      </c>
      <c r="O40" s="70">
        <v>0</v>
      </c>
      <c r="P40" s="68">
        <v>2831.83</v>
      </c>
      <c r="Q40" s="70">
        <v>0.0021291883167190535</v>
      </c>
    </row>
    <row r="41" spans="1:17" ht="13.5" customHeight="1">
      <c r="A41" s="28">
        <v>39</v>
      </c>
      <c r="B41" s="56" t="s">
        <v>48</v>
      </c>
      <c r="C41" s="91" t="s">
        <v>65</v>
      </c>
      <c r="D41" s="91" t="s">
        <v>105</v>
      </c>
      <c r="E41" s="67">
        <v>992153.33</v>
      </c>
      <c r="F41" s="68">
        <v>89065</v>
      </c>
      <c r="G41" s="70">
        <v>0.0897693907855956</v>
      </c>
      <c r="H41" s="68">
        <v>902049.49</v>
      </c>
      <c r="I41" s="70">
        <v>0.9091835533122689</v>
      </c>
      <c r="J41" s="68">
        <v>0</v>
      </c>
      <c r="K41" s="70">
        <v>0</v>
      </c>
      <c r="L41" s="68">
        <v>0</v>
      </c>
      <c r="M41" s="70">
        <v>0</v>
      </c>
      <c r="N41" s="68">
        <v>0</v>
      </c>
      <c r="O41" s="70">
        <v>0</v>
      </c>
      <c r="P41" s="68">
        <v>1038.84</v>
      </c>
      <c r="Q41" s="70">
        <v>0.0010470559021356104</v>
      </c>
    </row>
    <row r="42" spans="1:17" ht="13.5" customHeight="1">
      <c r="A42" s="28">
        <v>40</v>
      </c>
      <c r="B42" s="56" t="s">
        <v>46</v>
      </c>
      <c r="C42" s="94" t="s">
        <v>65</v>
      </c>
      <c r="D42" s="91" t="s">
        <v>106</v>
      </c>
      <c r="E42" s="67">
        <v>990215.03</v>
      </c>
      <c r="F42" s="68">
        <v>460726.03</v>
      </c>
      <c r="G42" s="70">
        <v>0.4652787687942891</v>
      </c>
      <c r="H42" s="68">
        <v>528700.68</v>
      </c>
      <c r="I42" s="70">
        <v>0.5339251212941093</v>
      </c>
      <c r="J42" s="68">
        <v>0</v>
      </c>
      <c r="K42" s="70">
        <v>0</v>
      </c>
      <c r="L42" s="68">
        <v>0</v>
      </c>
      <c r="M42" s="70">
        <v>0</v>
      </c>
      <c r="N42" s="68">
        <v>0</v>
      </c>
      <c r="O42" s="70">
        <v>0</v>
      </c>
      <c r="P42" s="68">
        <v>788.32</v>
      </c>
      <c r="Q42" s="70">
        <v>0.0007961099116017256</v>
      </c>
    </row>
    <row r="43" spans="1:17" ht="13.5" customHeight="1">
      <c r="A43" s="28">
        <v>41</v>
      </c>
      <c r="B43" s="56" t="s">
        <v>31</v>
      </c>
      <c r="C43" s="91" t="s">
        <v>73</v>
      </c>
      <c r="D43" s="91" t="s">
        <v>108</v>
      </c>
      <c r="E43" s="67">
        <v>782530.29</v>
      </c>
      <c r="F43" s="68">
        <v>408083.16</v>
      </c>
      <c r="G43" s="70">
        <v>0.5214918389932228</v>
      </c>
      <c r="H43" s="68">
        <v>371417.32</v>
      </c>
      <c r="I43" s="70">
        <v>0.4746363492204244</v>
      </c>
      <c r="J43" s="68">
        <v>0</v>
      </c>
      <c r="K43" s="70">
        <v>0</v>
      </c>
      <c r="L43" s="68">
        <v>0</v>
      </c>
      <c r="M43" s="70">
        <v>0</v>
      </c>
      <c r="N43" s="68">
        <v>0</v>
      </c>
      <c r="O43" s="70">
        <v>0</v>
      </c>
      <c r="P43" s="68">
        <v>3029.81</v>
      </c>
      <c r="Q43" s="70">
        <v>0.0038718117863527045</v>
      </c>
    </row>
    <row r="44" spans="1:17" ht="13.5" customHeight="1">
      <c r="A44" s="28">
        <v>42</v>
      </c>
      <c r="B44" s="56" t="s">
        <v>35</v>
      </c>
      <c r="C44" s="91" t="s">
        <v>65</v>
      </c>
      <c r="D44" s="91" t="s">
        <v>107</v>
      </c>
      <c r="E44" s="67">
        <v>777420</v>
      </c>
      <c r="F44" s="68">
        <v>436211.09</v>
      </c>
      <c r="G44" s="70">
        <v>0.5611009364307582</v>
      </c>
      <c r="H44" s="68">
        <v>334298.55</v>
      </c>
      <c r="I44" s="70">
        <v>0.43001022613259243</v>
      </c>
      <c r="J44" s="68">
        <v>0</v>
      </c>
      <c r="K44" s="70">
        <v>0</v>
      </c>
      <c r="L44" s="68">
        <v>0</v>
      </c>
      <c r="M44" s="70">
        <v>0</v>
      </c>
      <c r="N44" s="68">
        <v>0</v>
      </c>
      <c r="O44" s="70">
        <v>0</v>
      </c>
      <c r="P44" s="68">
        <v>6910.36</v>
      </c>
      <c r="Q44" s="70">
        <v>0.00888883743664943</v>
      </c>
    </row>
    <row r="45" spans="1:17" ht="13.5" customHeight="1">
      <c r="A45" s="28">
        <v>43</v>
      </c>
      <c r="B45" s="56" t="s">
        <v>28</v>
      </c>
      <c r="C45" s="91" t="s">
        <v>65</v>
      </c>
      <c r="D45" s="91" t="s">
        <v>264</v>
      </c>
      <c r="E45" s="67">
        <v>641983.32</v>
      </c>
      <c r="F45" s="68">
        <v>364598.49</v>
      </c>
      <c r="G45" s="70">
        <v>0.5679251759998999</v>
      </c>
      <c r="H45" s="68">
        <v>276109.17</v>
      </c>
      <c r="I45" s="70">
        <v>0.43008776302786184</v>
      </c>
      <c r="J45" s="68">
        <v>0</v>
      </c>
      <c r="K45" s="70">
        <v>0</v>
      </c>
      <c r="L45" s="68">
        <v>0</v>
      </c>
      <c r="M45" s="70">
        <v>0</v>
      </c>
      <c r="N45" s="68">
        <v>0</v>
      </c>
      <c r="O45" s="70">
        <v>0</v>
      </c>
      <c r="P45" s="68">
        <v>1275.66</v>
      </c>
      <c r="Q45" s="70">
        <v>0.001987060972238344</v>
      </c>
    </row>
    <row r="46" spans="1:17" ht="13.5" customHeight="1">
      <c r="A46" s="28">
        <v>44</v>
      </c>
      <c r="B46" s="56" t="s">
        <v>32</v>
      </c>
      <c r="C46" s="91" t="s">
        <v>73</v>
      </c>
      <c r="D46" s="91" t="s">
        <v>109</v>
      </c>
      <c r="E46" s="67">
        <v>627072.33</v>
      </c>
      <c r="F46" s="68">
        <v>313582.46</v>
      </c>
      <c r="G46" s="70">
        <v>0.5000738272090558</v>
      </c>
      <c r="H46" s="68">
        <v>310799.34</v>
      </c>
      <c r="I46" s="70">
        <v>0.4956355513246774</v>
      </c>
      <c r="J46" s="68">
        <v>0</v>
      </c>
      <c r="K46" s="70">
        <v>0</v>
      </c>
      <c r="L46" s="68">
        <v>0</v>
      </c>
      <c r="M46" s="70">
        <v>0</v>
      </c>
      <c r="N46" s="68">
        <v>0</v>
      </c>
      <c r="O46" s="70">
        <v>0</v>
      </c>
      <c r="P46" s="68">
        <v>2690.53</v>
      </c>
      <c r="Q46" s="70">
        <v>0.004290621466266898</v>
      </c>
    </row>
    <row r="47" spans="1:17" ht="13.5" customHeight="1">
      <c r="A47" s="28">
        <v>45</v>
      </c>
      <c r="B47" s="56" t="s">
        <v>49</v>
      </c>
      <c r="C47" s="91" t="s">
        <v>65</v>
      </c>
      <c r="D47" s="91" t="s">
        <v>110</v>
      </c>
      <c r="E47" s="67">
        <v>380505.4</v>
      </c>
      <c r="F47" s="68">
        <v>238273.95</v>
      </c>
      <c r="G47" s="70">
        <v>0.6262038593933227</v>
      </c>
      <c r="H47" s="68">
        <v>141607.21</v>
      </c>
      <c r="I47" s="70">
        <v>0.37215558570259444</v>
      </c>
      <c r="J47" s="68">
        <v>0</v>
      </c>
      <c r="K47" s="70">
        <v>0</v>
      </c>
      <c r="L47" s="68">
        <v>0</v>
      </c>
      <c r="M47" s="70">
        <v>0</v>
      </c>
      <c r="N47" s="68">
        <v>0</v>
      </c>
      <c r="O47" s="70">
        <v>0</v>
      </c>
      <c r="P47" s="68">
        <v>624.24</v>
      </c>
      <c r="Q47" s="70">
        <v>0.001640554904082833</v>
      </c>
    </row>
    <row r="48" spans="1:17" ht="13.5" customHeight="1">
      <c r="A48" s="28">
        <v>46</v>
      </c>
      <c r="B48" s="56" t="s">
        <v>36</v>
      </c>
      <c r="C48" s="91" t="s">
        <v>65</v>
      </c>
      <c r="D48" s="91" t="s">
        <v>111</v>
      </c>
      <c r="E48" s="67">
        <v>352628.64</v>
      </c>
      <c r="F48" s="68">
        <v>74663.35</v>
      </c>
      <c r="G48" s="70">
        <v>0.21173365271748773</v>
      </c>
      <c r="H48" s="68">
        <v>277326.18</v>
      </c>
      <c r="I48" s="70">
        <v>0.7864539306846998</v>
      </c>
      <c r="J48" s="68">
        <v>0</v>
      </c>
      <c r="K48" s="70">
        <v>0</v>
      </c>
      <c r="L48" s="68">
        <v>0</v>
      </c>
      <c r="M48" s="70">
        <v>0</v>
      </c>
      <c r="N48" s="68">
        <v>0</v>
      </c>
      <c r="O48" s="70">
        <v>0</v>
      </c>
      <c r="P48" s="68">
        <v>639.11</v>
      </c>
      <c r="Q48" s="70">
        <v>0.0018124165978123615</v>
      </c>
    </row>
    <row r="49" spans="1:17" ht="13.5" customHeight="1">
      <c r="A49" s="28">
        <v>47</v>
      </c>
      <c r="B49" s="56" t="s">
        <v>41</v>
      </c>
      <c r="C49" s="91" t="s">
        <v>65</v>
      </c>
      <c r="D49" s="91" t="s">
        <v>112</v>
      </c>
      <c r="E49" s="67">
        <v>245171.47</v>
      </c>
      <c r="F49" s="68">
        <v>124256.91</v>
      </c>
      <c r="G49" s="70">
        <v>0.5068163518373487</v>
      </c>
      <c r="H49" s="68">
        <v>120103.56</v>
      </c>
      <c r="I49" s="70">
        <v>0.489875759198246</v>
      </c>
      <c r="J49" s="68">
        <v>0</v>
      </c>
      <c r="K49" s="70">
        <v>0</v>
      </c>
      <c r="L49" s="68">
        <v>0</v>
      </c>
      <c r="M49" s="70">
        <v>0</v>
      </c>
      <c r="N49" s="68">
        <v>0</v>
      </c>
      <c r="O49" s="70">
        <v>0</v>
      </c>
      <c r="P49" s="68">
        <v>811</v>
      </c>
      <c r="Q49" s="70">
        <v>0.0033078889644051978</v>
      </c>
    </row>
    <row r="50" spans="1:17" ht="13.5" customHeight="1">
      <c r="A50" s="28">
        <v>48</v>
      </c>
      <c r="B50" s="56" t="s">
        <v>37</v>
      </c>
      <c r="C50" s="91" t="s">
        <v>65</v>
      </c>
      <c r="D50" s="91" t="s">
        <v>113</v>
      </c>
      <c r="E50" s="67">
        <v>241713.64</v>
      </c>
      <c r="F50" s="68">
        <v>115043</v>
      </c>
      <c r="G50" s="70">
        <v>0.47594748893773636</v>
      </c>
      <c r="H50" s="68">
        <v>125605.98</v>
      </c>
      <c r="I50" s="70">
        <v>0.5196478775463395</v>
      </c>
      <c r="J50" s="68">
        <v>0</v>
      </c>
      <c r="K50" s="70">
        <v>0</v>
      </c>
      <c r="L50" s="68">
        <v>0</v>
      </c>
      <c r="M50" s="70">
        <v>0</v>
      </c>
      <c r="N50" s="68">
        <v>0</v>
      </c>
      <c r="O50" s="70">
        <v>0</v>
      </c>
      <c r="P50" s="68">
        <v>1064.66</v>
      </c>
      <c r="Q50" s="70">
        <v>0.00440463351592405</v>
      </c>
    </row>
    <row r="51" spans="1:17" ht="13.5" customHeight="1">
      <c r="A51" s="28">
        <v>49</v>
      </c>
      <c r="B51" s="56" t="s">
        <v>38</v>
      </c>
      <c r="C51" s="91" t="s">
        <v>65</v>
      </c>
      <c r="D51" s="91" t="s">
        <v>114</v>
      </c>
      <c r="E51" s="67">
        <v>169570.73</v>
      </c>
      <c r="F51" s="68">
        <v>26894.55</v>
      </c>
      <c r="G51" s="70">
        <v>0.15860372836750775</v>
      </c>
      <c r="H51" s="68">
        <v>142504.19</v>
      </c>
      <c r="I51" s="70">
        <v>0.8403820046065733</v>
      </c>
      <c r="J51" s="68">
        <v>0</v>
      </c>
      <c r="K51" s="70">
        <v>0</v>
      </c>
      <c r="L51" s="68">
        <v>0</v>
      </c>
      <c r="M51" s="70">
        <v>0</v>
      </c>
      <c r="N51" s="68">
        <v>0</v>
      </c>
      <c r="O51" s="70">
        <v>0</v>
      </c>
      <c r="P51" s="68">
        <v>171.99</v>
      </c>
      <c r="Q51" s="70">
        <v>0.0010142670259189188</v>
      </c>
    </row>
    <row r="52" spans="1:17" ht="13.5" customHeight="1">
      <c r="A52" s="28">
        <v>50</v>
      </c>
      <c r="B52" s="56" t="s">
        <v>39</v>
      </c>
      <c r="C52" s="91" t="s">
        <v>65</v>
      </c>
      <c r="D52" s="91" t="s">
        <v>115</v>
      </c>
      <c r="E52" s="67">
        <v>65751.37</v>
      </c>
      <c r="F52" s="68">
        <v>29216.6</v>
      </c>
      <c r="G52" s="70">
        <v>0.4443496766683341</v>
      </c>
      <c r="H52" s="68">
        <v>36240.45</v>
      </c>
      <c r="I52" s="70">
        <v>0.5511740667913079</v>
      </c>
      <c r="J52" s="68">
        <v>0</v>
      </c>
      <c r="K52" s="70">
        <v>0</v>
      </c>
      <c r="L52" s="68">
        <v>0</v>
      </c>
      <c r="M52" s="70">
        <v>0</v>
      </c>
      <c r="N52" s="68">
        <v>0</v>
      </c>
      <c r="O52" s="70">
        <v>0</v>
      </c>
      <c r="P52" s="68">
        <v>294.32</v>
      </c>
      <c r="Q52" s="70">
        <v>0.004476256540358018</v>
      </c>
    </row>
    <row r="53" spans="1:17" ht="13.5" customHeight="1">
      <c r="A53" s="28">
        <v>51</v>
      </c>
      <c r="B53" s="56" t="s">
        <v>44</v>
      </c>
      <c r="C53" s="91" t="s">
        <v>65</v>
      </c>
      <c r="D53" s="91" t="s">
        <v>116</v>
      </c>
      <c r="E53" s="67">
        <v>56131.81</v>
      </c>
      <c r="F53" s="68">
        <v>0</v>
      </c>
      <c r="G53" s="70">
        <v>0</v>
      </c>
      <c r="H53" s="68">
        <v>56127.05</v>
      </c>
      <c r="I53" s="70">
        <v>0.999915199598944</v>
      </c>
      <c r="J53" s="68">
        <v>0</v>
      </c>
      <c r="K53" s="70">
        <v>0</v>
      </c>
      <c r="L53" s="68">
        <v>0</v>
      </c>
      <c r="M53" s="70">
        <v>0</v>
      </c>
      <c r="N53" s="68">
        <v>0</v>
      </c>
      <c r="O53" s="70">
        <v>0</v>
      </c>
      <c r="P53" s="68">
        <v>4.76</v>
      </c>
      <c r="Q53" s="70">
        <v>8.480040105601441E-05</v>
      </c>
    </row>
    <row r="54" spans="1:17" ht="13.5" customHeight="1">
      <c r="A54" s="28">
        <v>52</v>
      </c>
      <c r="B54" s="56" t="s">
        <v>40</v>
      </c>
      <c r="C54" s="91" t="s">
        <v>73</v>
      </c>
      <c r="D54" s="91" t="s">
        <v>117</v>
      </c>
      <c r="E54" s="67">
        <v>38418.65</v>
      </c>
      <c r="F54" s="68">
        <v>2823.16</v>
      </c>
      <c r="G54" s="70">
        <v>0.07348410212227655</v>
      </c>
      <c r="H54" s="68">
        <v>35499.06</v>
      </c>
      <c r="I54" s="70">
        <v>0.9240059190002771</v>
      </c>
      <c r="J54" s="68">
        <v>0</v>
      </c>
      <c r="K54" s="70">
        <v>0</v>
      </c>
      <c r="L54" s="68">
        <v>0</v>
      </c>
      <c r="M54" s="70">
        <v>0</v>
      </c>
      <c r="N54" s="68">
        <v>0</v>
      </c>
      <c r="O54" s="70">
        <v>0</v>
      </c>
      <c r="P54" s="68">
        <v>96.43</v>
      </c>
      <c r="Q54" s="70">
        <v>0.00250997887744624</v>
      </c>
    </row>
    <row r="55" spans="1:17" ht="13.5" customHeight="1">
      <c r="A55" s="28">
        <v>53</v>
      </c>
      <c r="B55" s="56" t="s">
        <v>43</v>
      </c>
      <c r="C55" s="91" t="s">
        <v>68</v>
      </c>
      <c r="D55" s="91" t="s">
        <v>118</v>
      </c>
      <c r="E55" s="67">
        <v>1625.85</v>
      </c>
      <c r="F55" s="68">
        <v>0</v>
      </c>
      <c r="G55" s="70">
        <v>0</v>
      </c>
      <c r="H55" s="68">
        <v>1625.85</v>
      </c>
      <c r="I55" s="70">
        <v>1</v>
      </c>
      <c r="J55" s="68">
        <v>0</v>
      </c>
      <c r="K55" s="70">
        <v>0</v>
      </c>
      <c r="L55" s="68">
        <v>0</v>
      </c>
      <c r="M55" s="70">
        <v>0</v>
      </c>
      <c r="N55" s="68">
        <v>0</v>
      </c>
      <c r="O55" s="70">
        <v>0</v>
      </c>
      <c r="P55" s="68">
        <v>0</v>
      </c>
      <c r="Q55" s="70">
        <v>0</v>
      </c>
    </row>
    <row r="56" spans="1:17" ht="13.5" customHeight="1">
      <c r="A56" s="28">
        <v>54</v>
      </c>
      <c r="B56" s="74" t="s">
        <v>42</v>
      </c>
      <c r="C56" s="91" t="s">
        <v>65</v>
      </c>
      <c r="D56" s="91" t="s">
        <v>119</v>
      </c>
      <c r="E56" s="67">
        <v>0</v>
      </c>
      <c r="F56" s="68">
        <v>0</v>
      </c>
      <c r="G56" s="70">
        <v>0</v>
      </c>
      <c r="H56" s="68">
        <v>0</v>
      </c>
      <c r="I56" s="70">
        <v>0</v>
      </c>
      <c r="J56" s="68">
        <v>0</v>
      </c>
      <c r="K56" s="70">
        <v>0</v>
      </c>
      <c r="L56" s="68">
        <v>0</v>
      </c>
      <c r="M56" s="70">
        <v>0</v>
      </c>
      <c r="N56" s="68">
        <v>0</v>
      </c>
      <c r="O56" s="70">
        <v>0</v>
      </c>
      <c r="P56" s="68">
        <v>0</v>
      </c>
      <c r="Q56" s="70">
        <v>0</v>
      </c>
    </row>
    <row r="57" spans="1:17" ht="15.75" thickBot="1">
      <c r="A57" s="29"/>
      <c r="B57" s="127" t="s">
        <v>122</v>
      </c>
      <c r="C57" s="128"/>
      <c r="D57" s="128"/>
      <c r="E57" s="42">
        <f>SUM(E3:E56)</f>
        <v>2799680760.8300004</v>
      </c>
      <c r="F57" s="69">
        <f>SUM(F3:F56)</f>
        <v>1605072790.9500003</v>
      </c>
      <c r="G57" s="71">
        <f>F57/$E$57</f>
        <v>0.5733056473460768</v>
      </c>
      <c r="H57" s="72">
        <f>SUM(H3:H56)</f>
        <v>1069164640.2599999</v>
      </c>
      <c r="I57" s="71">
        <f>H57/$E$57</f>
        <v>0.38188805495917777</v>
      </c>
      <c r="J57" s="72">
        <f>SUM(J3:J56)</f>
        <v>32877244.79</v>
      </c>
      <c r="K57" s="71">
        <f>J57/$E$57</f>
        <v>0.011743212029736251</v>
      </c>
      <c r="L57" s="72">
        <f>SUM(L3:L56)</f>
        <v>23364249.21</v>
      </c>
      <c r="M57" s="71">
        <f>L57/$E$57</f>
        <v>0.008345326201789299</v>
      </c>
      <c r="N57" s="72">
        <f>SUM(N3:N56)</f>
        <v>10928777.29</v>
      </c>
      <c r="O57" s="71">
        <f>N57/$E$57</f>
        <v>0.003903579809135105</v>
      </c>
      <c r="P57" s="72">
        <f>SUM(P3:P56)</f>
        <v>58273058.33</v>
      </c>
      <c r="Q57" s="71">
        <f>P57/$E$57</f>
        <v>0.02081417965408464</v>
      </c>
    </row>
  </sheetData>
  <sheetProtection/>
  <mergeCells count="1">
    <mergeCell ref="B57:D57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9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00390625" style="9" customWidth="1"/>
    <col min="2" max="2" width="11.875" style="9" customWidth="1"/>
    <col min="3" max="3" width="14.375" style="9" bestFit="1" customWidth="1"/>
    <col min="4" max="4" width="56.125" style="9" customWidth="1"/>
    <col min="5" max="5" width="14.125" style="10" customWidth="1"/>
    <col min="6" max="6" width="9.875" style="10" bestFit="1" customWidth="1"/>
    <col min="7" max="7" width="10.625" style="11" customWidth="1"/>
    <col min="8" max="8" width="10.375" style="11" bestFit="1" customWidth="1"/>
    <col min="9" max="9" width="11.00390625" style="11" customWidth="1"/>
    <col min="10" max="10" width="12.75390625" style="11" customWidth="1"/>
    <col min="11" max="16384" width="9.125" style="9" customWidth="1"/>
  </cols>
  <sheetData>
    <row r="1" spans="1:10" s="3" customFormat="1" ht="18.75" thickBot="1">
      <c r="A1" s="39" t="s">
        <v>243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4" customFormat="1" ht="15.75" customHeight="1" thickBot="1">
      <c r="A2" s="129" t="s">
        <v>179</v>
      </c>
      <c r="B2" s="129" t="s">
        <v>126</v>
      </c>
      <c r="C2" s="129" t="s">
        <v>127</v>
      </c>
      <c r="D2" s="129" t="s">
        <v>128</v>
      </c>
      <c r="E2" s="134" t="s">
        <v>244</v>
      </c>
      <c r="F2" s="131" t="s">
        <v>245</v>
      </c>
      <c r="G2" s="132"/>
      <c r="H2" s="132"/>
      <c r="I2" s="132"/>
      <c r="J2" s="133"/>
    </row>
    <row r="3" spans="1:10" s="5" customFormat="1" ht="30.75" thickBot="1">
      <c r="A3" s="130"/>
      <c r="B3" s="130"/>
      <c r="C3" s="130"/>
      <c r="D3" s="130"/>
      <c r="E3" s="135"/>
      <c r="F3" s="32" t="s">
        <v>246</v>
      </c>
      <c r="G3" s="33" t="s">
        <v>247</v>
      </c>
      <c r="H3" s="40" t="s">
        <v>248</v>
      </c>
      <c r="I3" s="40" t="s">
        <v>249</v>
      </c>
      <c r="J3" s="73" t="s">
        <v>250</v>
      </c>
    </row>
    <row r="4" spans="1:10" s="4" customFormat="1" ht="14.25" collapsed="1">
      <c r="A4" s="45">
        <v>1</v>
      </c>
      <c r="B4" s="43" t="s">
        <v>43</v>
      </c>
      <c r="C4" s="117" t="s">
        <v>189</v>
      </c>
      <c r="D4" s="91" t="s">
        <v>190</v>
      </c>
      <c r="E4" s="53">
        <v>38187</v>
      </c>
      <c r="F4" s="49">
        <v>-0.00342896331009257</v>
      </c>
      <c r="G4" s="50">
        <v>-0.0068344913999316415</v>
      </c>
      <c r="H4" s="50">
        <v>-0.020226991796831073</v>
      </c>
      <c r="I4" s="50">
        <v>-0.03965194404670125</v>
      </c>
      <c r="J4" s="57">
        <v>-0.06458534492007295</v>
      </c>
    </row>
    <row r="5" spans="1:10" s="4" customFormat="1" ht="14.25">
      <c r="A5" s="46">
        <v>2</v>
      </c>
      <c r="B5" s="44" t="s">
        <v>61</v>
      </c>
      <c r="C5" s="117" t="s">
        <v>191</v>
      </c>
      <c r="D5" s="91" t="s">
        <v>192</v>
      </c>
      <c r="E5" s="54">
        <v>38188</v>
      </c>
      <c r="F5" s="51">
        <v>0.011245422162157626</v>
      </c>
      <c r="G5" s="52">
        <v>0.023376952300548703</v>
      </c>
      <c r="H5" s="52">
        <v>0.07166285042391252</v>
      </c>
      <c r="I5" s="52">
        <v>0.1406914593292432</v>
      </c>
      <c r="J5" s="58">
        <v>0.27281413736257965</v>
      </c>
    </row>
    <row r="6" spans="1:10" s="4" customFormat="1" ht="14.25">
      <c r="A6" s="46">
        <v>3</v>
      </c>
      <c r="B6" s="44" t="s">
        <v>19</v>
      </c>
      <c r="C6" s="117" t="s">
        <v>191</v>
      </c>
      <c r="D6" s="91" t="s">
        <v>193</v>
      </c>
      <c r="E6" s="54">
        <v>38195</v>
      </c>
      <c r="F6" s="51">
        <v>0.011801585838096873</v>
      </c>
      <c r="G6" s="52">
        <v>0.032264133195372136</v>
      </c>
      <c r="H6" s="52">
        <v>0.09128878281622899</v>
      </c>
      <c r="I6" s="52">
        <v>0.20118213660245177</v>
      </c>
      <c r="J6" s="58">
        <v>0.25848623853211006</v>
      </c>
    </row>
    <row r="7" spans="1:10" s="4" customFormat="1" ht="14.25">
      <c r="A7" s="46">
        <v>4</v>
      </c>
      <c r="B7" s="44" t="s">
        <v>49</v>
      </c>
      <c r="C7" s="117" t="s">
        <v>191</v>
      </c>
      <c r="D7" s="91" t="s">
        <v>194</v>
      </c>
      <c r="E7" s="54">
        <v>38275</v>
      </c>
      <c r="F7" s="51">
        <v>0.003015720243824127</v>
      </c>
      <c r="G7" s="52">
        <v>-0.12130410342889264</v>
      </c>
      <c r="H7" s="52">
        <v>-0.10847496292916625</v>
      </c>
      <c r="I7" s="52">
        <v>-0.1396334415763113</v>
      </c>
      <c r="J7" s="58">
        <v>-0.2020011230792793</v>
      </c>
    </row>
    <row r="8" spans="1:10" s="4" customFormat="1" ht="14.25">
      <c r="A8" s="46">
        <v>5</v>
      </c>
      <c r="B8" s="44" t="s">
        <v>11</v>
      </c>
      <c r="C8" s="117" t="s">
        <v>191</v>
      </c>
      <c r="D8" s="91" t="s">
        <v>195</v>
      </c>
      <c r="E8" s="54">
        <v>38281</v>
      </c>
      <c r="F8" s="51">
        <v>0.014524754882100366</v>
      </c>
      <c r="G8" s="52">
        <v>0.02897002321711084</v>
      </c>
      <c r="H8" s="52">
        <v>0.08400432900432886</v>
      </c>
      <c r="I8" s="52">
        <v>0.18675355450236975</v>
      </c>
      <c r="J8" s="58">
        <v>0.08635574837310189</v>
      </c>
    </row>
    <row r="9" spans="1:10" s="4" customFormat="1" ht="14.25">
      <c r="A9" s="46">
        <v>6</v>
      </c>
      <c r="B9" s="44" t="s">
        <v>29</v>
      </c>
      <c r="C9" s="117" t="s">
        <v>191</v>
      </c>
      <c r="D9" s="91" t="s">
        <v>196</v>
      </c>
      <c r="E9" s="54">
        <v>38286</v>
      </c>
      <c r="F9" s="51">
        <v>0.006932635709614221</v>
      </c>
      <c r="G9" s="52">
        <v>0.013784021071115093</v>
      </c>
      <c r="H9" s="52">
        <v>0.04825019290999055</v>
      </c>
      <c r="I9" s="52">
        <v>0.09429492039423826</v>
      </c>
      <c r="J9" s="58">
        <v>0.12626188734455024</v>
      </c>
    </row>
    <row r="10" spans="1:10" s="4" customFormat="1" ht="14.25">
      <c r="A10" s="46">
        <v>7</v>
      </c>
      <c r="B10" s="44" t="s">
        <v>48</v>
      </c>
      <c r="C10" s="44" t="s">
        <v>65</v>
      </c>
      <c r="D10" s="118" t="s">
        <v>197</v>
      </c>
      <c r="E10" s="54">
        <v>38286</v>
      </c>
      <c r="F10" s="51">
        <v>0.0002493765586033536</v>
      </c>
      <c r="G10" s="52">
        <v>-0.0007473841554558325</v>
      </c>
      <c r="H10" s="52">
        <v>0.022953328232593773</v>
      </c>
      <c r="I10" s="52">
        <v>0.05441640378548884</v>
      </c>
      <c r="J10" s="58">
        <v>-0.049526066350710884</v>
      </c>
    </row>
    <row r="11" spans="1:10" s="4" customFormat="1" ht="14.25">
      <c r="A11" s="46">
        <v>8</v>
      </c>
      <c r="B11" s="44" t="s">
        <v>14</v>
      </c>
      <c r="C11" s="44" t="s">
        <v>65</v>
      </c>
      <c r="D11" s="118" t="s">
        <v>198</v>
      </c>
      <c r="E11" s="54">
        <v>38289</v>
      </c>
      <c r="F11" s="51">
        <v>0.050157655027443626</v>
      </c>
      <c r="G11" s="52">
        <v>0.08343373493975914</v>
      </c>
      <c r="H11" s="52">
        <v>0.0703445813247634</v>
      </c>
      <c r="I11" s="52">
        <v>0.14379292800814047</v>
      </c>
      <c r="J11" s="58">
        <v>0.022921169377772665</v>
      </c>
    </row>
    <row r="12" spans="1:10" s="4" customFormat="1" ht="14.25">
      <c r="A12" s="46">
        <v>9</v>
      </c>
      <c r="B12" s="44" t="s">
        <v>57</v>
      </c>
      <c r="C12" s="44" t="s">
        <v>65</v>
      </c>
      <c r="D12" s="118" t="s">
        <v>199</v>
      </c>
      <c r="E12" s="54">
        <v>38300</v>
      </c>
      <c r="F12" s="51">
        <v>0.011645962732919068</v>
      </c>
      <c r="G12" s="52">
        <v>0.015630127994748833</v>
      </c>
      <c r="H12" s="52">
        <v>0.04658634538152606</v>
      </c>
      <c r="I12" s="52">
        <v>0.08203671328671325</v>
      </c>
      <c r="J12" s="58">
        <v>0.08669124747607748</v>
      </c>
    </row>
    <row r="13" spans="1:10" s="4" customFormat="1" ht="14.25">
      <c r="A13" s="46">
        <v>10</v>
      </c>
      <c r="B13" s="44" t="s">
        <v>16</v>
      </c>
      <c r="C13" s="44" t="s">
        <v>65</v>
      </c>
      <c r="D13" s="118" t="s">
        <v>200</v>
      </c>
      <c r="E13" s="54">
        <v>38317</v>
      </c>
      <c r="F13" s="51">
        <v>0.010647576131986414</v>
      </c>
      <c r="G13" s="52">
        <v>0.02280166231473646</v>
      </c>
      <c r="H13" s="52">
        <v>0.0895592556317335</v>
      </c>
      <c r="I13" s="52">
        <v>0.14992764109985535</v>
      </c>
      <c r="J13" s="58">
        <v>0.17604025710419502</v>
      </c>
    </row>
    <row r="14" spans="1:10" s="4" customFormat="1" ht="14.25">
      <c r="A14" s="46">
        <v>11</v>
      </c>
      <c r="B14" s="44" t="s">
        <v>53</v>
      </c>
      <c r="C14" s="44" t="s">
        <v>65</v>
      </c>
      <c r="D14" s="118" t="s">
        <v>201</v>
      </c>
      <c r="E14" s="54">
        <v>38343</v>
      </c>
      <c r="F14" s="51">
        <v>0.017788416408523355</v>
      </c>
      <c r="G14" s="52">
        <v>0.02568347365433743</v>
      </c>
      <c r="H14" s="52">
        <v>0.04824285783342175</v>
      </c>
      <c r="I14" s="52">
        <v>0.08057604145903907</v>
      </c>
      <c r="J14" s="58">
        <v>0.1533347516221677</v>
      </c>
    </row>
    <row r="15" spans="1:10" s="4" customFormat="1" ht="14.25">
      <c r="A15" s="46">
        <v>12</v>
      </c>
      <c r="B15" s="44" t="s">
        <v>47</v>
      </c>
      <c r="C15" s="44" t="s">
        <v>65</v>
      </c>
      <c r="D15" s="119" t="s">
        <v>202</v>
      </c>
      <c r="E15" s="54">
        <v>38399</v>
      </c>
      <c r="F15" s="51">
        <v>0.00873616773442043</v>
      </c>
      <c r="G15" s="52">
        <v>0.014209868831980055</v>
      </c>
      <c r="H15" s="52">
        <v>0.04796095357186081</v>
      </c>
      <c r="I15" s="52">
        <v>0.08444296030387766</v>
      </c>
      <c r="J15" s="58" t="s">
        <v>123</v>
      </c>
    </row>
    <row r="16" spans="1:10" s="4" customFormat="1" ht="14.25">
      <c r="A16" s="46">
        <v>13</v>
      </c>
      <c r="B16" s="44" t="s">
        <v>26</v>
      </c>
      <c r="C16" s="44" t="s">
        <v>65</v>
      </c>
      <c r="D16" s="118" t="s">
        <v>203</v>
      </c>
      <c r="E16" s="54">
        <v>38421</v>
      </c>
      <c r="F16" s="51">
        <v>0.011491317671092904</v>
      </c>
      <c r="G16" s="52">
        <v>0.022827041264266823</v>
      </c>
      <c r="H16" s="52">
        <v>0.0818857205287884</v>
      </c>
      <c r="I16" s="52">
        <v>0.15272684942669223</v>
      </c>
      <c r="J16" s="58">
        <v>0.15252560521415282</v>
      </c>
    </row>
    <row r="17" spans="1:10" s="4" customFormat="1" ht="14.25">
      <c r="A17" s="46">
        <v>14</v>
      </c>
      <c r="B17" s="44" t="s">
        <v>62</v>
      </c>
      <c r="C17" s="44" t="s">
        <v>73</v>
      </c>
      <c r="D17" s="120" t="s">
        <v>204</v>
      </c>
      <c r="E17" s="54">
        <v>38440</v>
      </c>
      <c r="F17" s="51">
        <v>0.005830255018024699</v>
      </c>
      <c r="G17" s="52">
        <v>0.011502483999462854</v>
      </c>
      <c r="H17" s="52">
        <v>0.029894276339773818</v>
      </c>
      <c r="I17" s="52">
        <v>-0.015250544662309462</v>
      </c>
      <c r="J17" s="58">
        <v>0.03423027640490561</v>
      </c>
    </row>
    <row r="18" spans="1:10" s="4" customFormat="1" ht="14.25">
      <c r="A18" s="46">
        <v>15</v>
      </c>
      <c r="B18" s="44" t="s">
        <v>58</v>
      </c>
      <c r="C18" s="44" t="s">
        <v>65</v>
      </c>
      <c r="D18" s="118" t="s">
        <v>205</v>
      </c>
      <c r="E18" s="54">
        <v>38447</v>
      </c>
      <c r="F18" s="51">
        <v>0.010440099209782616</v>
      </c>
      <c r="G18" s="52">
        <v>0.00527946746241259</v>
      </c>
      <c r="H18" s="52">
        <v>-0.020410445674663102</v>
      </c>
      <c r="I18" s="52">
        <v>-0.10297506272722623</v>
      </c>
      <c r="J18" s="58">
        <v>-0.18717520415738664</v>
      </c>
    </row>
    <row r="19" spans="1:10" s="4" customFormat="1" ht="14.25">
      <c r="A19" s="46">
        <v>16</v>
      </c>
      <c r="B19" s="44" t="s">
        <v>9</v>
      </c>
      <c r="C19" s="44" t="s">
        <v>65</v>
      </c>
      <c r="D19" s="118" t="s">
        <v>206</v>
      </c>
      <c r="E19" s="54">
        <v>38449</v>
      </c>
      <c r="F19" s="51">
        <v>0.011224375490086258</v>
      </c>
      <c r="G19" s="52">
        <v>0.02291218130311634</v>
      </c>
      <c r="H19" s="52">
        <v>0.07880207461937427</v>
      </c>
      <c r="I19" s="52">
        <v>0.15715530943957345</v>
      </c>
      <c r="J19" s="58">
        <v>0.1009317527684277</v>
      </c>
    </row>
    <row r="20" spans="1:10" s="4" customFormat="1" ht="14.25">
      <c r="A20" s="46">
        <v>17</v>
      </c>
      <c r="B20" s="44" t="s">
        <v>22</v>
      </c>
      <c r="C20" s="44" t="s">
        <v>65</v>
      </c>
      <c r="D20" s="118" t="s">
        <v>207</v>
      </c>
      <c r="E20" s="54">
        <v>38490</v>
      </c>
      <c r="F20" s="51">
        <v>0.006894757382594152</v>
      </c>
      <c r="G20" s="52">
        <v>0.015881349258432875</v>
      </c>
      <c r="H20" s="52">
        <v>0.05545454545454542</v>
      </c>
      <c r="I20" s="52">
        <v>0.06513761467889911</v>
      </c>
      <c r="J20" s="58">
        <v>0.08000000000000007</v>
      </c>
    </row>
    <row r="21" spans="1:10" s="4" customFormat="1" ht="14.25">
      <c r="A21" s="46">
        <v>18</v>
      </c>
      <c r="B21" s="44" t="s">
        <v>32</v>
      </c>
      <c r="C21" s="44" t="s">
        <v>73</v>
      </c>
      <c r="D21" s="118" t="s">
        <v>109</v>
      </c>
      <c r="E21" s="54">
        <v>38512</v>
      </c>
      <c r="F21" s="51">
        <v>0.008802182529469293</v>
      </c>
      <c r="G21" s="52">
        <v>0.018660013514215867</v>
      </c>
      <c r="H21" s="52">
        <v>0.07151448879168942</v>
      </c>
      <c r="I21" s="52">
        <v>0.0778792212077879</v>
      </c>
      <c r="J21" s="58">
        <v>0.05410929432013778</v>
      </c>
    </row>
    <row r="22" spans="1:10" s="4" customFormat="1" ht="14.25">
      <c r="A22" s="46">
        <v>19</v>
      </c>
      <c r="B22" s="44" t="s">
        <v>38</v>
      </c>
      <c r="C22" s="44" t="s">
        <v>65</v>
      </c>
      <c r="D22" s="118" t="s">
        <v>208</v>
      </c>
      <c r="E22" s="54">
        <v>38520</v>
      </c>
      <c r="F22" s="51">
        <v>-0.004936708860759476</v>
      </c>
      <c r="G22" s="52">
        <v>-0.00970017636684295</v>
      </c>
      <c r="H22" s="52">
        <v>-0.029266485551988075</v>
      </c>
      <c r="I22" s="52">
        <v>-0.05799880167765126</v>
      </c>
      <c r="J22" s="58">
        <v>-0.21185081211148982</v>
      </c>
    </row>
    <row r="23" spans="1:10" s="4" customFormat="1" ht="14.25">
      <c r="A23" s="46">
        <v>20</v>
      </c>
      <c r="B23" s="44" t="s">
        <v>36</v>
      </c>
      <c r="C23" s="44" t="s">
        <v>65</v>
      </c>
      <c r="D23" s="118" t="s">
        <v>209</v>
      </c>
      <c r="E23" s="54">
        <v>38533</v>
      </c>
      <c r="F23" s="51">
        <v>-0.0009015777610819065</v>
      </c>
      <c r="G23" s="52">
        <v>-0.001751576418776879</v>
      </c>
      <c r="H23" s="52">
        <v>-0.007611940298507425</v>
      </c>
      <c r="I23" s="52">
        <v>-0.007611940298507425</v>
      </c>
      <c r="J23" s="58">
        <v>-0.15835443037974695</v>
      </c>
    </row>
    <row r="24" spans="1:10" s="4" customFormat="1" ht="14.25">
      <c r="A24" s="46">
        <v>21</v>
      </c>
      <c r="B24" s="44" t="s">
        <v>40</v>
      </c>
      <c r="C24" s="44" t="s">
        <v>73</v>
      </c>
      <c r="D24" s="118" t="s">
        <v>210</v>
      </c>
      <c r="E24" s="54">
        <v>38568</v>
      </c>
      <c r="F24" s="51">
        <v>-0.00026469031233467</v>
      </c>
      <c r="G24" s="52">
        <v>-0.0026406126221283355</v>
      </c>
      <c r="H24" s="52">
        <v>0.032813781788350926</v>
      </c>
      <c r="I24" s="52">
        <v>0.09098786828422867</v>
      </c>
      <c r="J24" s="58">
        <v>-0.03401534526854233</v>
      </c>
    </row>
    <row r="25" spans="1:10" s="4" customFormat="1" ht="14.25">
      <c r="A25" s="46">
        <v>22</v>
      </c>
      <c r="B25" s="44" t="s">
        <v>54</v>
      </c>
      <c r="C25" s="44" t="s">
        <v>65</v>
      </c>
      <c r="D25" s="118" t="s">
        <v>211</v>
      </c>
      <c r="E25" s="54">
        <v>38707</v>
      </c>
      <c r="F25" s="51">
        <v>0.03269361413043481</v>
      </c>
      <c r="G25" s="52">
        <v>0.04371334573022456</v>
      </c>
      <c r="H25" s="52">
        <v>0.09895174408096885</v>
      </c>
      <c r="I25" s="52">
        <v>0.17011450014432783</v>
      </c>
      <c r="J25" s="58">
        <v>0.27661137938274183</v>
      </c>
    </row>
    <row r="26" spans="1:10" s="4" customFormat="1" ht="14.25">
      <c r="A26" s="46">
        <v>23</v>
      </c>
      <c r="B26" s="44" t="s">
        <v>30</v>
      </c>
      <c r="C26" s="44" t="s">
        <v>68</v>
      </c>
      <c r="D26" s="118" t="s">
        <v>212</v>
      </c>
      <c r="E26" s="54">
        <v>38740</v>
      </c>
      <c r="F26" s="51">
        <v>0</v>
      </c>
      <c r="G26" s="52">
        <v>0</v>
      </c>
      <c r="H26" s="52">
        <v>0</v>
      </c>
      <c r="I26" s="52">
        <v>0</v>
      </c>
      <c r="J26" s="58">
        <v>0</v>
      </c>
    </row>
    <row r="27" spans="1:10" s="4" customFormat="1" ht="14.25">
      <c r="A27" s="46">
        <v>24</v>
      </c>
      <c r="B27" s="44" t="s">
        <v>31</v>
      </c>
      <c r="C27" s="44" t="s">
        <v>73</v>
      </c>
      <c r="D27" s="118" t="s">
        <v>213</v>
      </c>
      <c r="E27" s="54">
        <v>38741</v>
      </c>
      <c r="F27" s="51">
        <v>-0.014045341000141542</v>
      </c>
      <c r="G27" s="52">
        <v>-0.005514618492987955</v>
      </c>
      <c r="H27" s="52">
        <v>0.04883429430935071</v>
      </c>
      <c r="I27" s="52">
        <v>0.11639449247518407</v>
      </c>
      <c r="J27" s="58">
        <v>0.05162879549567645</v>
      </c>
    </row>
    <row r="28" spans="1:10" s="4" customFormat="1" ht="14.25">
      <c r="A28" s="46">
        <v>25</v>
      </c>
      <c r="B28" s="44" t="s">
        <v>13</v>
      </c>
      <c r="C28" s="44" t="s">
        <v>68</v>
      </c>
      <c r="D28" s="119" t="s">
        <v>214</v>
      </c>
      <c r="E28" s="54">
        <v>38762</v>
      </c>
      <c r="F28" s="51">
        <v>0.016376342964431023</v>
      </c>
      <c r="G28" s="52">
        <v>0.032955674816139924</v>
      </c>
      <c r="H28" s="52">
        <v>0.1030267011928514</v>
      </c>
      <c r="I28" s="52">
        <v>0.20424526115771435</v>
      </c>
      <c r="J28" s="58">
        <v>0.37760890695413973</v>
      </c>
    </row>
    <row r="29" spans="1:10" s="4" customFormat="1" ht="14.25">
      <c r="A29" s="46">
        <v>26</v>
      </c>
      <c r="B29" s="44" t="s">
        <v>18</v>
      </c>
      <c r="C29" s="44" t="s">
        <v>65</v>
      </c>
      <c r="D29" s="118" t="s">
        <v>215</v>
      </c>
      <c r="E29" s="54">
        <v>38820</v>
      </c>
      <c r="F29" s="51">
        <v>0.01913684605992305</v>
      </c>
      <c r="G29" s="52">
        <v>0.02690105522169106</v>
      </c>
      <c r="H29" s="52">
        <v>0.05603406326034066</v>
      </c>
      <c r="I29" s="52">
        <v>0.1015989847715737</v>
      </c>
      <c r="J29" s="58">
        <v>0.250806916426513</v>
      </c>
    </row>
    <row r="30" spans="1:10" s="4" customFormat="1" ht="14.25">
      <c r="A30" s="46">
        <v>27</v>
      </c>
      <c r="B30" s="44" t="s">
        <v>35</v>
      </c>
      <c r="C30" s="44" t="s">
        <v>65</v>
      </c>
      <c r="D30" s="118" t="s">
        <v>216</v>
      </c>
      <c r="E30" s="54">
        <v>38833</v>
      </c>
      <c r="F30" s="51">
        <v>0.009107912498983461</v>
      </c>
      <c r="G30" s="52">
        <v>0.0259611409673417</v>
      </c>
      <c r="H30" s="52">
        <v>0.0743722943722942</v>
      </c>
      <c r="I30" s="52">
        <v>0.13844036697247697</v>
      </c>
      <c r="J30" s="58">
        <v>0.1543255813953488</v>
      </c>
    </row>
    <row r="31" spans="1:10" s="4" customFormat="1" ht="14.25">
      <c r="A31" s="46">
        <v>28</v>
      </c>
      <c r="B31" s="44" t="s">
        <v>8</v>
      </c>
      <c r="C31" s="44" t="s">
        <v>65</v>
      </c>
      <c r="D31" s="118" t="s">
        <v>217</v>
      </c>
      <c r="E31" s="54">
        <v>38869</v>
      </c>
      <c r="F31" s="51">
        <v>0.010046414133852322</v>
      </c>
      <c r="G31" s="52">
        <v>0.02910621939499336</v>
      </c>
      <c r="H31" s="52">
        <v>0.10230392156862744</v>
      </c>
      <c r="I31" s="52">
        <v>0.21332733812949645</v>
      </c>
      <c r="J31" s="58">
        <v>0.32017612524461825</v>
      </c>
    </row>
    <row r="32" spans="1:10" s="4" customFormat="1" ht="14.25">
      <c r="A32" s="46">
        <v>29</v>
      </c>
      <c r="B32" s="44" t="s">
        <v>52</v>
      </c>
      <c r="C32" s="44" t="s">
        <v>65</v>
      </c>
      <c r="D32" s="118" t="s">
        <v>218</v>
      </c>
      <c r="E32" s="54">
        <v>38882</v>
      </c>
      <c r="F32" s="51">
        <v>0.03602328142205424</v>
      </c>
      <c r="G32" s="52">
        <v>0.03261210410787063</v>
      </c>
      <c r="H32" s="52">
        <v>0.01291910181482625</v>
      </c>
      <c r="I32" s="52">
        <v>-0.0006069802731412111</v>
      </c>
      <c r="J32" s="58">
        <v>0.2532825880114178</v>
      </c>
    </row>
    <row r="33" spans="1:10" s="4" customFormat="1" ht="14.25">
      <c r="A33" s="46">
        <v>30</v>
      </c>
      <c r="B33" s="44" t="s">
        <v>44</v>
      </c>
      <c r="C33" s="44" t="s">
        <v>65</v>
      </c>
      <c r="D33" s="118" t="s">
        <v>219</v>
      </c>
      <c r="E33" s="54">
        <v>38917</v>
      </c>
      <c r="F33" s="51">
        <v>-0.00033032371724284193</v>
      </c>
      <c r="G33" s="52">
        <v>-0.0005504183179215749</v>
      </c>
      <c r="H33" s="52">
        <v>-0.001978674288226845</v>
      </c>
      <c r="I33" s="52">
        <v>-0.0038402457757296116</v>
      </c>
      <c r="J33" s="58">
        <v>-0.007651109410864554</v>
      </c>
    </row>
    <row r="34" spans="1:10" s="4" customFormat="1" ht="14.25">
      <c r="A34" s="46">
        <v>31</v>
      </c>
      <c r="B34" s="44" t="s">
        <v>46</v>
      </c>
      <c r="C34" s="44" t="s">
        <v>65</v>
      </c>
      <c r="D34" s="118" t="s">
        <v>220</v>
      </c>
      <c r="E34" s="54">
        <v>38917</v>
      </c>
      <c r="F34" s="51">
        <v>0.03577261062291015</v>
      </c>
      <c r="G34" s="52">
        <v>0.035048181535592304</v>
      </c>
      <c r="H34" s="52">
        <v>0.025406112864731822</v>
      </c>
      <c r="I34" s="52">
        <v>0.02603805561975192</v>
      </c>
      <c r="J34" s="58">
        <v>0.2037053773158608</v>
      </c>
    </row>
    <row r="35" spans="1:10" s="4" customFormat="1" ht="14.25">
      <c r="A35" s="46">
        <v>32</v>
      </c>
      <c r="B35" s="44" t="s">
        <v>50</v>
      </c>
      <c r="C35" s="44" t="s">
        <v>65</v>
      </c>
      <c r="D35" s="121" t="s">
        <v>221</v>
      </c>
      <c r="E35" s="54">
        <v>38922</v>
      </c>
      <c r="F35" s="51">
        <v>0.04139746350801632</v>
      </c>
      <c r="G35" s="52">
        <v>0.03878744480248231</v>
      </c>
      <c r="H35" s="52">
        <v>0.02400000000000002</v>
      </c>
      <c r="I35" s="52">
        <v>-0.01090909090909098</v>
      </c>
      <c r="J35" s="58">
        <v>0.0812422360248446</v>
      </c>
    </row>
    <row r="36" spans="1:10" s="4" customFormat="1" ht="14.25">
      <c r="A36" s="46">
        <v>33</v>
      </c>
      <c r="B36" s="44" t="s">
        <v>60</v>
      </c>
      <c r="C36" s="44" t="s">
        <v>65</v>
      </c>
      <c r="D36" s="118" t="s">
        <v>222</v>
      </c>
      <c r="E36" s="54">
        <v>38986</v>
      </c>
      <c r="F36" s="51">
        <v>0.01753481175863847</v>
      </c>
      <c r="G36" s="52">
        <v>0.01361417929617259</v>
      </c>
      <c r="H36" s="52">
        <v>0.006119326874043818</v>
      </c>
      <c r="I36" s="52">
        <v>-0.00654582074521648</v>
      </c>
      <c r="J36" s="58">
        <v>0.1034675615212528</v>
      </c>
    </row>
    <row r="37" spans="1:10" s="4" customFormat="1" ht="14.25">
      <c r="A37" s="46">
        <v>34</v>
      </c>
      <c r="B37" s="44" t="s">
        <v>27</v>
      </c>
      <c r="C37" s="44" t="s">
        <v>65</v>
      </c>
      <c r="D37" s="118" t="s">
        <v>257</v>
      </c>
      <c r="E37" s="54">
        <v>39007</v>
      </c>
      <c r="F37" s="51">
        <v>0.009502080930652523</v>
      </c>
      <c r="G37" s="52">
        <v>0.016125776005653014</v>
      </c>
      <c r="H37" s="52">
        <v>0.05888076579182666</v>
      </c>
      <c r="I37" s="52">
        <v>0.018361617643339656</v>
      </c>
      <c r="J37" s="58">
        <v>0.049223473003960905</v>
      </c>
    </row>
    <row r="38" spans="1:10" s="4" customFormat="1" ht="14.25">
      <c r="A38" s="46">
        <v>35</v>
      </c>
      <c r="B38" s="44" t="s">
        <v>41</v>
      </c>
      <c r="C38" s="44" t="s">
        <v>65</v>
      </c>
      <c r="D38" s="118" t="s">
        <v>223</v>
      </c>
      <c r="E38" s="54">
        <v>39014</v>
      </c>
      <c r="F38" s="51">
        <v>0.006860263753829754</v>
      </c>
      <c r="G38" s="52">
        <v>0.013611371865361432</v>
      </c>
      <c r="H38" s="52">
        <v>0.05293585010796131</v>
      </c>
      <c r="I38" s="52">
        <v>0.09997817070508619</v>
      </c>
      <c r="J38" s="58">
        <v>0.06645502645502654</v>
      </c>
    </row>
    <row r="39" spans="1:10" s="4" customFormat="1" ht="14.25">
      <c r="A39" s="46">
        <v>36</v>
      </c>
      <c r="B39" s="44" t="s">
        <v>20</v>
      </c>
      <c r="C39" s="44" t="s">
        <v>65</v>
      </c>
      <c r="D39" s="118" t="s">
        <v>224</v>
      </c>
      <c r="E39" s="54">
        <v>39056</v>
      </c>
      <c r="F39" s="51">
        <v>0.009288888888888902</v>
      </c>
      <c r="G39" s="52">
        <v>0.018592029424297607</v>
      </c>
      <c r="H39" s="52">
        <v>0.05134259259259255</v>
      </c>
      <c r="I39" s="52">
        <v>0.09970944309927376</v>
      </c>
      <c r="J39" s="58">
        <v>0.16755784061696666</v>
      </c>
    </row>
    <row r="40" spans="1:10" s="4" customFormat="1" ht="14.25">
      <c r="A40" s="46">
        <v>37</v>
      </c>
      <c r="B40" s="44" t="s">
        <v>15</v>
      </c>
      <c r="C40" s="44" t="s">
        <v>73</v>
      </c>
      <c r="D40" s="118" t="s">
        <v>225</v>
      </c>
      <c r="E40" s="54">
        <v>39192</v>
      </c>
      <c r="F40" s="51">
        <v>0.01371395224432237</v>
      </c>
      <c r="G40" s="52">
        <v>0.030782544195821382</v>
      </c>
      <c r="H40" s="52">
        <v>0.08851174934725825</v>
      </c>
      <c r="I40" s="52">
        <v>0.16452513966480442</v>
      </c>
      <c r="J40" s="58">
        <v>0.19114285714285706</v>
      </c>
    </row>
    <row r="41" spans="1:10" s="4" customFormat="1" ht="14.25">
      <c r="A41" s="46">
        <v>38</v>
      </c>
      <c r="B41" s="44" t="s">
        <v>55</v>
      </c>
      <c r="C41" s="44" t="s">
        <v>65</v>
      </c>
      <c r="D41" s="118" t="s">
        <v>226</v>
      </c>
      <c r="E41" s="54">
        <v>39219</v>
      </c>
      <c r="F41" s="51">
        <v>0.013831544178364963</v>
      </c>
      <c r="G41" s="52">
        <v>0.01771837115324848</v>
      </c>
      <c r="H41" s="52">
        <v>-0.08291316526610648</v>
      </c>
      <c r="I41" s="52">
        <v>-0.08098245614035104</v>
      </c>
      <c r="J41" s="58">
        <v>-0.021420743249975116</v>
      </c>
    </row>
    <row r="42" spans="1:10" s="4" customFormat="1" ht="14.25">
      <c r="A42" s="46">
        <v>39</v>
      </c>
      <c r="B42" s="44" t="s">
        <v>23</v>
      </c>
      <c r="C42" s="44" t="s">
        <v>65</v>
      </c>
      <c r="D42" s="118" t="s">
        <v>227</v>
      </c>
      <c r="E42" s="54">
        <v>39254</v>
      </c>
      <c r="F42" s="51">
        <v>0.010162448054401363</v>
      </c>
      <c r="G42" s="52">
        <v>0.021118154739173667</v>
      </c>
      <c r="H42" s="52">
        <v>0.08209060925517497</v>
      </c>
      <c r="I42" s="52">
        <v>0.1601440472058313</v>
      </c>
      <c r="J42" s="58" t="s">
        <v>123</v>
      </c>
    </row>
    <row r="43" spans="1:10" s="4" customFormat="1" ht="14.25">
      <c r="A43" s="46">
        <v>40</v>
      </c>
      <c r="B43" s="44" t="s">
        <v>12</v>
      </c>
      <c r="C43" s="44" t="s">
        <v>65</v>
      </c>
      <c r="D43" s="118" t="s">
        <v>228</v>
      </c>
      <c r="E43" s="54">
        <v>39283</v>
      </c>
      <c r="F43" s="51">
        <v>0.040523761146856296</v>
      </c>
      <c r="G43" s="52">
        <v>0.03759567762269245</v>
      </c>
      <c r="H43" s="52">
        <v>0.05954022988505736</v>
      </c>
      <c r="I43" s="52">
        <v>0.05954022988505736</v>
      </c>
      <c r="J43" s="58">
        <v>0.024222222222222145</v>
      </c>
    </row>
    <row r="44" spans="1:10" s="4" customFormat="1" ht="14.25">
      <c r="A44" s="46">
        <v>41</v>
      </c>
      <c r="B44" s="44" t="s">
        <v>56</v>
      </c>
      <c r="C44" s="44" t="s">
        <v>65</v>
      </c>
      <c r="D44" s="118" t="s">
        <v>266</v>
      </c>
      <c r="E44" s="54">
        <v>39287</v>
      </c>
      <c r="F44" s="51">
        <v>0.00909395224280285</v>
      </c>
      <c r="G44" s="52">
        <v>0.015268032556834177</v>
      </c>
      <c r="H44" s="52">
        <v>0.05620602061374047</v>
      </c>
      <c r="I44" s="52">
        <v>0.01892851106979898</v>
      </c>
      <c r="J44" s="58">
        <v>0.04654997830175023</v>
      </c>
    </row>
    <row r="45" spans="1:10" s="4" customFormat="1" ht="14.25">
      <c r="A45" s="46">
        <v>42</v>
      </c>
      <c r="B45" s="44" t="s">
        <v>24</v>
      </c>
      <c r="C45" s="44" t="s">
        <v>68</v>
      </c>
      <c r="D45" s="122" t="s">
        <v>188</v>
      </c>
      <c r="E45" s="54">
        <v>39338</v>
      </c>
      <c r="F45" s="51">
        <v>0.0062611806797854275</v>
      </c>
      <c r="G45" s="52" t="s">
        <v>123</v>
      </c>
      <c r="H45" s="52">
        <v>0.046025104602510414</v>
      </c>
      <c r="I45" s="52">
        <v>0.034482758620689724</v>
      </c>
      <c r="J45" s="58">
        <v>0.077070368597415</v>
      </c>
    </row>
    <row r="46" spans="1:10" s="4" customFormat="1" ht="14.25">
      <c r="A46" s="46">
        <v>43</v>
      </c>
      <c r="B46" s="44" t="s">
        <v>51</v>
      </c>
      <c r="C46" s="44" t="s">
        <v>73</v>
      </c>
      <c r="D46" s="118" t="s">
        <v>229</v>
      </c>
      <c r="E46" s="54">
        <v>39343</v>
      </c>
      <c r="F46" s="51">
        <v>0.011626652279471461</v>
      </c>
      <c r="G46" s="52">
        <v>0.02296843885539701</v>
      </c>
      <c r="H46" s="52">
        <v>0.053398876404494366</v>
      </c>
      <c r="I46" s="52">
        <v>0.08072046109510089</v>
      </c>
      <c r="J46" s="58">
        <v>0.15743827160493828</v>
      </c>
    </row>
    <row r="47" spans="1:10" s="4" customFormat="1" ht="14.25">
      <c r="A47" s="46">
        <v>44</v>
      </c>
      <c r="B47" s="44" t="s">
        <v>34</v>
      </c>
      <c r="C47" s="44" t="s">
        <v>65</v>
      </c>
      <c r="D47" s="118" t="s">
        <v>230</v>
      </c>
      <c r="E47" s="54">
        <v>39345</v>
      </c>
      <c r="F47" s="51">
        <v>0.04477873777465913</v>
      </c>
      <c r="G47" s="52">
        <v>0.06357710509866976</v>
      </c>
      <c r="H47" s="52">
        <v>0.05720498823947118</v>
      </c>
      <c r="I47" s="52">
        <v>0.08637358628237868</v>
      </c>
      <c r="J47" s="58">
        <v>0.2874668972599037</v>
      </c>
    </row>
    <row r="48" spans="1:10" s="4" customFormat="1" ht="14.25">
      <c r="A48" s="46">
        <v>45</v>
      </c>
      <c r="B48" s="44" t="s">
        <v>59</v>
      </c>
      <c r="C48" s="44" t="s">
        <v>65</v>
      </c>
      <c r="D48" s="118" t="s">
        <v>231</v>
      </c>
      <c r="E48" s="66">
        <v>39426</v>
      </c>
      <c r="F48" s="51">
        <v>-8.67227473766441E-05</v>
      </c>
      <c r="G48" s="52">
        <v>-0.0025951557093424338</v>
      </c>
      <c r="H48" s="52">
        <v>-0.014529914529914478</v>
      </c>
      <c r="I48" s="52">
        <v>-0.032068502350570904</v>
      </c>
      <c r="J48" s="58">
        <v>-0.01930764650846295</v>
      </c>
    </row>
    <row r="49" spans="1:10" s="4" customFormat="1" ht="14.25">
      <c r="A49" s="46">
        <v>46</v>
      </c>
      <c r="B49" s="44" t="s">
        <v>10</v>
      </c>
      <c r="C49" s="44" t="s">
        <v>65</v>
      </c>
      <c r="D49" s="118" t="s">
        <v>232</v>
      </c>
      <c r="E49" s="54">
        <v>39443</v>
      </c>
      <c r="F49" s="51">
        <v>0.008972772277227703</v>
      </c>
      <c r="G49" s="52">
        <v>0.025889892222545896</v>
      </c>
      <c r="H49" s="52">
        <v>0.09714520691330963</v>
      </c>
      <c r="I49" s="52">
        <v>0.19358249623815538</v>
      </c>
      <c r="J49" s="58">
        <v>0.29340129858683195</v>
      </c>
    </row>
    <row r="50" spans="1:10" s="4" customFormat="1" ht="14.25">
      <c r="A50" s="46">
        <v>47</v>
      </c>
      <c r="B50" s="44" t="s">
        <v>45</v>
      </c>
      <c r="C50" s="44" t="s">
        <v>65</v>
      </c>
      <c r="D50" s="118" t="s">
        <v>233</v>
      </c>
      <c r="E50" s="54">
        <v>39542</v>
      </c>
      <c r="F50" s="51">
        <v>0</v>
      </c>
      <c r="G50" s="52">
        <v>0</v>
      </c>
      <c r="H50" s="52">
        <v>0</v>
      </c>
      <c r="I50" s="52">
        <v>0</v>
      </c>
      <c r="J50" s="58">
        <v>0</v>
      </c>
    </row>
    <row r="51" spans="1:10" s="4" customFormat="1" ht="14.25">
      <c r="A51" s="46">
        <v>48</v>
      </c>
      <c r="B51" s="44" t="s">
        <v>21</v>
      </c>
      <c r="C51" s="44" t="s">
        <v>65</v>
      </c>
      <c r="D51" s="118" t="s">
        <v>234</v>
      </c>
      <c r="E51" s="54">
        <v>39660</v>
      </c>
      <c r="F51" s="51">
        <v>0.0474112217024083</v>
      </c>
      <c r="G51" s="52">
        <v>0.07129323356562511</v>
      </c>
      <c r="H51" s="52">
        <v>0.053830358553151214</v>
      </c>
      <c r="I51" s="52">
        <v>0.09780498239378677</v>
      </c>
      <c r="J51" s="58">
        <v>0.17705797254860456</v>
      </c>
    </row>
    <row r="52" spans="1:10" s="4" customFormat="1" ht="14.25">
      <c r="A52" s="46">
        <v>49</v>
      </c>
      <c r="B52" s="44" t="s">
        <v>7</v>
      </c>
      <c r="C52" s="44" t="s">
        <v>65</v>
      </c>
      <c r="D52" s="118" t="s">
        <v>235</v>
      </c>
      <c r="E52" s="66">
        <v>39898</v>
      </c>
      <c r="F52" s="51">
        <v>0.011679979784650296</v>
      </c>
      <c r="G52" s="52">
        <v>0.029220640111969676</v>
      </c>
      <c r="H52" s="52">
        <v>0.09024205748865355</v>
      </c>
      <c r="I52" s="52">
        <v>0.17561174551386638</v>
      </c>
      <c r="J52" s="58">
        <v>0.22351443123938886</v>
      </c>
    </row>
    <row r="53" spans="1:10" s="4" customFormat="1" ht="14.25">
      <c r="A53" s="46">
        <v>50</v>
      </c>
      <c r="B53" s="44" t="s">
        <v>33</v>
      </c>
      <c r="C53" s="44" t="s">
        <v>65</v>
      </c>
      <c r="D53" s="118" t="s">
        <v>236</v>
      </c>
      <c r="E53" s="54">
        <v>40031</v>
      </c>
      <c r="F53" s="51">
        <v>0.04399164499765562</v>
      </c>
      <c r="G53" s="52">
        <v>0.0553736102732052</v>
      </c>
      <c r="H53" s="52">
        <v>0.05655737704918029</v>
      </c>
      <c r="I53" s="52">
        <v>0.096923008017199</v>
      </c>
      <c r="J53" s="58">
        <v>0.38234464074053176</v>
      </c>
    </row>
    <row r="54" spans="1:10" s="4" customFormat="1" ht="14.25">
      <c r="A54" s="46">
        <v>51</v>
      </c>
      <c r="B54" s="44" t="s">
        <v>25</v>
      </c>
      <c r="C54" s="44" t="s">
        <v>65</v>
      </c>
      <c r="D54" s="118" t="s">
        <v>237</v>
      </c>
      <c r="E54" s="54">
        <v>40263</v>
      </c>
      <c r="F54" s="51">
        <v>0.007516686420061314</v>
      </c>
      <c r="G54" s="52">
        <v>0.01744936848404688</v>
      </c>
      <c r="H54" s="52">
        <v>0.06610561056105624</v>
      </c>
      <c r="I54" s="52">
        <v>0.09874149659863951</v>
      </c>
      <c r="J54" s="58">
        <v>0.1495729537366548</v>
      </c>
    </row>
    <row r="55" spans="1:10" s="4" customFormat="1" ht="14.25">
      <c r="A55" s="46">
        <v>52</v>
      </c>
      <c r="B55" s="44" t="s">
        <v>37</v>
      </c>
      <c r="C55" s="44" t="s">
        <v>65</v>
      </c>
      <c r="D55" s="118" t="s">
        <v>238</v>
      </c>
      <c r="E55" s="54">
        <v>40956</v>
      </c>
      <c r="F55" s="51">
        <v>0.007716049382716195</v>
      </c>
      <c r="G55" s="52">
        <v>0.014178356713427043</v>
      </c>
      <c r="H55" s="52">
        <v>0.017236180904522724</v>
      </c>
      <c r="I55" s="52">
        <v>0.04345360824742284</v>
      </c>
      <c r="J55" s="58">
        <v>0.007114427860696715</v>
      </c>
    </row>
    <row r="56" spans="1:10" s="4" customFormat="1" ht="14.25">
      <c r="A56" s="46">
        <v>53</v>
      </c>
      <c r="B56" s="44" t="s">
        <v>39</v>
      </c>
      <c r="C56" s="44" t="s">
        <v>65</v>
      </c>
      <c r="D56" s="118" t="s">
        <v>239</v>
      </c>
      <c r="E56" s="54">
        <v>41366</v>
      </c>
      <c r="F56" s="51">
        <v>0.00525931336742147</v>
      </c>
      <c r="G56" s="52">
        <v>0.017372662083241064</v>
      </c>
      <c r="H56" s="52">
        <v>0.035905156191193166</v>
      </c>
      <c r="I56" s="52">
        <v>0.06459348650112173</v>
      </c>
      <c r="J56" s="58">
        <v>-0.015452854485620171</v>
      </c>
    </row>
    <row r="57" spans="1:10" s="4" customFormat="1" ht="14.25">
      <c r="A57" s="46">
        <v>54</v>
      </c>
      <c r="B57" s="44" t="s">
        <v>17</v>
      </c>
      <c r="C57" s="44" t="s">
        <v>65</v>
      </c>
      <c r="D57" s="118" t="s">
        <v>240</v>
      </c>
      <c r="E57" s="54">
        <v>43620</v>
      </c>
      <c r="F57" s="51">
        <v>0.007548845470692678</v>
      </c>
      <c r="G57" s="52">
        <v>0.018249813014210803</v>
      </c>
      <c r="H57" s="52">
        <v>0.07196850393700771</v>
      </c>
      <c r="I57" s="52">
        <v>0.11590163934426223</v>
      </c>
      <c r="J57" s="58">
        <v>0.1736206896551724</v>
      </c>
    </row>
    <row r="58" spans="1:10" s="4" customFormat="1" ht="14.25">
      <c r="A58" s="46">
        <v>55</v>
      </c>
      <c r="B58" s="44" t="s">
        <v>42</v>
      </c>
      <c r="C58" s="44" t="s">
        <v>65</v>
      </c>
      <c r="D58" s="91" t="s">
        <v>241</v>
      </c>
      <c r="E58" s="54">
        <v>43636</v>
      </c>
      <c r="F58" s="51" t="s">
        <v>123</v>
      </c>
      <c r="G58" s="52" t="s">
        <v>123</v>
      </c>
      <c r="H58" s="52" t="s">
        <v>123</v>
      </c>
      <c r="I58" s="52" t="s">
        <v>123</v>
      </c>
      <c r="J58" s="58" t="s">
        <v>123</v>
      </c>
    </row>
    <row r="59" spans="1:10" s="4" customFormat="1" ht="15" thickBot="1">
      <c r="A59" s="46">
        <v>56</v>
      </c>
      <c r="B59" s="44" t="s">
        <v>28</v>
      </c>
      <c r="C59" s="44" t="s">
        <v>65</v>
      </c>
      <c r="D59" s="118" t="s">
        <v>252</v>
      </c>
      <c r="E59" s="54">
        <v>43711</v>
      </c>
      <c r="F59" s="51">
        <v>0.0021040974529347167</v>
      </c>
      <c r="G59" s="52">
        <v>-0.9999986605000425</v>
      </c>
      <c r="H59" s="52">
        <v>0.0183434616250282</v>
      </c>
      <c r="I59" s="52">
        <v>-0.008546072093787549</v>
      </c>
      <c r="J59" s="58">
        <v>-0.056806337294142195</v>
      </c>
    </row>
    <row r="60" spans="1:10" s="34" customFormat="1" ht="15.75" collapsed="1" thickBot="1">
      <c r="A60" s="61"/>
      <c r="B60" s="35"/>
      <c r="C60" s="35"/>
      <c r="D60" s="36" t="s">
        <v>242</v>
      </c>
      <c r="E60" s="37" t="s">
        <v>0</v>
      </c>
      <c r="F60" s="47">
        <f>AVERAGE(F4:F59)</f>
        <v>0.012970314602741034</v>
      </c>
      <c r="G60" s="38">
        <f>AVERAGE(G4:G59)</f>
        <v>-0.0001728933191255111</v>
      </c>
      <c r="H60" s="38">
        <f>AVERAGE(H4:H59)</f>
        <v>0.042749891722158255</v>
      </c>
      <c r="I60" s="38" t="s">
        <v>123</v>
      </c>
      <c r="J60" s="59">
        <f>AVERAGE(J4:J59)</f>
        <v>0.09666347483074003</v>
      </c>
    </row>
    <row r="61" s="4" customFormat="1" ht="14.25" collapsed="1"/>
    <row r="62" s="4" customFormat="1" ht="15" collapsed="1">
      <c r="A62" s="55"/>
    </row>
    <row r="63" s="4" customFormat="1" ht="14.25" collapsed="1"/>
    <row r="64" s="4" customFormat="1" ht="14.25" collapsed="1"/>
    <row r="65" s="4" customFormat="1" ht="14.25" collapsed="1"/>
    <row r="66" s="4" customFormat="1" ht="14.25" collapsed="1"/>
    <row r="67" s="4" customFormat="1" ht="14.25" collapsed="1"/>
    <row r="68" s="4" customFormat="1" ht="14.25" collapsed="1"/>
    <row r="69" s="4" customFormat="1" ht="14.25" collapsed="1"/>
    <row r="70" s="4" customFormat="1" ht="14.25" collapsed="1"/>
    <row r="71" s="4" customFormat="1" ht="14.25"/>
    <row r="72" s="4" customFormat="1" ht="14.25"/>
    <row r="73" spans="5:10" s="6" customFormat="1" ht="14.25">
      <c r="E73" s="7"/>
      <c r="F73" s="7"/>
      <c r="G73" s="8"/>
      <c r="H73" s="8"/>
      <c r="I73" s="8"/>
      <c r="J73" s="8"/>
    </row>
    <row r="74" spans="5:10" s="6" customFormat="1" ht="14.25">
      <c r="E74" s="7"/>
      <c r="F74" s="7"/>
      <c r="G74" s="8"/>
      <c r="H74" s="8"/>
      <c r="I74" s="8"/>
      <c r="J74" s="8"/>
    </row>
    <row r="75" spans="5:10" s="6" customFormat="1" ht="14.25">
      <c r="E75" s="7"/>
      <c r="F75" s="7"/>
      <c r="G75" s="8"/>
      <c r="H75" s="8"/>
      <c r="I75" s="8"/>
      <c r="J75" s="8"/>
    </row>
    <row r="76" spans="5:10" s="6" customFormat="1" ht="14.25">
      <c r="E76" s="7"/>
      <c r="F76" s="7"/>
      <c r="G76" s="8"/>
      <c r="H76" s="8"/>
      <c r="I76" s="8"/>
      <c r="J76" s="8"/>
    </row>
    <row r="77" spans="5:10" s="6" customFormat="1" ht="14.25">
      <c r="E77" s="7"/>
      <c r="F77" s="7"/>
      <c r="G77" s="8"/>
      <c r="H77" s="8"/>
      <c r="I77" s="8"/>
      <c r="J77" s="8"/>
    </row>
    <row r="78" spans="5:10" s="6" customFormat="1" ht="14.25">
      <c r="E78" s="7"/>
      <c r="F78" s="7"/>
      <c r="G78" s="8"/>
      <c r="H78" s="8"/>
      <c r="I78" s="8"/>
      <c r="J78" s="8"/>
    </row>
    <row r="79" spans="5:10" s="6" customFormat="1" ht="14.25">
      <c r="E79" s="7"/>
      <c r="F79" s="7"/>
      <c r="G79" s="8"/>
      <c r="H79" s="8"/>
      <c r="I79" s="8"/>
      <c r="J79" s="8"/>
    </row>
    <row r="80" spans="5:10" s="6" customFormat="1" ht="14.25">
      <c r="E80" s="7"/>
      <c r="F80" s="7"/>
      <c r="G80" s="8"/>
      <c r="H80" s="8"/>
      <c r="I80" s="8"/>
      <c r="J80" s="8"/>
    </row>
    <row r="81" spans="5:10" s="6" customFormat="1" ht="14.25">
      <c r="E81" s="7"/>
      <c r="F81" s="7"/>
      <c r="G81" s="8"/>
      <c r="H81" s="8"/>
      <c r="I81" s="8"/>
      <c r="J81" s="8"/>
    </row>
    <row r="82" spans="5:10" s="6" customFormat="1" ht="14.25">
      <c r="E82" s="7"/>
      <c r="F82" s="7"/>
      <c r="G82" s="8"/>
      <c r="H82" s="8"/>
      <c r="I82" s="8"/>
      <c r="J82" s="8"/>
    </row>
    <row r="83" spans="5:10" s="6" customFormat="1" ht="14.25">
      <c r="E83" s="7"/>
      <c r="F83" s="7"/>
      <c r="G83" s="8"/>
      <c r="H83" s="8"/>
      <c r="I83" s="8"/>
      <c r="J83" s="8"/>
    </row>
    <row r="84" spans="5:10" s="6" customFormat="1" ht="14.25">
      <c r="E84" s="7"/>
      <c r="F84" s="7"/>
      <c r="G84" s="8"/>
      <c r="H84" s="8"/>
      <c r="I84" s="8"/>
      <c r="J84" s="8"/>
    </row>
    <row r="85" spans="5:10" s="6" customFormat="1" ht="14.25">
      <c r="E85" s="7"/>
      <c r="F85" s="7"/>
      <c r="G85" s="8"/>
      <c r="H85" s="8"/>
      <c r="I85" s="8"/>
      <c r="J85" s="8"/>
    </row>
    <row r="86" spans="5:10" s="6" customFormat="1" ht="14.25">
      <c r="E86" s="7"/>
      <c r="F86" s="7"/>
      <c r="G86" s="8"/>
      <c r="H86" s="8"/>
      <c r="I86" s="8"/>
      <c r="J86" s="8"/>
    </row>
    <row r="87" spans="5:10" s="6" customFormat="1" ht="14.25">
      <c r="E87" s="7"/>
      <c r="F87" s="7"/>
      <c r="G87" s="8"/>
      <c r="H87" s="8"/>
      <c r="I87" s="8"/>
      <c r="J87" s="8"/>
    </row>
    <row r="88" spans="5:10" s="6" customFormat="1" ht="14.25">
      <c r="E88" s="7"/>
      <c r="F88" s="7"/>
      <c r="G88" s="8"/>
      <c r="H88" s="8"/>
      <c r="I88" s="8"/>
      <c r="J88" s="8"/>
    </row>
    <row r="89" spans="5:10" s="6" customFormat="1" ht="14.25">
      <c r="E89" s="7"/>
      <c r="F89" s="7"/>
      <c r="G89" s="8"/>
      <c r="H89" s="8"/>
      <c r="I89" s="8"/>
      <c r="J89" s="8"/>
    </row>
    <row r="90" spans="5:10" s="6" customFormat="1" ht="14.25">
      <c r="E90" s="7"/>
      <c r="F90" s="7"/>
      <c r="G90" s="8"/>
      <c r="H90" s="8"/>
      <c r="I90" s="8"/>
      <c r="J90" s="8"/>
    </row>
    <row r="91" spans="5:10" s="6" customFormat="1" ht="14.25">
      <c r="E91" s="7"/>
      <c r="F91" s="7"/>
      <c r="G91" s="8"/>
      <c r="H91" s="8"/>
      <c r="I91" s="8"/>
      <c r="J91" s="8"/>
    </row>
    <row r="92" spans="5:10" s="6" customFormat="1" ht="14.25">
      <c r="E92" s="7"/>
      <c r="F92" s="7"/>
      <c r="G92" s="8"/>
      <c r="H92" s="8"/>
      <c r="I92" s="8"/>
      <c r="J92" s="8"/>
    </row>
  </sheetData>
  <sheetProtection/>
  <mergeCells count="6">
    <mergeCell ref="A2:A3"/>
    <mergeCell ref="F2:J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42"/>
  <sheetViews>
    <sheetView zoomScale="85" zoomScaleNormal="85" zoomScalePageLayoutView="0" workbookViewId="0" topLeftCell="A1">
      <selection activeCell="A2" sqref="A2:A60"/>
    </sheetView>
  </sheetViews>
  <sheetFormatPr defaultColWidth="9.00390625" defaultRowHeight="12.75"/>
  <cols>
    <col min="1" max="1" width="71.375" style="0" bestFit="1" customWidth="1"/>
    <col min="2" max="2" width="12.75390625" style="0" customWidth="1"/>
    <col min="3" max="3" width="2.75390625" style="0" customWidth="1"/>
  </cols>
  <sheetData>
    <row r="1" spans="1:3" ht="60.75" thickBot="1">
      <c r="A1" s="12" t="s">
        <v>128</v>
      </c>
      <c r="B1" s="23" t="s">
        <v>251</v>
      </c>
      <c r="C1" s="2"/>
    </row>
    <row r="2" spans="1:3" ht="14.25">
      <c r="A2" s="118" t="s">
        <v>213</v>
      </c>
      <c r="B2" s="20">
        <v>-0.014045341000141542</v>
      </c>
      <c r="C2" s="2"/>
    </row>
    <row r="3" spans="1:3" ht="14.25">
      <c r="A3" s="118" t="s">
        <v>208</v>
      </c>
      <c r="B3" s="90">
        <v>-0.004936708860759476</v>
      </c>
      <c r="C3" s="2"/>
    </row>
    <row r="4" spans="1:3" ht="14.25">
      <c r="A4" s="118" t="s">
        <v>190</v>
      </c>
      <c r="B4" s="17">
        <v>-0.00342896331009257</v>
      </c>
      <c r="C4" s="2"/>
    </row>
    <row r="5" spans="1:3" ht="14.25">
      <c r="A5" s="118" t="s">
        <v>209</v>
      </c>
      <c r="B5" s="17">
        <v>-0.0009015777610819065</v>
      </c>
      <c r="C5" s="2"/>
    </row>
    <row r="6" spans="1:3" ht="14.25">
      <c r="A6" s="123" t="s">
        <v>219</v>
      </c>
      <c r="B6" s="18">
        <v>-0.00033032371724284193</v>
      </c>
      <c r="C6" s="2"/>
    </row>
    <row r="7" spans="1:3" ht="14.25">
      <c r="A7" s="118" t="s">
        <v>210</v>
      </c>
      <c r="B7" s="18">
        <v>-0.00026469031233467</v>
      </c>
      <c r="C7" s="2"/>
    </row>
    <row r="8" spans="1:3" ht="14.25">
      <c r="A8" s="118" t="s">
        <v>231</v>
      </c>
      <c r="B8" s="48">
        <v>-8.67227473766441E-05</v>
      </c>
      <c r="C8" s="2"/>
    </row>
    <row r="9" spans="1:3" ht="14.25">
      <c r="A9" s="118" t="s">
        <v>197</v>
      </c>
      <c r="B9" s="18">
        <v>0.0002493765586033536</v>
      </c>
      <c r="C9" s="2"/>
    </row>
    <row r="10" spans="1:3" ht="14.25">
      <c r="A10" s="14" t="s">
        <v>252</v>
      </c>
      <c r="B10" s="18">
        <v>0.0021040974529347167</v>
      </c>
      <c r="C10" s="2"/>
    </row>
    <row r="11" spans="1:3" ht="14.25">
      <c r="A11" s="14" t="s">
        <v>194</v>
      </c>
      <c r="B11" s="18">
        <v>0.003015720243824127</v>
      </c>
      <c r="C11" s="2"/>
    </row>
    <row r="12" spans="1:3" ht="14.25">
      <c r="A12" s="118" t="s">
        <v>239</v>
      </c>
      <c r="B12" s="18">
        <v>0.00525931336742147</v>
      </c>
      <c r="C12" s="2"/>
    </row>
    <row r="13" spans="1:3" ht="14.25">
      <c r="A13" s="120" t="s">
        <v>204</v>
      </c>
      <c r="B13" s="18">
        <v>0.005830255018024699</v>
      </c>
      <c r="C13" s="2"/>
    </row>
    <row r="14" spans="1:3" ht="14.25">
      <c r="A14" s="116" t="s">
        <v>188</v>
      </c>
      <c r="B14" s="18">
        <v>0.0062611806797854275</v>
      </c>
      <c r="C14" s="2"/>
    </row>
    <row r="15" spans="1:3" ht="14.25">
      <c r="A15" s="14" t="s">
        <v>253</v>
      </c>
      <c r="B15" s="18">
        <v>0.006860263753829754</v>
      </c>
      <c r="C15" s="2"/>
    </row>
    <row r="16" spans="1:3" ht="14.25">
      <c r="A16" s="118" t="s">
        <v>207</v>
      </c>
      <c r="B16" s="18">
        <v>0.006894757382594152</v>
      </c>
      <c r="C16" s="2"/>
    </row>
    <row r="17" spans="1:3" ht="14.25">
      <c r="A17" s="118" t="s">
        <v>196</v>
      </c>
      <c r="B17" s="18">
        <v>0.006932635709614221</v>
      </c>
      <c r="C17" s="2"/>
    </row>
    <row r="18" spans="1:3" ht="14.25">
      <c r="A18" s="118" t="s">
        <v>237</v>
      </c>
      <c r="B18" s="18">
        <v>0.007516686420061314</v>
      </c>
      <c r="C18" s="2"/>
    </row>
    <row r="19" spans="1:3" ht="14.25">
      <c r="A19" s="14" t="s">
        <v>254</v>
      </c>
      <c r="B19" s="18">
        <v>0.007548845470692678</v>
      </c>
      <c r="C19" s="2"/>
    </row>
    <row r="20" spans="1:3" ht="14.25">
      <c r="A20" s="118" t="s">
        <v>238</v>
      </c>
      <c r="B20" s="18">
        <v>0.007716049382716195</v>
      </c>
      <c r="C20" s="2"/>
    </row>
    <row r="21" spans="1:3" ht="14.25">
      <c r="A21" s="119" t="s">
        <v>202</v>
      </c>
      <c r="B21" s="18">
        <v>0.00873616773442043</v>
      </c>
      <c r="C21" s="2"/>
    </row>
    <row r="22" spans="1:3" ht="14.25">
      <c r="A22" s="118" t="s">
        <v>109</v>
      </c>
      <c r="B22" s="18">
        <v>0.008802182529469293</v>
      </c>
      <c r="C22" s="2"/>
    </row>
    <row r="23" spans="1:3" ht="14.25">
      <c r="A23" s="14" t="s">
        <v>255</v>
      </c>
      <c r="B23" s="18">
        <v>0.008972772277227703</v>
      </c>
      <c r="C23" s="2"/>
    </row>
    <row r="24" spans="1:3" ht="14.25">
      <c r="A24" s="118" t="s">
        <v>256</v>
      </c>
      <c r="B24" s="18">
        <v>0.00909395224280285</v>
      </c>
      <c r="C24" s="2"/>
    </row>
    <row r="25" spans="1:3" ht="14.25">
      <c r="A25" s="118" t="s">
        <v>216</v>
      </c>
      <c r="B25" s="18">
        <v>0.009107912498983461</v>
      </c>
      <c r="C25" s="2"/>
    </row>
    <row r="26" spans="1:3" ht="14.25">
      <c r="A26" s="118" t="s">
        <v>224</v>
      </c>
      <c r="B26" s="18">
        <v>0.009288888888888902</v>
      </c>
      <c r="C26" s="2"/>
    </row>
    <row r="27" spans="1:3" ht="14.25">
      <c r="A27" s="118" t="s">
        <v>257</v>
      </c>
      <c r="B27" s="18">
        <v>0.009502080930652523</v>
      </c>
      <c r="C27" s="2"/>
    </row>
    <row r="28" spans="1:3" ht="14.25">
      <c r="A28" s="118" t="s">
        <v>217</v>
      </c>
      <c r="B28" s="18">
        <v>0.010046414133852322</v>
      </c>
      <c r="C28" s="2"/>
    </row>
    <row r="29" spans="1:3" ht="14.25">
      <c r="A29" s="118" t="s">
        <v>227</v>
      </c>
      <c r="B29" s="18">
        <v>0.010162448054401363</v>
      </c>
      <c r="C29" s="2"/>
    </row>
    <row r="30" spans="1:3" ht="14.25">
      <c r="A30" s="14" t="s">
        <v>205</v>
      </c>
      <c r="B30" s="18">
        <v>0.010440099209782616</v>
      </c>
      <c r="C30" s="2"/>
    </row>
    <row r="31" spans="1:3" ht="14.25">
      <c r="A31" s="118" t="s">
        <v>200</v>
      </c>
      <c r="B31" s="18">
        <v>0.010647576131986414</v>
      </c>
      <c r="C31" s="2"/>
    </row>
    <row r="32" spans="1:3" ht="14.25">
      <c r="A32" s="118" t="s">
        <v>206</v>
      </c>
      <c r="B32" s="18">
        <v>0.011224375490086258</v>
      </c>
      <c r="C32" s="2"/>
    </row>
    <row r="33" spans="1:3" ht="14.25">
      <c r="A33" s="118" t="s">
        <v>192</v>
      </c>
      <c r="B33" s="18">
        <v>0.011245422162157626</v>
      </c>
      <c r="C33" s="2"/>
    </row>
    <row r="34" spans="1:3" ht="14.25">
      <c r="A34" s="118" t="s">
        <v>203</v>
      </c>
      <c r="B34" s="18">
        <v>0.011491317671092904</v>
      </c>
      <c r="C34" s="2"/>
    </row>
    <row r="35" spans="1:3" ht="14.25">
      <c r="A35" s="118" t="s">
        <v>229</v>
      </c>
      <c r="B35" s="18">
        <v>0.011626652279471461</v>
      </c>
      <c r="C35" s="2"/>
    </row>
    <row r="36" spans="1:3" ht="14.25">
      <c r="A36" s="118" t="s">
        <v>199</v>
      </c>
      <c r="B36" s="18">
        <v>0.011645962732919068</v>
      </c>
      <c r="C36" s="2"/>
    </row>
    <row r="37" spans="1:3" ht="14.25">
      <c r="A37" s="118" t="s">
        <v>235</v>
      </c>
      <c r="B37" s="18">
        <v>0.011679979784650296</v>
      </c>
      <c r="C37" s="2"/>
    </row>
    <row r="38" spans="1:3" ht="14.25">
      <c r="A38" s="118" t="s">
        <v>193</v>
      </c>
      <c r="B38" s="18">
        <v>0.011801585838096873</v>
      </c>
      <c r="C38" s="2"/>
    </row>
    <row r="39" spans="1:3" ht="14.25">
      <c r="A39" s="118" t="s">
        <v>225</v>
      </c>
      <c r="B39" s="18">
        <v>0.01371395224432237</v>
      </c>
      <c r="C39" s="2"/>
    </row>
    <row r="40" spans="1:3" ht="14.25">
      <c r="A40" s="89" t="s">
        <v>226</v>
      </c>
      <c r="B40" s="18">
        <v>0.013831544178364963</v>
      </c>
      <c r="C40" s="2"/>
    </row>
    <row r="41" spans="1:3" ht="14.25">
      <c r="A41" s="118" t="s">
        <v>195</v>
      </c>
      <c r="B41" s="18">
        <v>0.014524754882100366</v>
      </c>
      <c r="C41" s="2"/>
    </row>
    <row r="42" spans="1:3" ht="14.25">
      <c r="A42" s="119" t="s">
        <v>214</v>
      </c>
      <c r="B42" s="18">
        <v>0.016376342964431023</v>
      </c>
      <c r="C42" s="2"/>
    </row>
    <row r="43" spans="1:3" ht="14.25">
      <c r="A43" s="118" t="s">
        <v>222</v>
      </c>
      <c r="B43" s="18">
        <v>0.01753481175863847</v>
      </c>
      <c r="C43" s="2"/>
    </row>
    <row r="44" spans="1:3" ht="14.25">
      <c r="A44" s="118" t="s">
        <v>201</v>
      </c>
      <c r="B44" s="18">
        <v>0.017788416408523355</v>
      </c>
      <c r="C44" s="2"/>
    </row>
    <row r="45" spans="1:3" ht="14.25">
      <c r="A45" s="118" t="s">
        <v>215</v>
      </c>
      <c r="B45" s="18">
        <v>0.01913684605992305</v>
      </c>
      <c r="C45" s="2"/>
    </row>
    <row r="46" spans="1:3" ht="14.25">
      <c r="A46" s="118" t="s">
        <v>211</v>
      </c>
      <c r="B46" s="18">
        <v>0.03269361413043481</v>
      </c>
      <c r="C46" s="2"/>
    </row>
    <row r="47" spans="1:3" ht="14.25">
      <c r="A47" s="118" t="s">
        <v>220</v>
      </c>
      <c r="B47" s="18">
        <v>0.03577261062291015</v>
      </c>
      <c r="C47" s="2"/>
    </row>
    <row r="48" spans="1:3" ht="14.25">
      <c r="A48" s="118" t="s">
        <v>218</v>
      </c>
      <c r="B48" s="18">
        <v>0.03602328142205424</v>
      </c>
      <c r="C48" s="2"/>
    </row>
    <row r="49" spans="1:3" ht="14.25">
      <c r="A49" s="118" t="s">
        <v>228</v>
      </c>
      <c r="B49" s="18">
        <v>0.040523761146856296</v>
      </c>
      <c r="C49" s="2"/>
    </row>
    <row r="50" spans="1:3" ht="14.25">
      <c r="A50" s="121" t="s">
        <v>221</v>
      </c>
      <c r="B50" s="18">
        <v>0.04139746350801632</v>
      </c>
      <c r="C50" s="2"/>
    </row>
    <row r="51" spans="1:3" ht="14.25">
      <c r="A51" s="118" t="s">
        <v>236</v>
      </c>
      <c r="B51" s="18">
        <v>0.04399164499765562</v>
      </c>
      <c r="C51" s="2"/>
    </row>
    <row r="52" spans="1:3" ht="14.25">
      <c r="A52" s="118" t="s">
        <v>230</v>
      </c>
      <c r="B52" s="18">
        <v>0.04477873777465913</v>
      </c>
      <c r="C52" s="2"/>
    </row>
    <row r="53" spans="1:3" ht="14.25">
      <c r="A53" s="118" t="s">
        <v>234</v>
      </c>
      <c r="B53" s="18">
        <v>0.0474112217024083</v>
      </c>
      <c r="C53" s="2"/>
    </row>
    <row r="54" spans="1:3" ht="14.25">
      <c r="A54" s="118" t="s">
        <v>198</v>
      </c>
      <c r="B54" s="18">
        <v>0.050157655027443626</v>
      </c>
      <c r="C54" s="2"/>
    </row>
    <row r="55" spans="1:3" ht="15">
      <c r="A55" s="24" t="s">
        <v>258</v>
      </c>
      <c r="B55" s="21">
        <v>0.012970314602741034</v>
      </c>
      <c r="C55" s="2"/>
    </row>
    <row r="56" spans="1:3" ht="14.25">
      <c r="A56" s="15" t="s">
        <v>259</v>
      </c>
      <c r="B56" s="17">
        <v>0.05630972742611928</v>
      </c>
      <c r="C56" s="1"/>
    </row>
    <row r="57" spans="1:3" ht="14.25">
      <c r="A57" s="15" t="s">
        <v>260</v>
      </c>
      <c r="B57" s="17">
        <v>0.04419224576009495</v>
      </c>
      <c r="C57" s="2"/>
    </row>
    <row r="58" spans="1:3" ht="14.25">
      <c r="A58" s="15" t="s">
        <v>261</v>
      </c>
      <c r="B58" s="17">
        <v>0.011917808219178082</v>
      </c>
      <c r="C58" s="13"/>
    </row>
    <row r="59" spans="1:3" ht="14.25">
      <c r="A59" s="15" t="s">
        <v>262</v>
      </c>
      <c r="B59" s="17">
        <v>0.062336934148199186</v>
      </c>
      <c r="C59" s="2"/>
    </row>
    <row r="60" spans="1:3" ht="15" thickBot="1">
      <c r="A60" s="16" t="s">
        <v>263</v>
      </c>
      <c r="B60" s="19">
        <v>0.013379726027397261</v>
      </c>
      <c r="C60" s="2"/>
    </row>
    <row r="61" spans="2:3" ht="12.75">
      <c r="B61" s="2"/>
      <c r="C61" s="2"/>
    </row>
    <row r="62" ht="12.75">
      <c r="C62" s="2"/>
    </row>
    <row r="63" spans="2:3" ht="12.75">
      <c r="B63" s="2"/>
      <c r="C63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2024-01-19T08:15:17Z</dcterms:modified>
  <cp:category/>
  <cp:version/>
  <cp:contentType/>
  <cp:contentStatus/>
</cp:coreProperties>
</file>