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<sst xmlns="http://schemas.openxmlformats.org/spreadsheetml/2006/main" count="333" uniqueCount="97">
  <si>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</si>
  <si>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</si>
  <si>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</si>
  <si>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</si>
  <si>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</si>
  <si>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</si>
  <si>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</si>
  <si>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</si>
  <si>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</si>
  <si>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</si>
  <si>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</si>
  <si>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</si>
  <si>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</si>
  <si>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</si>
  <si>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</si>
  <si>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</si>
  <si>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</si>
  <si>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</si>
  <si>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</si>
  <si>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</si>
  <si>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</si>
  <si>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</si>
  <si>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</si>
  <si>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</si>
  <si>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</si>
  <si>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</si>
  <si>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</si>
  <si>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</si>
  <si>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</si>
  <si>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</si>
  <si>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</si>
  <si>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</si>
  <si>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</si>
  <si>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</si>
  <si>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</si>
  <si>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</si>
  <si>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</si>
  <si>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</si>
  <si>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</si>
  <si>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</si>
  <si>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</si>
  <si>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</si>
  <si>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</si>
  <si>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</si>
  <si>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</si>
  <si>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</si>
  <si>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</si>
  <si>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</si>
  <si>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</si>
  <si>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</si>
  <si>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</si>
  <si>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</si>
  <si>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</si>
  <si>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</si>
  <si>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</si>
  <si>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</si>
  <si>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</si>
  <si>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</si>
  <si>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</si>
  <si>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</si>
  <si>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</si>
  <si>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</si>
  <si>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</si>
  <si>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</si>
  <si>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</si>
  <si>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</si>
  <si>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</si>
  <si>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</si>
  <si>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</si>
  <si>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</si>
  <si>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</si>
  <si>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</si>
  <si>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</si>
  <si>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</si>
  <si>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</si>
  <si>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</si>
  <si>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</si>
  <si>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</si>
  <si>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</si>
  <si>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</si>
  <si>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</si>
  <si>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</si>
  <si>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</si>
  <si>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</si>
  <si>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</si>
  <si>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</si>
  <si>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</si>
  <si>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</si>
  <si>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</si>
  <si>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</si>
  <si>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</si>
  <si>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</si>
  <si>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http://bonum-group.com/</t>
  </si>
  <si>
    <t>Достаток</t>
  </si>
  <si>
    <t>становив -157,95 тис. грн.</t>
  </si>
  <si>
    <t>н.д.**</t>
  </si>
  <si>
    <t>** За наявними даними чистий притік/відтік становив -99,00 тис. грн. , але з урахуванням даних фондів, інформації за якими недостатньо для порівняння з минулим періодом, чистий притік/відтік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</si>
</sst>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4123058"/>
        <c:axId val="59998659"/>
      </c:barChart>
      <c:catAx>
        <c:axId val="14123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98659"/>
        <c:crosses val="autoZero"/>
        <c:auto val="0"/>
        <c:lblOffset val="0"/>
        <c:tickLblSkip val="1"/>
        <c:noMultiLvlLbl val="0"/>
      </c:catAx>
      <c:valAx>
        <c:axId val="5999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1230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323116"/>
        <c:axId val="61799181"/>
      </c:barChart>
      <c:catAx>
        <c:axId val="14323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99181"/>
        <c:crosses val="autoZero"/>
        <c:auto val="0"/>
        <c:lblOffset val="0"/>
        <c:tickLblSkip val="1"/>
        <c:noMultiLvlLbl val="0"/>
      </c:catAx>
      <c:valAx>
        <c:axId val="61799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23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321718"/>
        <c:axId val="39677735"/>
      </c:barChart>
      <c:catAx>
        <c:axId val="19321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77735"/>
        <c:crosses val="autoZero"/>
        <c:auto val="0"/>
        <c:lblOffset val="0"/>
        <c:tickLblSkip val="1"/>
        <c:noMultiLvlLbl val="0"/>
      </c:catAx>
      <c:valAx>
        <c:axId val="3967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21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555296"/>
        <c:axId val="59779937"/>
      </c:barChart>
      <c:catAx>
        <c:axId val="21555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79937"/>
        <c:crosses val="autoZero"/>
        <c:auto val="0"/>
        <c:lblOffset val="0"/>
        <c:tickLblSkip val="1"/>
        <c:noMultiLvlLbl val="0"/>
      </c:catAx>
      <c:valAx>
        <c:axId val="59779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552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48522"/>
        <c:axId val="10336699"/>
      </c:barChart>
      <c:catAx>
        <c:axId val="1148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36699"/>
        <c:crosses val="autoZero"/>
        <c:auto val="0"/>
        <c:lblOffset val="0"/>
        <c:tickLblSkip val="1"/>
        <c:noMultiLvlLbl val="0"/>
      </c:catAx>
      <c:valAx>
        <c:axId val="10336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8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921428"/>
        <c:axId val="31966261"/>
      </c:barChart>
      <c:catAx>
        <c:axId val="25921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66261"/>
        <c:crosses val="autoZero"/>
        <c:auto val="0"/>
        <c:lblOffset val="0"/>
        <c:tickLblSkip val="1"/>
        <c:noMultiLvlLbl val="0"/>
      </c:catAx>
      <c:valAx>
        <c:axId val="31966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14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3"/>
          <c:w val="0.94375"/>
          <c:h val="0.9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Графік_В!$B$2:$B$14</c:f>
              <c:strCache/>
            </c:strRef>
          </c:cat>
          <c:val>
            <c:numRef>
              <c:f>Графік_В!$C$2:$C$14</c:f>
              <c:numCache/>
            </c:numRef>
          </c:val>
        </c:ser>
        <c:gapWidth val="40"/>
        <c:axId val="19260894"/>
        <c:axId val="39130319"/>
      </c:barChart>
      <c:catAx>
        <c:axId val="19260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130319"/>
        <c:crossesAt val="0"/>
        <c:auto val="0"/>
        <c:lblOffset val="0"/>
        <c:tickLblSkip val="1"/>
        <c:noMultiLvlLbl val="0"/>
      </c:catAx>
      <c:valAx>
        <c:axId val="39130319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6089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6628552"/>
        <c:axId val="15439241"/>
      </c:barChart>
      <c:catAx>
        <c:axId val="16628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439241"/>
        <c:crosses val="autoZero"/>
        <c:auto val="0"/>
        <c:lblOffset val="0"/>
        <c:tickLblSkip val="1"/>
        <c:noMultiLvlLbl val="0"/>
      </c:catAx>
      <c:valAx>
        <c:axId val="1543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628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735442"/>
        <c:axId val="42618979"/>
      </c:barChart>
      <c:catAx>
        <c:axId val="4735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618979"/>
        <c:crosses val="autoZero"/>
        <c:auto val="0"/>
        <c:lblOffset val="0"/>
        <c:tickLblSkip val="52"/>
        <c:noMultiLvlLbl val="0"/>
      </c:catAx>
      <c:valAx>
        <c:axId val="4261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35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8026492"/>
        <c:axId val="29585245"/>
      </c:barChart>
      <c:catAx>
        <c:axId val="48026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585245"/>
        <c:crosses val="autoZero"/>
        <c:auto val="0"/>
        <c:lblOffset val="0"/>
        <c:tickLblSkip val="49"/>
        <c:noMultiLvlLbl val="0"/>
      </c:catAx>
      <c:valAx>
        <c:axId val="2958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026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940614"/>
        <c:axId val="47594615"/>
      </c:barChart>
      <c:catAx>
        <c:axId val="64940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594615"/>
        <c:crosses val="autoZero"/>
        <c:auto val="0"/>
        <c:lblOffset val="0"/>
        <c:tickLblSkip val="4"/>
        <c:noMultiLvlLbl val="0"/>
      </c:catAx>
      <c:valAx>
        <c:axId val="47594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9406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117020"/>
        <c:axId val="28053181"/>
      </c:barChart>
      <c:catAx>
        <c:axId val="3117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53181"/>
        <c:crosses val="autoZero"/>
        <c:auto val="0"/>
        <c:lblOffset val="0"/>
        <c:tickLblSkip val="9"/>
        <c:noMultiLvlLbl val="0"/>
      </c:catAx>
      <c:valAx>
        <c:axId val="2805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7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698352"/>
        <c:axId val="29958577"/>
      </c:barChart>
      <c:catAx>
        <c:axId val="25698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958577"/>
        <c:crosses val="autoZero"/>
        <c:auto val="0"/>
        <c:lblOffset val="0"/>
        <c:tickLblSkip val="4"/>
        <c:noMultiLvlLbl val="0"/>
      </c:catAx>
      <c:valAx>
        <c:axId val="29958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698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191738"/>
        <c:axId val="10725643"/>
      </c:barChart>
      <c:catAx>
        <c:axId val="1191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725643"/>
        <c:crosses val="autoZero"/>
        <c:auto val="0"/>
        <c:lblOffset val="0"/>
        <c:tickLblSkip val="52"/>
        <c:noMultiLvlLbl val="0"/>
      </c:catAx>
      <c:valAx>
        <c:axId val="107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91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421924"/>
        <c:axId val="63470725"/>
      </c:barChart>
      <c:catAx>
        <c:axId val="29421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470725"/>
        <c:crosses val="autoZero"/>
        <c:auto val="0"/>
        <c:lblOffset val="0"/>
        <c:tickLblSkip val="4"/>
        <c:noMultiLvlLbl val="0"/>
      </c:catAx>
      <c:valAx>
        <c:axId val="63470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4219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365614"/>
        <c:axId val="40855071"/>
      </c:barChart>
      <c:catAx>
        <c:axId val="34365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855071"/>
        <c:crosses val="autoZero"/>
        <c:auto val="0"/>
        <c:lblOffset val="0"/>
        <c:tickLblSkip val="4"/>
        <c:noMultiLvlLbl val="0"/>
      </c:catAx>
      <c:valAx>
        <c:axId val="4085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3656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151320"/>
        <c:axId val="20926425"/>
      </c:barChart>
      <c:catAx>
        <c:axId val="32151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926425"/>
        <c:crosses val="autoZero"/>
        <c:auto val="0"/>
        <c:lblOffset val="0"/>
        <c:tickLblSkip val="4"/>
        <c:noMultiLvlLbl val="0"/>
      </c:catAx>
      <c:valAx>
        <c:axId val="20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151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120098"/>
        <c:axId val="17318835"/>
      </c:barChart>
      <c:catAx>
        <c:axId val="54120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318835"/>
        <c:crosses val="autoZero"/>
        <c:auto val="0"/>
        <c:lblOffset val="0"/>
        <c:tickLblSkip val="4"/>
        <c:noMultiLvlLbl val="0"/>
      </c:catAx>
      <c:valAx>
        <c:axId val="1731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1200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51788"/>
        <c:axId val="60648365"/>
      </c:barChart>
      <c:catAx>
        <c:axId val="21651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648365"/>
        <c:crosses val="autoZero"/>
        <c:auto val="0"/>
        <c:lblOffset val="0"/>
        <c:tickLblSkip val="4"/>
        <c:noMultiLvlLbl val="0"/>
      </c:catAx>
      <c:valAx>
        <c:axId val="60648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651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964374"/>
        <c:axId val="13570503"/>
      </c:barChart>
      <c:catAx>
        <c:axId val="8964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570503"/>
        <c:crosses val="autoZero"/>
        <c:auto val="0"/>
        <c:lblOffset val="0"/>
        <c:tickLblSkip val="4"/>
        <c:noMultiLvlLbl val="0"/>
      </c:catAx>
      <c:valAx>
        <c:axId val="1357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9643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025664"/>
        <c:axId val="25468929"/>
      </c:barChart>
      <c:catAx>
        <c:axId val="55025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468929"/>
        <c:crosses val="autoZero"/>
        <c:auto val="0"/>
        <c:lblOffset val="0"/>
        <c:tickLblSkip val="4"/>
        <c:noMultiLvlLbl val="0"/>
      </c:catAx>
      <c:valAx>
        <c:axId val="2546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025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893770"/>
        <c:axId val="49717339"/>
      </c:barChart>
      <c:catAx>
        <c:axId val="27893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717339"/>
        <c:crosses val="autoZero"/>
        <c:auto val="0"/>
        <c:lblOffset val="0"/>
        <c:tickLblSkip val="4"/>
        <c:noMultiLvlLbl val="0"/>
      </c:catAx>
      <c:valAx>
        <c:axId val="4971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8937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1152038"/>
        <c:axId val="57715159"/>
      </c:barChart>
      <c:catAx>
        <c:axId val="51152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15159"/>
        <c:crosses val="autoZero"/>
        <c:auto val="0"/>
        <c:lblOffset val="0"/>
        <c:tickLblSkip val="1"/>
        <c:noMultiLvlLbl val="0"/>
      </c:catAx>
      <c:valAx>
        <c:axId val="5771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52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44802868"/>
        <c:axId val="572629"/>
      </c:barChart>
      <c:catAx>
        <c:axId val="44802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629"/>
        <c:crosses val="autoZero"/>
        <c:auto val="0"/>
        <c:lblOffset val="0"/>
        <c:tickLblSkip val="1"/>
        <c:noMultiLvlLbl val="0"/>
      </c:catAx>
      <c:valAx>
        <c:axId val="572629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80286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153662"/>
        <c:axId val="46382959"/>
      </c:barChart>
      <c:catAx>
        <c:axId val="5153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382959"/>
        <c:crosses val="autoZero"/>
        <c:auto val="0"/>
        <c:lblOffset val="0"/>
        <c:tickLblSkip val="1"/>
        <c:noMultiLvlLbl val="0"/>
      </c:catAx>
      <c:valAx>
        <c:axId val="46382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53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4793448"/>
        <c:axId val="66032169"/>
      </c:barChart>
      <c:catAx>
        <c:axId val="14793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032169"/>
        <c:crosses val="autoZero"/>
        <c:auto val="0"/>
        <c:lblOffset val="0"/>
        <c:tickLblSkip val="5"/>
        <c:noMultiLvlLbl val="0"/>
      </c:catAx>
      <c:valAx>
        <c:axId val="660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793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7418610"/>
        <c:axId val="47005443"/>
      </c:barChart>
      <c:catAx>
        <c:axId val="57418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005443"/>
        <c:crosses val="autoZero"/>
        <c:auto val="0"/>
        <c:lblOffset val="0"/>
        <c:tickLblSkip val="5"/>
        <c:noMultiLvlLbl val="0"/>
      </c:catAx>
      <c:valAx>
        <c:axId val="4700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418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395804"/>
        <c:axId val="49344509"/>
      </c:barChart>
      <c:catAx>
        <c:axId val="20395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344509"/>
        <c:crosses val="autoZero"/>
        <c:auto val="0"/>
        <c:lblOffset val="0"/>
        <c:tickLblSkip val="1"/>
        <c:noMultiLvlLbl val="0"/>
      </c:catAx>
      <c:valAx>
        <c:axId val="4934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395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447398"/>
        <c:axId val="37482263"/>
      </c:barChart>
      <c:catAx>
        <c:axId val="41447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482263"/>
        <c:crosses val="autoZero"/>
        <c:auto val="0"/>
        <c:lblOffset val="0"/>
        <c:tickLblSkip val="1"/>
        <c:noMultiLvlLbl val="0"/>
      </c:catAx>
      <c:valAx>
        <c:axId val="3748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7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96048"/>
        <c:axId val="16164433"/>
      </c:barChart>
      <c:catAx>
        <c:axId val="1796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164433"/>
        <c:crosses val="autoZero"/>
        <c:auto val="0"/>
        <c:lblOffset val="0"/>
        <c:tickLblSkip val="1"/>
        <c:noMultiLvlLbl val="0"/>
      </c:catAx>
      <c:valAx>
        <c:axId val="1616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96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262170"/>
        <c:axId val="34250667"/>
      </c:barChart>
      <c:catAx>
        <c:axId val="11262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250667"/>
        <c:crosses val="autoZero"/>
        <c:auto val="0"/>
        <c:lblOffset val="0"/>
        <c:tickLblSkip val="1"/>
        <c:noMultiLvlLbl val="0"/>
      </c:catAx>
      <c:valAx>
        <c:axId val="34250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262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820548"/>
        <c:axId val="22840613"/>
      </c:barChart>
      <c:catAx>
        <c:axId val="39820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840613"/>
        <c:crosses val="autoZero"/>
        <c:auto val="0"/>
        <c:lblOffset val="0"/>
        <c:tickLblSkip val="1"/>
        <c:noMultiLvlLbl val="0"/>
      </c:catAx>
      <c:valAx>
        <c:axId val="2284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820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38926"/>
        <c:axId val="38150335"/>
      </c:barChart>
      <c:catAx>
        <c:axId val="4238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150335"/>
        <c:crosses val="autoZero"/>
        <c:auto val="0"/>
        <c:lblOffset val="0"/>
        <c:tickLblSkip val="1"/>
        <c:noMultiLvlLbl val="0"/>
      </c:catAx>
      <c:valAx>
        <c:axId val="3815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38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674384"/>
        <c:axId val="44416273"/>
      </c:barChart>
      <c:catAx>
        <c:axId val="49674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16273"/>
        <c:crosses val="autoZero"/>
        <c:auto val="0"/>
        <c:lblOffset val="0"/>
        <c:tickLblSkip val="1"/>
        <c:noMultiLvlLbl val="0"/>
      </c:catAx>
      <c:valAx>
        <c:axId val="4441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74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808696"/>
        <c:axId val="3169401"/>
      </c:barChart>
      <c:catAx>
        <c:axId val="7808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69401"/>
        <c:crosses val="autoZero"/>
        <c:auto val="0"/>
        <c:lblOffset val="0"/>
        <c:tickLblSkip val="1"/>
        <c:noMultiLvlLbl val="0"/>
      </c:catAx>
      <c:valAx>
        <c:axId val="3169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8086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524610"/>
        <c:axId val="55394899"/>
      </c:barChart>
      <c:catAx>
        <c:axId val="28524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394899"/>
        <c:crosses val="autoZero"/>
        <c:auto val="0"/>
        <c:lblOffset val="0"/>
        <c:tickLblSkip val="1"/>
        <c:noMultiLvlLbl val="0"/>
      </c:catAx>
      <c:valAx>
        <c:axId val="55394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524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792044"/>
        <c:axId val="57801805"/>
      </c:barChart>
      <c:catAx>
        <c:axId val="28792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801805"/>
        <c:crosses val="autoZero"/>
        <c:auto val="0"/>
        <c:lblOffset val="0"/>
        <c:tickLblSkip val="1"/>
        <c:noMultiLvlLbl val="0"/>
      </c:catAx>
      <c:valAx>
        <c:axId val="5780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792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454198"/>
        <c:axId val="51434599"/>
      </c:barChart>
      <c:catAx>
        <c:axId val="5045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434599"/>
        <c:crosses val="autoZero"/>
        <c:auto val="0"/>
        <c:lblOffset val="0"/>
        <c:tickLblSkip val="1"/>
        <c:noMultiLvlLbl val="0"/>
      </c:catAx>
      <c:valAx>
        <c:axId val="51434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454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258208"/>
        <c:axId val="5452961"/>
      </c:barChart>
      <c:catAx>
        <c:axId val="60258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52961"/>
        <c:crosses val="autoZero"/>
        <c:auto val="0"/>
        <c:lblOffset val="0"/>
        <c:tickLblSkip val="1"/>
        <c:noMultiLvlLbl val="0"/>
      </c:catAx>
      <c:valAx>
        <c:axId val="545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2582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49076650"/>
        <c:axId val="39036667"/>
      </c:barChart>
      <c:catAx>
        <c:axId val="49076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036667"/>
        <c:crosses val="autoZero"/>
        <c:auto val="0"/>
        <c:lblOffset val="0"/>
        <c:tickLblSkip val="1"/>
        <c:noMultiLvlLbl val="0"/>
      </c:catAx>
      <c:valAx>
        <c:axId val="39036667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76650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202138"/>
        <c:axId val="40948331"/>
      </c:barChart>
      <c:catAx>
        <c:axId val="64202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48331"/>
        <c:crosses val="autoZero"/>
        <c:auto val="0"/>
        <c:lblOffset val="0"/>
        <c:tickLblSkip val="1"/>
        <c:noMultiLvlLbl val="0"/>
      </c:catAx>
      <c:valAx>
        <c:axId val="40948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02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2990660"/>
        <c:axId val="28480485"/>
      </c:barChart>
      <c:catAx>
        <c:axId val="32990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80485"/>
        <c:crosses val="autoZero"/>
        <c:auto val="0"/>
        <c:lblOffset val="0"/>
        <c:tickLblSkip val="1"/>
        <c:noMultiLvlLbl val="0"/>
      </c:catAx>
      <c:valAx>
        <c:axId val="2848048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906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997774"/>
        <c:axId val="25217919"/>
      </c:barChart>
      <c:catAx>
        <c:axId val="54997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17919"/>
        <c:crosses val="autoZero"/>
        <c:auto val="0"/>
        <c:lblOffset val="0"/>
        <c:tickLblSkip val="1"/>
        <c:noMultiLvlLbl val="0"/>
      </c:catAx>
      <c:valAx>
        <c:axId val="2521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77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634680"/>
        <c:axId val="29385529"/>
      </c:barChart>
      <c:catAx>
        <c:axId val="25634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85529"/>
        <c:crosses val="autoZero"/>
        <c:auto val="0"/>
        <c:lblOffset val="0"/>
        <c:tickLblSkip val="1"/>
        <c:noMultiLvlLbl val="0"/>
      </c:catAx>
      <c:valAx>
        <c:axId val="2938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4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143170"/>
        <c:axId val="31417619"/>
      </c:barChart>
      <c:catAx>
        <c:axId val="63143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17619"/>
        <c:crosses val="autoZero"/>
        <c:auto val="0"/>
        <c:lblOffset val="0"/>
        <c:tickLblSkip val="1"/>
        <c:noMultiLvlLbl val="0"/>
      </c:catAx>
      <c:valAx>
        <c:axId val="31417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43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37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229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53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41</v>
      </c>
      <c r="C3" s="43">
        <v>30754034.86</v>
      </c>
      <c r="D3" s="95">
        <v>48836</v>
      </c>
      <c r="E3" s="43">
        <v>629.7410692931444</v>
      </c>
      <c r="F3" s="40">
        <v>100</v>
      </c>
      <c r="G3" s="42" t="s">
        <v>62</v>
      </c>
      <c r="H3" s="44" t="s">
        <v>28</v>
      </c>
    </row>
    <row r="4" spans="1:8" ht="14.25">
      <c r="A4" s="41">
        <v>2</v>
      </c>
      <c r="B4" s="42" t="s">
        <v>51</v>
      </c>
      <c r="C4" s="43">
        <v>13483464.75</v>
      </c>
      <c r="D4" s="95">
        <v>9619635</v>
      </c>
      <c r="E4" s="43">
        <v>1.4016607438847732</v>
      </c>
      <c r="F4" s="40">
        <v>1</v>
      </c>
      <c r="G4" s="42" t="s">
        <v>64</v>
      </c>
      <c r="H4" s="44" t="s">
        <v>91</v>
      </c>
    </row>
    <row r="5" spans="1:8" ht="14.25" customHeight="1">
      <c r="A5" s="41">
        <v>3</v>
      </c>
      <c r="B5" s="42" t="s">
        <v>79</v>
      </c>
      <c r="C5" s="43">
        <v>6919483.03</v>
      </c>
      <c r="D5" s="95">
        <v>2088</v>
      </c>
      <c r="E5" s="43">
        <v>3313.9286542145596</v>
      </c>
      <c r="F5" s="40">
        <v>1000</v>
      </c>
      <c r="G5" s="42" t="s">
        <v>80</v>
      </c>
      <c r="H5" s="44" t="s">
        <v>88</v>
      </c>
    </row>
    <row r="6" spans="1:8" ht="14.25">
      <c r="A6" s="41">
        <v>4</v>
      </c>
      <c r="B6" s="42" t="s">
        <v>45</v>
      </c>
      <c r="C6" s="43">
        <v>5742551.19</v>
      </c>
      <c r="D6" s="95">
        <v>4468</v>
      </c>
      <c r="E6" s="43">
        <v>1285.2621284691138</v>
      </c>
      <c r="F6" s="40">
        <v>1000</v>
      </c>
      <c r="G6" s="42" t="s">
        <v>62</v>
      </c>
      <c r="H6" s="44" t="s">
        <v>28</v>
      </c>
    </row>
    <row r="7" spans="1:8" ht="14.25" customHeight="1">
      <c r="A7" s="41">
        <v>5</v>
      </c>
      <c r="B7" s="42" t="s">
        <v>61</v>
      </c>
      <c r="C7" s="43">
        <v>5141064.8701</v>
      </c>
      <c r="D7" s="95">
        <v>3571</v>
      </c>
      <c r="E7" s="43">
        <v>1439.6709241388967</v>
      </c>
      <c r="F7" s="40">
        <v>1000</v>
      </c>
      <c r="G7" s="42" t="s">
        <v>63</v>
      </c>
      <c r="H7" s="44" t="s">
        <v>89</v>
      </c>
    </row>
    <row r="8" spans="1:8" ht="14.25">
      <c r="A8" s="41">
        <v>6</v>
      </c>
      <c r="B8" s="42" t="s">
        <v>50</v>
      </c>
      <c r="C8" s="43">
        <v>4775440.96</v>
      </c>
      <c r="D8" s="95">
        <v>1396</v>
      </c>
      <c r="E8" s="43">
        <v>3420.8029799426936</v>
      </c>
      <c r="F8" s="40">
        <v>1000</v>
      </c>
      <c r="G8" s="42" t="s">
        <v>64</v>
      </c>
      <c r="H8" s="44" t="s">
        <v>91</v>
      </c>
    </row>
    <row r="9" spans="1:8" ht="14.25">
      <c r="A9" s="41">
        <v>7</v>
      </c>
      <c r="B9" s="42" t="s">
        <v>71</v>
      </c>
      <c r="C9" s="43">
        <v>4115755.13</v>
      </c>
      <c r="D9" s="95">
        <v>1256</v>
      </c>
      <c r="E9" s="43">
        <v>3276.8751035031846</v>
      </c>
      <c r="F9" s="40">
        <v>1000</v>
      </c>
      <c r="G9" s="42" t="s">
        <v>72</v>
      </c>
      <c r="H9" s="44" t="s">
        <v>90</v>
      </c>
    </row>
    <row r="10" spans="1:8" ht="14.25">
      <c r="A10" s="41">
        <v>8</v>
      </c>
      <c r="B10" s="42" t="s">
        <v>73</v>
      </c>
      <c r="C10" s="43">
        <v>3101725.58</v>
      </c>
      <c r="D10" s="95">
        <v>678</v>
      </c>
      <c r="E10" s="43">
        <v>4574.816489675516</v>
      </c>
      <c r="F10" s="40">
        <v>1000</v>
      </c>
      <c r="G10" s="42" t="s">
        <v>72</v>
      </c>
      <c r="H10" s="44" t="s">
        <v>90</v>
      </c>
    </row>
    <row r="11" spans="1:8" ht="14.25">
      <c r="A11" s="41">
        <v>9</v>
      </c>
      <c r="B11" s="42" t="s">
        <v>74</v>
      </c>
      <c r="C11" s="43">
        <v>2682563.96</v>
      </c>
      <c r="D11" s="95">
        <v>11682</v>
      </c>
      <c r="E11" s="43">
        <v>229.6322513268276</v>
      </c>
      <c r="F11" s="40">
        <v>100</v>
      </c>
      <c r="G11" s="42" t="s">
        <v>62</v>
      </c>
      <c r="H11" s="44" t="s">
        <v>28</v>
      </c>
    </row>
    <row r="12" spans="1:8" ht="14.25">
      <c r="A12" s="41">
        <v>10</v>
      </c>
      <c r="B12" s="42" t="s">
        <v>82</v>
      </c>
      <c r="C12" s="43">
        <v>1721065.02</v>
      </c>
      <c r="D12" s="95">
        <v>613</v>
      </c>
      <c r="E12" s="43">
        <v>2807.6101468189236</v>
      </c>
      <c r="F12" s="40">
        <v>1000</v>
      </c>
      <c r="G12" s="42" t="s">
        <v>80</v>
      </c>
      <c r="H12" s="44" t="s">
        <v>88</v>
      </c>
    </row>
    <row r="13" spans="1:8" ht="14.25">
      <c r="A13" s="41">
        <v>11</v>
      </c>
      <c r="B13" s="42" t="s">
        <v>83</v>
      </c>
      <c r="C13" s="43">
        <v>1225548.2</v>
      </c>
      <c r="D13" s="95">
        <v>1409</v>
      </c>
      <c r="E13" s="43">
        <v>869.8</v>
      </c>
      <c r="F13" s="40">
        <v>1000</v>
      </c>
      <c r="G13" s="42" t="s">
        <v>80</v>
      </c>
      <c r="H13" s="44" t="s">
        <v>88</v>
      </c>
    </row>
    <row r="14" spans="1:8" ht="14.25">
      <c r="A14" s="41">
        <v>12</v>
      </c>
      <c r="B14" s="42" t="s">
        <v>22</v>
      </c>
      <c r="C14" s="43">
        <v>1177969.63</v>
      </c>
      <c r="D14" s="95">
        <v>953</v>
      </c>
      <c r="E14" s="43">
        <v>1236.0646694648478</v>
      </c>
      <c r="F14" s="40">
        <v>1000</v>
      </c>
      <c r="G14" s="42" t="s">
        <v>65</v>
      </c>
      <c r="H14" s="44" t="s">
        <v>29</v>
      </c>
    </row>
    <row r="15" spans="1:8" ht="14.25">
      <c r="A15" s="41">
        <v>13</v>
      </c>
      <c r="B15" s="42" t="s">
        <v>81</v>
      </c>
      <c r="C15" s="43">
        <v>1115676.86</v>
      </c>
      <c r="D15" s="95">
        <v>391</v>
      </c>
      <c r="E15" s="43">
        <v>2853.3935038363174</v>
      </c>
      <c r="F15" s="40">
        <v>1000</v>
      </c>
      <c r="G15" s="42" t="s">
        <v>80</v>
      </c>
      <c r="H15" s="44" t="s">
        <v>88</v>
      </c>
    </row>
    <row r="16" spans="1:8" ht="14.25">
      <c r="A16" s="41">
        <v>14</v>
      </c>
      <c r="B16" s="42" t="s">
        <v>78</v>
      </c>
      <c r="C16" s="43">
        <v>870340.61</v>
      </c>
      <c r="D16" s="95">
        <v>8375</v>
      </c>
      <c r="E16" s="43">
        <v>103.92126686567164</v>
      </c>
      <c r="F16" s="40">
        <v>100</v>
      </c>
      <c r="G16" s="42" t="s">
        <v>66</v>
      </c>
      <c r="H16" s="44" t="s">
        <v>52</v>
      </c>
    </row>
    <row r="17" spans="1:8" ht="14.25">
      <c r="A17" s="41">
        <v>15</v>
      </c>
      <c r="B17" s="42" t="s">
        <v>86</v>
      </c>
      <c r="C17" s="43">
        <v>446483.5499</v>
      </c>
      <c r="D17" s="95">
        <v>8840</v>
      </c>
      <c r="E17" s="43">
        <v>50.50718890271493</v>
      </c>
      <c r="F17" s="40">
        <v>100</v>
      </c>
      <c r="G17" s="42" t="s">
        <v>87</v>
      </c>
      <c r="H17" s="44" t="s">
        <v>92</v>
      </c>
    </row>
    <row r="18" spans="1:8" ht="15.75" customHeight="1" thickBot="1">
      <c r="A18" s="98" t="s">
        <v>24</v>
      </c>
      <c r="B18" s="99"/>
      <c r="C18" s="58">
        <f>SUM(C3:C17)</f>
        <v>83273168.19999997</v>
      </c>
      <c r="D18" s="59">
        <f>SUM(D3:D17)</f>
        <v>9714191</v>
      </c>
      <c r="E18" s="57" t="s">
        <v>25</v>
      </c>
      <c r="F18" s="57" t="s">
        <v>25</v>
      </c>
      <c r="G18" s="57" t="s">
        <v>25</v>
      </c>
      <c r="H18" s="60" t="s">
        <v>25</v>
      </c>
    </row>
    <row r="19" spans="1:8" ht="15" customHeight="1" thickBot="1">
      <c r="A19" s="96" t="s">
        <v>42</v>
      </c>
      <c r="B19" s="96"/>
      <c r="C19" s="96"/>
      <c r="D19" s="96"/>
      <c r="E19" s="96"/>
      <c r="F19" s="96"/>
      <c r="G19" s="96"/>
      <c r="H19" s="96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10" customFormat="1" ht="14.25" collapsed="1">
      <c r="A4" s="61">
        <v>1</v>
      </c>
      <c r="B4" s="47" t="s">
        <v>67</v>
      </c>
      <c r="C4" s="48">
        <v>38945</v>
      </c>
      <c r="D4" s="48">
        <v>39016</v>
      </c>
      <c r="E4" s="71">
        <v>0.00544545971908339</v>
      </c>
      <c r="F4" s="71">
        <v>-0.06886674837670681</v>
      </c>
      <c r="G4" s="71">
        <v>-0.03730390311550802</v>
      </c>
      <c r="H4" s="71">
        <v>0.00880744611978912</v>
      </c>
      <c r="I4" s="71">
        <v>0.0794833347427717</v>
      </c>
      <c r="J4" s="71">
        <v>0.0013425090275878127</v>
      </c>
      <c r="K4" s="72">
        <v>-0.6719604937962965</v>
      </c>
      <c r="L4" s="72">
        <v>-0.08720089365164396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0.00194988781537897</v>
      </c>
      <c r="F5" s="71">
        <v>-0.028718905682497686</v>
      </c>
      <c r="G5" s="71">
        <v>0.02950729899959792</v>
      </c>
      <c r="H5" s="71">
        <v>0.13286682618790824</v>
      </c>
      <c r="I5" s="71">
        <v>0.3285186853697324</v>
      </c>
      <c r="J5" s="71">
        <v>0.0007044427224118799</v>
      </c>
      <c r="K5" s="72">
        <v>-0.31009133813612133</v>
      </c>
      <c r="L5" s="72">
        <v>-0.046442766721134454</v>
      </c>
    </row>
    <row r="6" spans="1:12" s="10" customFormat="1" ht="14.25">
      <c r="A6" s="80">
        <v>3</v>
      </c>
      <c r="B6" s="47" t="s">
        <v>75</v>
      </c>
      <c r="C6" s="48">
        <v>41848</v>
      </c>
      <c r="D6" s="48">
        <v>42032</v>
      </c>
      <c r="E6" s="71">
        <v>0.0175104057326696</v>
      </c>
      <c r="F6" s="71">
        <v>0.03821736500383799</v>
      </c>
      <c r="G6" s="71">
        <v>0.06709226211076169</v>
      </c>
      <c r="H6" s="71">
        <v>0.06901529265285</v>
      </c>
      <c r="I6" s="71">
        <v>-0.07396975170663</v>
      </c>
      <c r="J6" s="71">
        <v>0.027591026189541124</v>
      </c>
      <c r="K6" s="72">
        <v>0.03994858529855794</v>
      </c>
      <c r="L6" s="72">
        <v>0.009957436606903736</v>
      </c>
    </row>
    <row r="7" spans="1:12" s="10" customFormat="1" ht="14.25" customHeight="1" thickBot="1">
      <c r="A7" s="75"/>
      <c r="B7" s="79" t="s">
        <v>56</v>
      </c>
      <c r="C7" s="78" t="s">
        <v>25</v>
      </c>
      <c r="D7" s="78" t="s">
        <v>25</v>
      </c>
      <c r="E7" s="76">
        <f aca="true" t="shared" si="0" ref="E7:J7">AVERAGE(E4:E6)</f>
        <v>0.008301917755710653</v>
      </c>
      <c r="F7" s="76">
        <f t="shared" si="0"/>
        <v>-0.019789429685122168</v>
      </c>
      <c r="G7" s="76">
        <f t="shared" si="0"/>
        <v>0.019765219331617196</v>
      </c>
      <c r="H7" s="76">
        <f t="shared" si="0"/>
        <v>0.07022985498684912</v>
      </c>
      <c r="I7" s="76">
        <f t="shared" si="0"/>
        <v>0.11134408946862469</v>
      </c>
      <c r="J7" s="76">
        <f t="shared" si="0"/>
        <v>0.00987932597984694</v>
      </c>
      <c r="K7" s="78" t="s">
        <v>25</v>
      </c>
      <c r="L7" s="78" t="s">
        <v>25</v>
      </c>
    </row>
    <row r="8" spans="1:12" s="9" customFormat="1" ht="14.25">
      <c r="A8" s="100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s="9" customFormat="1" ht="14.2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40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2" t="s">
        <v>30</v>
      </c>
      <c r="D2" s="113"/>
      <c r="E2" s="114" t="s">
        <v>49</v>
      </c>
      <c r="F2" s="113"/>
      <c r="G2" s="117" t="s">
        <v>48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62">
        <v>1</v>
      </c>
      <c r="B4" s="49" t="s">
        <v>84</v>
      </c>
      <c r="C4" s="30">
        <v>23.91096999999881</v>
      </c>
      <c r="D4" s="68">
        <v>0.0019498878153784245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75</v>
      </c>
      <c r="C5" s="30">
        <v>27.501979999999985</v>
      </c>
      <c r="D5" s="68">
        <v>0.017510405732669817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67</v>
      </c>
      <c r="C6" s="30">
        <v>5.756350000000093</v>
      </c>
      <c r="D6" s="68">
        <v>0.0054454597190844774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57.169299999998884</v>
      </c>
      <c r="D7" s="67">
        <v>0.003839328909997197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69</v>
      </c>
    </row>
    <row r="11" ht="14.25" hidden="1">
      <c r="A11" s="11" t="s">
        <v>70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84</v>
      </c>
      <c r="C2" s="71">
        <v>0.00194988781537897</v>
      </c>
      <c r="D2" s="21"/>
    </row>
    <row r="3" spans="1:4" ht="14.25">
      <c r="A3" s="21"/>
      <c r="B3" s="47" t="s">
        <v>67</v>
      </c>
      <c r="C3" s="71">
        <v>0.00544545971908339</v>
      </c>
      <c r="D3" s="21"/>
    </row>
    <row r="4" spans="1:4" ht="14.25">
      <c r="A4" s="21"/>
      <c r="B4" s="47" t="s">
        <v>75</v>
      </c>
      <c r="C4" s="71">
        <v>0.0175104057326696</v>
      </c>
      <c r="D4" s="21"/>
    </row>
    <row r="5" spans="2:3" ht="14.25">
      <c r="B5" s="93" t="s">
        <v>21</v>
      </c>
      <c r="C5" s="92">
        <v>0</v>
      </c>
    </row>
    <row r="6" spans="2:3" ht="14.25">
      <c r="B6" s="81" t="s">
        <v>27</v>
      </c>
      <c r="C6" s="86">
        <v>0.009969462906412652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9" customFormat="1" ht="14.25" collapsed="1">
      <c r="A4" s="61">
        <v>1</v>
      </c>
      <c r="B4" s="47" t="s">
        <v>41</v>
      </c>
      <c r="C4" s="48">
        <v>38118</v>
      </c>
      <c r="D4" s="48">
        <v>38182</v>
      </c>
      <c r="E4" s="71">
        <v>0.0012088138893611156</v>
      </c>
      <c r="F4" s="71">
        <v>-0.014671822818302704</v>
      </c>
      <c r="G4" s="71">
        <v>-0.0006206574481336657</v>
      </c>
      <c r="H4" s="71">
        <v>0.046176986906905304</v>
      </c>
      <c r="I4" s="71">
        <v>0.1600849472228454</v>
      </c>
      <c r="J4" s="71" t="s">
        <v>60</v>
      </c>
      <c r="K4" s="71">
        <v>5.297410692931444</v>
      </c>
      <c r="L4" s="72">
        <v>0.13529680464396487</v>
      </c>
    </row>
    <row r="5" spans="1:12" s="9" customFormat="1" ht="14.25" collapsed="1">
      <c r="A5" s="62">
        <v>2</v>
      </c>
      <c r="B5" s="47" t="s">
        <v>73</v>
      </c>
      <c r="C5" s="48">
        <v>38828</v>
      </c>
      <c r="D5" s="48">
        <v>39028</v>
      </c>
      <c r="E5" s="71">
        <v>0.002266022810277102</v>
      </c>
      <c r="F5" s="71">
        <v>-0.005037394111871651</v>
      </c>
      <c r="G5" s="71">
        <v>0.009242387052368128</v>
      </c>
      <c r="H5" s="71">
        <v>0.030669413989683036</v>
      </c>
      <c r="I5" s="71">
        <v>0.06681868663355561</v>
      </c>
      <c r="J5" s="71">
        <v>-0.00948068018011372</v>
      </c>
      <c r="K5" s="71">
        <v>3.574816489675518</v>
      </c>
      <c r="L5" s="72">
        <v>0.1329272480082646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0.0010806958752187512</v>
      </c>
      <c r="F6" s="71">
        <v>0.007289209138700681</v>
      </c>
      <c r="G6" s="71">
        <v>0.02640715394587123</v>
      </c>
      <c r="H6" s="71">
        <v>0.10059010554761438</v>
      </c>
      <c r="I6" s="71">
        <v>0.18526998565150432</v>
      </c>
      <c r="J6" s="71">
        <v>0.0022372281017408735</v>
      </c>
      <c r="K6" s="71">
        <v>1.8076101468189258</v>
      </c>
      <c r="L6" s="72">
        <v>0.08977245820065716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0.0008528515238352963</v>
      </c>
      <c r="F7" s="71">
        <v>0.007271906199458167</v>
      </c>
      <c r="G7" s="71">
        <v>0.016317459521969946</v>
      </c>
      <c r="H7" s="71">
        <v>0.1208899520820923</v>
      </c>
      <c r="I7" s="71">
        <v>0.23983943875776892</v>
      </c>
      <c r="J7" s="71">
        <v>0.0010045134880065643</v>
      </c>
      <c r="K7" s="71">
        <v>-0.1302000000000001</v>
      </c>
      <c r="L7" s="72">
        <v>-0.011549165556772878</v>
      </c>
    </row>
    <row r="8" spans="1:12" s="9" customFormat="1" ht="14.25" collapsed="1">
      <c r="A8" s="62">
        <v>5</v>
      </c>
      <c r="B8" s="47" t="s">
        <v>86</v>
      </c>
      <c r="C8" s="48">
        <v>38968</v>
      </c>
      <c r="D8" s="48">
        <v>39140</v>
      </c>
      <c r="E8" s="71">
        <v>0</v>
      </c>
      <c r="F8" s="71">
        <v>-0.0011603968439002355</v>
      </c>
      <c r="G8" s="71">
        <v>-0.0040932716971332495</v>
      </c>
      <c r="H8" s="71">
        <v>-0.040559497514757514</v>
      </c>
      <c r="I8" s="71">
        <v>-0.3745990362793603</v>
      </c>
      <c r="J8" s="71">
        <v>0</v>
      </c>
      <c r="K8" s="71">
        <v>-0.4949281109728507</v>
      </c>
      <c r="L8" s="72">
        <v>-0.055889520557893424</v>
      </c>
    </row>
    <row r="9" spans="1:12" s="9" customFormat="1" ht="14.25" collapsed="1">
      <c r="A9" s="62">
        <v>6</v>
      </c>
      <c r="B9" s="47" t="s">
        <v>50</v>
      </c>
      <c r="C9" s="48">
        <v>39413</v>
      </c>
      <c r="D9" s="48">
        <v>39589</v>
      </c>
      <c r="E9" s="71" t="s">
        <v>60</v>
      </c>
      <c r="F9" s="71">
        <v>0.012240471438893508</v>
      </c>
      <c r="G9" s="71">
        <v>0.038022808755719284</v>
      </c>
      <c r="H9" s="71">
        <v>0.07461405992546277</v>
      </c>
      <c r="I9" s="71">
        <v>0.1444643700659316</v>
      </c>
      <c r="J9" s="71">
        <v>0.004198410845776879</v>
      </c>
      <c r="K9" s="71">
        <v>2.4208029799426973</v>
      </c>
      <c r="L9" s="72">
        <v>0.1224551637307092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0.005967720037669322</v>
      </c>
      <c r="F10" s="71">
        <v>-0.013324166695535378</v>
      </c>
      <c r="G10" s="71">
        <v>-0.023022726515573244</v>
      </c>
      <c r="H10" s="71">
        <v>0.009977927183586921</v>
      </c>
      <c r="I10" s="71">
        <v>0.10031148725468775</v>
      </c>
      <c r="J10" s="71">
        <v>0.004629062880534551</v>
      </c>
      <c r="K10" s="71">
        <v>0.2360646694648476</v>
      </c>
      <c r="L10" s="72">
        <v>0.020258323691079605</v>
      </c>
    </row>
    <row r="11" spans="1:12" s="9" customFormat="1" ht="14.25" collapsed="1">
      <c r="A11" s="62">
        <v>8</v>
      </c>
      <c r="B11" s="47" t="s">
        <v>78</v>
      </c>
      <c r="C11" s="48">
        <v>39560</v>
      </c>
      <c r="D11" s="48">
        <v>39770</v>
      </c>
      <c r="E11" s="71" t="s">
        <v>60</v>
      </c>
      <c r="F11" s="71">
        <v>-0.02602529666821851</v>
      </c>
      <c r="G11" s="71">
        <v>-0.014932758728002593</v>
      </c>
      <c r="H11" s="71">
        <v>0.20299956941007213</v>
      </c>
      <c r="I11" s="71">
        <v>-0.01788249762714167</v>
      </c>
      <c r="J11" s="71" t="s">
        <v>60</v>
      </c>
      <c r="K11" s="71">
        <v>0.03921266865671691</v>
      </c>
      <c r="L11" s="72">
        <v>0.0037964278219464465</v>
      </c>
    </row>
    <row r="12" spans="1:12" s="9" customFormat="1" ht="14.25" collapsed="1">
      <c r="A12" s="62">
        <v>9</v>
      </c>
      <c r="B12" s="47" t="s">
        <v>45</v>
      </c>
      <c r="C12" s="48">
        <v>39884</v>
      </c>
      <c r="D12" s="48">
        <v>40001</v>
      </c>
      <c r="E12" s="71">
        <v>0.0024447773631184333</v>
      </c>
      <c r="F12" s="71">
        <v>-0.02564294870072903</v>
      </c>
      <c r="G12" s="71">
        <v>-0.009376513190784475</v>
      </c>
      <c r="H12" s="71">
        <v>0.02589878649300026</v>
      </c>
      <c r="I12" s="71">
        <v>0.2140066989540772</v>
      </c>
      <c r="J12" s="71">
        <v>-0.00039384044572077226</v>
      </c>
      <c r="K12" s="71">
        <v>0.28526212846911236</v>
      </c>
      <c r="L12" s="72">
        <v>0.02671840092724853</v>
      </c>
    </row>
    <row r="13" spans="1:12" s="9" customFormat="1" ht="14.25">
      <c r="A13" s="62">
        <v>10</v>
      </c>
      <c r="B13" s="47" t="s">
        <v>51</v>
      </c>
      <c r="C13" s="48">
        <v>40253</v>
      </c>
      <c r="D13" s="48">
        <v>40366</v>
      </c>
      <c r="E13" s="71" t="s">
        <v>60</v>
      </c>
      <c r="F13" s="71">
        <v>-0.02020599278167723</v>
      </c>
      <c r="G13" s="71">
        <v>0.013276906982335746</v>
      </c>
      <c r="H13" s="71">
        <v>0.08062676980929928</v>
      </c>
      <c r="I13" s="71">
        <v>0.16442125554084353</v>
      </c>
      <c r="J13" s="71">
        <v>0.001663494789860609</v>
      </c>
      <c r="K13" s="71">
        <v>0.401660743884773</v>
      </c>
      <c r="L13" s="72">
        <v>0.04043759860288554</v>
      </c>
    </row>
    <row r="14" spans="1:12" s="9" customFormat="1" ht="14.25">
      <c r="A14" s="62">
        <v>11</v>
      </c>
      <c r="B14" s="47" t="s">
        <v>61</v>
      </c>
      <c r="C14" s="48">
        <v>40114</v>
      </c>
      <c r="D14" s="48">
        <v>40401</v>
      </c>
      <c r="E14" s="71" t="s">
        <v>60</v>
      </c>
      <c r="F14" s="71">
        <v>-0.1529736962681335</v>
      </c>
      <c r="G14" s="71">
        <v>-0.1533744741488524</v>
      </c>
      <c r="H14" s="71">
        <v>-0.1060067395583949</v>
      </c>
      <c r="I14" s="71">
        <v>-0.1870015261397363</v>
      </c>
      <c r="J14" s="71">
        <v>-0.15253298987873432</v>
      </c>
      <c r="K14" s="71">
        <v>0.4396709241388965</v>
      </c>
      <c r="L14" s="72">
        <v>0.04421957035525903</v>
      </c>
    </row>
    <row r="15" spans="1:12" s="9" customFormat="1" ht="14.25">
      <c r="A15" s="62">
        <v>12</v>
      </c>
      <c r="B15" s="47" t="s">
        <v>71</v>
      </c>
      <c r="C15" s="48">
        <v>40226</v>
      </c>
      <c r="D15" s="48">
        <v>40430</v>
      </c>
      <c r="E15" s="71">
        <v>0.0046249057845726416</v>
      </c>
      <c r="F15" s="71">
        <v>-0.0042541297648097665</v>
      </c>
      <c r="G15" s="71">
        <v>0.002911758125478059</v>
      </c>
      <c r="H15" s="71">
        <v>0.03428873406292787</v>
      </c>
      <c r="I15" s="71">
        <v>0.04960454344429599</v>
      </c>
      <c r="J15" s="71">
        <v>-0.005524016946220844</v>
      </c>
      <c r="K15" s="71">
        <v>2.276875103503186</v>
      </c>
      <c r="L15" s="72">
        <v>0.15288894388127128</v>
      </c>
    </row>
    <row r="16" spans="1:12" s="9" customFormat="1" ht="14.25">
      <c r="A16" s="62">
        <v>13</v>
      </c>
      <c r="B16" s="47" t="s">
        <v>81</v>
      </c>
      <c r="C16" s="48">
        <v>40427</v>
      </c>
      <c r="D16" s="48">
        <v>40543</v>
      </c>
      <c r="E16" s="71">
        <v>0.0029088826201915108</v>
      </c>
      <c r="F16" s="71">
        <v>0.011804769848364982</v>
      </c>
      <c r="G16" s="71">
        <v>0.03519484966472919</v>
      </c>
      <c r="H16" s="71">
        <v>0.07362145865867409</v>
      </c>
      <c r="I16" s="71">
        <v>0.15602217064056845</v>
      </c>
      <c r="J16" s="71">
        <v>0.006322791300929609</v>
      </c>
      <c r="K16" s="71">
        <v>1.8533935038363163</v>
      </c>
      <c r="L16" s="72">
        <v>0.13942894383289284</v>
      </c>
    </row>
    <row r="17" spans="1:12" s="9" customFormat="1" ht="14.25">
      <c r="A17" s="62">
        <v>14</v>
      </c>
      <c r="B17" s="47" t="s">
        <v>79</v>
      </c>
      <c r="C17" s="48">
        <v>40427</v>
      </c>
      <c r="D17" s="48">
        <v>40708</v>
      </c>
      <c r="E17" s="71">
        <v>0.004624848546751714</v>
      </c>
      <c r="F17" s="71">
        <v>0.01655553444644231</v>
      </c>
      <c r="G17" s="71">
        <v>0.039266834841599874</v>
      </c>
      <c r="H17" s="71">
        <v>0.0790873575946951</v>
      </c>
      <c r="I17" s="71">
        <v>0.13841428566337166</v>
      </c>
      <c r="J17" s="71">
        <v>0.009408827865306835</v>
      </c>
      <c r="K17" s="71">
        <v>2.3139286542145574</v>
      </c>
      <c r="L17" s="72">
        <v>0.17122251210345651</v>
      </c>
    </row>
    <row r="18" spans="1:12" s="9" customFormat="1" ht="14.25">
      <c r="A18" s="62">
        <v>15</v>
      </c>
      <c r="B18" s="47" t="s">
        <v>74</v>
      </c>
      <c r="C18" s="48">
        <v>41026</v>
      </c>
      <c r="D18" s="48">
        <v>41242</v>
      </c>
      <c r="E18" s="71">
        <v>0.00674420775552198</v>
      </c>
      <c r="F18" s="71">
        <v>0.00910965055952695</v>
      </c>
      <c r="G18" s="71">
        <v>0.035071684051553476</v>
      </c>
      <c r="H18" s="71">
        <v>0.06869311008366785</v>
      </c>
      <c r="I18" s="71">
        <v>0.16504259472529137</v>
      </c>
      <c r="J18" s="71">
        <v>0.00934445338295431</v>
      </c>
      <c r="K18" s="71">
        <v>1.2963225132682776</v>
      </c>
      <c r="L18" s="72">
        <v>0.14554838128594594</v>
      </c>
    </row>
    <row r="19" spans="1:12" ht="15.75" thickBot="1">
      <c r="A19" s="75"/>
      <c r="B19" s="79" t="s">
        <v>56</v>
      </c>
      <c r="C19" s="77" t="s">
        <v>25</v>
      </c>
      <c r="D19" s="77" t="s">
        <v>25</v>
      </c>
      <c r="E19" s="76">
        <f>AVERAGE(E4:E18)</f>
        <v>0.002974884200592533</v>
      </c>
      <c r="F19" s="76">
        <f>AVERAGE(F4:F18)</f>
        <v>-0.013268286868119428</v>
      </c>
      <c r="G19" s="76">
        <f>AVERAGE(G4:G18)</f>
        <v>0.0006860960808763528</v>
      </c>
      <c r="H19" s="76">
        <f>AVERAGE(H4:H18)</f>
        <v>0.05343786631163526</v>
      </c>
      <c r="I19" s="76">
        <f>AVERAGE(I4:I18)</f>
        <v>0.0803211603005669</v>
      </c>
      <c r="J19" s="76">
        <f>AVERAGE(J4:J18)</f>
        <v>-0.009932518830436879</v>
      </c>
      <c r="K19" s="77" t="s">
        <v>25</v>
      </c>
      <c r="L19" s="78" t="s">
        <v>25</v>
      </c>
    </row>
    <row r="20" spans="1:12" s="9" customFormat="1" ht="14.25">
      <c r="A20" s="100" t="s">
        <v>46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A24" sqref="A2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38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23</v>
      </c>
      <c r="B2" s="115" t="s">
        <v>12</v>
      </c>
      <c r="C2" s="112" t="s">
        <v>30</v>
      </c>
      <c r="D2" s="113"/>
      <c r="E2" s="114" t="s">
        <v>31</v>
      </c>
      <c r="F2" s="113"/>
      <c r="G2" s="117" t="s">
        <v>48</v>
      </c>
    </row>
    <row r="3" spans="1:7" ht="15.75" thickBot="1">
      <c r="A3" s="102"/>
      <c r="B3" s="116"/>
      <c r="C3" s="51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88">
        <v>1</v>
      </c>
      <c r="B4" s="82" t="s">
        <v>41</v>
      </c>
      <c r="C4" s="30">
        <v>37.13101999999955</v>
      </c>
      <c r="D4" s="68">
        <v>0.001208813889362345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79</v>
      </c>
      <c r="C5" s="30">
        <v>31.854240000000225</v>
      </c>
      <c r="D5" s="68">
        <v>0.0046248485467522155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71</v>
      </c>
      <c r="C6" s="30">
        <v>18.947350000000093</v>
      </c>
      <c r="D6" s="68">
        <v>0.004624905784571639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45</v>
      </c>
      <c r="C7" s="30">
        <v>14.005020000000483</v>
      </c>
      <c r="D7" s="68">
        <v>0.002444777363119425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73</v>
      </c>
      <c r="C8" s="30">
        <v>7.012689999999945</v>
      </c>
      <c r="D8" s="68">
        <v>0.0022660228102775455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22</v>
      </c>
      <c r="C9" s="30">
        <v>6.988089999999851</v>
      </c>
      <c r="D9" s="68">
        <v>0.00596772003767015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81</v>
      </c>
      <c r="C10" s="30">
        <v>3.2359600000001953</v>
      </c>
      <c r="D10" s="68">
        <v>0.0029088826201915043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82</v>
      </c>
      <c r="C11" s="30">
        <v>1.8579399999999442</v>
      </c>
      <c r="D11" s="68">
        <v>0.0010806958752170473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83</v>
      </c>
      <c r="C12" s="30">
        <v>1.0443200000000652</v>
      </c>
      <c r="D12" s="68">
        <v>0.0008528515238351595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86</v>
      </c>
      <c r="C13" s="30">
        <v>0</v>
      </c>
      <c r="D13" s="68">
        <v>0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74</v>
      </c>
      <c r="C14" s="30">
        <v>-80.56601000000025</v>
      </c>
      <c r="D14" s="68">
        <v>-0.02915751733531385</v>
      </c>
      <c r="E14" s="31">
        <v>-432</v>
      </c>
      <c r="F14" s="68">
        <v>-0.03566121842496285</v>
      </c>
      <c r="G14" s="50">
        <v>-98.99949313875105</v>
      </c>
    </row>
    <row r="15" spans="1:7" ht="14.25">
      <c r="A15" s="89">
        <v>12</v>
      </c>
      <c r="B15" s="82" t="s">
        <v>78</v>
      </c>
      <c r="C15" s="30" t="s">
        <v>60</v>
      </c>
      <c r="D15" s="68" t="s">
        <v>60</v>
      </c>
      <c r="E15" s="31" t="s">
        <v>60</v>
      </c>
      <c r="F15" s="68" t="s">
        <v>60</v>
      </c>
      <c r="G15" s="50" t="s">
        <v>60</v>
      </c>
    </row>
    <row r="16" spans="1:7" ht="14.25">
      <c r="A16" s="89">
        <v>13</v>
      </c>
      <c r="B16" s="82" t="s">
        <v>61</v>
      </c>
      <c r="C16" s="30" t="s">
        <v>60</v>
      </c>
      <c r="D16" s="68" t="s">
        <v>60</v>
      </c>
      <c r="E16" s="31" t="s">
        <v>60</v>
      </c>
      <c r="F16" s="68" t="s">
        <v>60</v>
      </c>
      <c r="G16" s="50" t="s">
        <v>60</v>
      </c>
    </row>
    <row r="17" spans="1:7" ht="14.25">
      <c r="A17" s="89">
        <v>14</v>
      </c>
      <c r="B17" s="82" t="s">
        <v>50</v>
      </c>
      <c r="C17" s="30" t="s">
        <v>60</v>
      </c>
      <c r="D17" s="68" t="s">
        <v>60</v>
      </c>
      <c r="E17" s="31" t="s">
        <v>60</v>
      </c>
      <c r="F17" s="68" t="s">
        <v>60</v>
      </c>
      <c r="G17" s="50" t="s">
        <v>60</v>
      </c>
    </row>
    <row r="18" spans="1:7" ht="14.25">
      <c r="A18" s="89">
        <v>15</v>
      </c>
      <c r="B18" s="82" t="s">
        <v>51</v>
      </c>
      <c r="C18" s="30" t="s">
        <v>60</v>
      </c>
      <c r="D18" s="68" t="s">
        <v>60</v>
      </c>
      <c r="E18" s="31" t="s">
        <v>60</v>
      </c>
      <c r="F18" s="68" t="s">
        <v>60</v>
      </c>
      <c r="G18" s="50" t="s">
        <v>95</v>
      </c>
    </row>
    <row r="19" spans="1:7" ht="15.75" thickBot="1">
      <c r="A19" s="63"/>
      <c r="B19" s="64" t="s">
        <v>24</v>
      </c>
      <c r="C19" s="54">
        <v>41.51062000000012</v>
      </c>
      <c r="D19" s="67">
        <v>0.000704031073603686</v>
      </c>
      <c r="E19" s="55">
        <v>-432</v>
      </c>
      <c r="F19" s="67">
        <v>-0.005291134899443941</v>
      </c>
      <c r="G19" s="56">
        <v>-98.99949313875105</v>
      </c>
    </row>
    <row r="21" ht="14.25">
      <c r="D21" s="52"/>
    </row>
    <row r="23" ht="14.25">
      <c r="A23" s="11" t="s">
        <v>96</v>
      </c>
    </row>
    <row r="24" ht="14.25">
      <c r="A24" s="11" t="s">
        <v>94</v>
      </c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="85" zoomScaleNormal="85" zoomScalePageLayoutView="0" workbookViewId="0" topLeftCell="A1">
      <selection activeCell="B13" sqref="B13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86</v>
      </c>
      <c r="C2" s="71">
        <v>0</v>
      </c>
    </row>
    <row r="3" spans="1:5" ht="14.25">
      <c r="A3" s="14"/>
      <c r="B3" s="47" t="s">
        <v>83</v>
      </c>
      <c r="C3" s="71">
        <v>0.0008528515238352963</v>
      </c>
      <c r="D3" s="14"/>
      <c r="E3" s="14"/>
    </row>
    <row r="4" spans="1:5" ht="14.25">
      <c r="A4" s="14"/>
      <c r="B4" s="47" t="s">
        <v>82</v>
      </c>
      <c r="C4" s="71">
        <v>0.0010806958752187512</v>
      </c>
      <c r="D4" s="14"/>
      <c r="E4" s="14"/>
    </row>
    <row r="5" spans="1:5" ht="14.25">
      <c r="A5" s="14"/>
      <c r="B5" s="47" t="s">
        <v>41</v>
      </c>
      <c r="C5" s="71">
        <v>0.0012088138893611156</v>
      </c>
      <c r="D5" s="14"/>
      <c r="E5" s="14"/>
    </row>
    <row r="6" spans="1:5" ht="14.25">
      <c r="A6" s="14"/>
      <c r="B6" s="47" t="s">
        <v>73</v>
      </c>
      <c r="C6" s="71">
        <v>0.002266022810277102</v>
      </c>
      <c r="D6" s="14"/>
      <c r="E6" s="14"/>
    </row>
    <row r="7" spans="1:5" ht="14.25">
      <c r="A7" s="14"/>
      <c r="B7" s="47" t="s">
        <v>45</v>
      </c>
      <c r="C7" s="71">
        <v>0.0024447773631184333</v>
      </c>
      <c r="D7" s="14"/>
      <c r="E7" s="14"/>
    </row>
    <row r="8" spans="1:5" ht="14.25">
      <c r="A8" s="14"/>
      <c r="B8" s="47" t="s">
        <v>81</v>
      </c>
      <c r="C8" s="71">
        <v>0.0029088826201915108</v>
      </c>
      <c r="D8" s="14"/>
      <c r="E8" s="14"/>
    </row>
    <row r="9" spans="1:5" ht="14.25">
      <c r="A9" s="14"/>
      <c r="B9" s="47" t="s">
        <v>79</v>
      </c>
      <c r="C9" s="71">
        <v>0.004624848546751714</v>
      </c>
      <c r="D9" s="14"/>
      <c r="E9" s="14"/>
    </row>
    <row r="10" spans="1:5" ht="14.25">
      <c r="A10" s="14"/>
      <c r="B10" s="47" t="s">
        <v>71</v>
      </c>
      <c r="C10" s="71">
        <v>0.0046249057845726416</v>
      </c>
      <c r="D10" s="14"/>
      <c r="E10" s="14"/>
    </row>
    <row r="11" spans="1:5" ht="14.25">
      <c r="A11" s="14"/>
      <c r="B11" s="47" t="s">
        <v>22</v>
      </c>
      <c r="C11" s="71">
        <v>0.005967720037669322</v>
      </c>
      <c r="D11" s="14"/>
      <c r="E11" s="14"/>
    </row>
    <row r="12" spans="1:5" ht="14.25">
      <c r="A12" s="14"/>
      <c r="B12" s="47" t="s">
        <v>74</v>
      </c>
      <c r="C12" s="71">
        <v>0.00674420775552198</v>
      </c>
      <c r="D12" s="14"/>
      <c r="E12" s="14"/>
    </row>
    <row r="13" spans="2:3" ht="14.25">
      <c r="B13" s="47" t="s">
        <v>21</v>
      </c>
      <c r="C13" s="74">
        <v>0</v>
      </c>
    </row>
    <row r="14" spans="2:3" ht="14.25">
      <c r="B14" s="14" t="s">
        <v>27</v>
      </c>
      <c r="C14" s="86">
        <v>0.009969462906412652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54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93</v>
      </c>
      <c r="C3" s="45" t="s">
        <v>7</v>
      </c>
      <c r="D3" s="46" t="s">
        <v>10</v>
      </c>
      <c r="E3" s="43">
        <v>14180373.62</v>
      </c>
      <c r="F3" s="94">
        <v>1834578</v>
      </c>
      <c r="G3" s="43">
        <v>7.729501618355829</v>
      </c>
      <c r="H3" s="73">
        <v>0.5</v>
      </c>
      <c r="I3" s="42" t="s">
        <v>62</v>
      </c>
      <c r="J3" s="44" t="s">
        <v>28</v>
      </c>
    </row>
    <row r="4" spans="1:10" ht="15" customHeight="1">
      <c r="A4" s="41">
        <v>2</v>
      </c>
      <c r="B4" s="42" t="s">
        <v>26</v>
      </c>
      <c r="C4" s="45" t="s">
        <v>7</v>
      </c>
      <c r="D4" s="46" t="s">
        <v>10</v>
      </c>
      <c r="E4" s="43">
        <v>1495303.13</v>
      </c>
      <c r="F4" s="94">
        <v>706</v>
      </c>
      <c r="G4" s="43">
        <v>2117.993101983003</v>
      </c>
      <c r="H4" s="73">
        <v>1000</v>
      </c>
      <c r="I4" s="42" t="s">
        <v>66</v>
      </c>
      <c r="J4" s="44" t="s">
        <v>52</v>
      </c>
    </row>
    <row r="5" spans="1:10" ht="15" customHeight="1">
      <c r="A5" s="41">
        <v>3</v>
      </c>
      <c r="B5" s="42" t="s">
        <v>58</v>
      </c>
      <c r="C5" s="45" t="s">
        <v>7</v>
      </c>
      <c r="D5" s="46" t="s">
        <v>59</v>
      </c>
      <c r="E5" s="43">
        <v>1012454.8301</v>
      </c>
      <c r="F5" s="94">
        <v>1978</v>
      </c>
      <c r="G5" s="43">
        <v>511.8578514155713</v>
      </c>
      <c r="H5" s="73">
        <v>1000</v>
      </c>
      <c r="I5" s="42" t="s">
        <v>65</v>
      </c>
      <c r="J5" s="44" t="s">
        <v>29</v>
      </c>
    </row>
    <row r="6" spans="1:10" ht="15.75" thickBot="1">
      <c r="A6" s="119" t="s">
        <v>24</v>
      </c>
      <c r="B6" s="120"/>
      <c r="C6" s="57" t="s">
        <v>25</v>
      </c>
      <c r="D6" s="57" t="s">
        <v>25</v>
      </c>
      <c r="E6" s="58">
        <f>SUM(E3:E5)</f>
        <v>16688131.5801</v>
      </c>
      <c r="F6" s="59">
        <f>SUM(F3:F5)</f>
        <v>1837262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ht="14.25" collapsed="1">
      <c r="A4" s="61">
        <v>1</v>
      </c>
      <c r="B4" s="47" t="s">
        <v>93</v>
      </c>
      <c r="C4" s="48">
        <v>37691</v>
      </c>
      <c r="D4" s="48">
        <v>37894</v>
      </c>
      <c r="E4" s="71" t="s">
        <v>60</v>
      </c>
      <c r="F4" s="71" t="s">
        <v>60</v>
      </c>
      <c r="G4" s="71">
        <v>-0.04242505059108759</v>
      </c>
      <c r="H4" s="71">
        <v>-0.01668204719604105</v>
      </c>
      <c r="I4" s="71">
        <v>0.08728174581431358</v>
      </c>
      <c r="J4" s="71" t="s">
        <v>60</v>
      </c>
      <c r="K4" s="72">
        <v>14.459003236711641</v>
      </c>
      <c r="L4" s="72">
        <v>0.19611523848901058</v>
      </c>
    </row>
    <row r="5" spans="1:12" ht="14.25" collapsed="1">
      <c r="A5" s="62">
        <v>2</v>
      </c>
      <c r="B5" s="47" t="s">
        <v>58</v>
      </c>
      <c r="C5" s="48">
        <v>39048</v>
      </c>
      <c r="D5" s="48">
        <v>39140</v>
      </c>
      <c r="E5" s="71">
        <v>0.003693240411444254</v>
      </c>
      <c r="F5" s="71">
        <v>-0.03301134747167611</v>
      </c>
      <c r="G5" s="71">
        <v>-0.0853002925243499</v>
      </c>
      <c r="H5" s="71">
        <v>-0.059061773923781535</v>
      </c>
      <c r="I5" s="71">
        <v>0.11955566725946931</v>
      </c>
      <c r="J5" s="71">
        <v>-0.00023171959647461104</v>
      </c>
      <c r="K5" s="72">
        <v>-0.48814214858442906</v>
      </c>
      <c r="L5" s="72">
        <v>-0.05482800207719618</v>
      </c>
    </row>
    <row r="6" spans="1:12" ht="14.25">
      <c r="A6" s="62">
        <v>3</v>
      </c>
      <c r="B6" s="47" t="s">
        <v>26</v>
      </c>
      <c r="C6" s="48">
        <v>39100</v>
      </c>
      <c r="D6" s="48">
        <v>39268</v>
      </c>
      <c r="E6" s="71" t="s">
        <v>60</v>
      </c>
      <c r="F6" s="71">
        <v>-0.011034034141207072</v>
      </c>
      <c r="G6" s="71">
        <v>0.001052016235577602</v>
      </c>
      <c r="H6" s="71">
        <v>0.09321521296238222</v>
      </c>
      <c r="I6" s="71">
        <v>0.011410439266970274</v>
      </c>
      <c r="J6" s="71" t="s">
        <v>60</v>
      </c>
      <c r="K6" s="72">
        <v>1.1179931019830005</v>
      </c>
      <c r="L6" s="72">
        <v>0.06727728379086773</v>
      </c>
    </row>
    <row r="7" spans="1:12" ht="15.75" thickBot="1">
      <c r="A7" s="75"/>
      <c r="B7" s="79" t="s">
        <v>56</v>
      </c>
      <c r="C7" s="78" t="s">
        <v>25</v>
      </c>
      <c r="D7" s="78" t="s">
        <v>25</v>
      </c>
      <c r="E7" s="76">
        <f>AVERAGE(E4:E6)</f>
        <v>0.003693240411444254</v>
      </c>
      <c r="F7" s="76">
        <f>AVERAGE(F4:F6)</f>
        <v>-0.02202269080644159</v>
      </c>
      <c r="G7" s="76">
        <f>AVERAGE(G4:G6)</f>
        <v>-0.042224442293286625</v>
      </c>
      <c r="H7" s="76">
        <f>AVERAGE(H4:H6)</f>
        <v>0.005823797280853212</v>
      </c>
      <c r="I7" s="76">
        <f>AVERAGE(I4:I6)</f>
        <v>0.07274928411358439</v>
      </c>
      <c r="J7" s="76">
        <f>AVERAGE(J4:J6)</f>
        <v>-0.00023171959647461104</v>
      </c>
      <c r="K7" s="78" t="s">
        <v>25</v>
      </c>
      <c r="L7" s="78" t="s">
        <v>25</v>
      </c>
    </row>
    <row r="8" spans="1:12" s="9" customFormat="1" ht="14.25">
      <c r="A8" s="100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39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4" t="s">
        <v>30</v>
      </c>
      <c r="D2" s="113"/>
      <c r="E2" s="114" t="s">
        <v>31</v>
      </c>
      <c r="F2" s="113"/>
      <c r="G2" s="117" t="s">
        <v>48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 customHeight="1">
      <c r="A4" s="90">
        <v>1</v>
      </c>
      <c r="B4" s="91" t="s">
        <v>58</v>
      </c>
      <c r="C4" s="30">
        <v>3.7254799999999815</v>
      </c>
      <c r="D4" s="68">
        <v>0.0036932404114450096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93</v>
      </c>
      <c r="C5" s="30" t="s">
        <v>60</v>
      </c>
      <c r="D5" s="68" t="s">
        <v>60</v>
      </c>
      <c r="E5" s="31" t="s">
        <v>60</v>
      </c>
      <c r="F5" s="87" t="s">
        <v>60</v>
      </c>
      <c r="G5" s="50" t="s">
        <v>60</v>
      </c>
    </row>
    <row r="6" spans="1:7" ht="14.25" customHeight="1">
      <c r="A6" s="90">
        <v>3</v>
      </c>
      <c r="B6" s="91" t="s">
        <v>26</v>
      </c>
      <c r="C6" s="30" t="s">
        <v>60</v>
      </c>
      <c r="D6" s="68" t="s">
        <v>60</v>
      </c>
      <c r="E6" s="31" t="s">
        <v>60</v>
      </c>
      <c r="F6" s="87" t="s">
        <v>60</v>
      </c>
      <c r="G6" s="50" t="s">
        <v>60</v>
      </c>
    </row>
    <row r="7" spans="1:7" ht="15.75" thickBot="1">
      <c r="A7" s="65"/>
      <c r="B7" s="53" t="s">
        <v>24</v>
      </c>
      <c r="C7" s="54">
        <v>3.7254799999999815</v>
      </c>
      <c r="D7" s="67">
        <v>0.0036932404114450096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A3" sqref="A3:IV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58</v>
      </c>
      <c r="C2" s="71">
        <v>0.003693240411444254</v>
      </c>
      <c r="D2" s="21"/>
      <c r="E2" s="21"/>
    </row>
    <row r="3" spans="1:4" ht="14.25">
      <c r="A3" s="21"/>
      <c r="B3" s="47" t="s">
        <v>21</v>
      </c>
      <c r="C3" s="74">
        <v>0</v>
      </c>
      <c r="D3" s="21"/>
    </row>
    <row r="4" spans="2:3" ht="14.25">
      <c r="B4" s="47" t="s">
        <v>27</v>
      </c>
      <c r="C4" s="86">
        <v>0.009969462906412652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55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12286652.35</v>
      </c>
      <c r="F3" s="11">
        <v>178091</v>
      </c>
      <c r="G3" s="85">
        <v>68.99086618638786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75</v>
      </c>
      <c r="C4" s="83" t="s">
        <v>7</v>
      </c>
      <c r="D4" s="83" t="s">
        <v>76</v>
      </c>
      <c r="E4" s="85">
        <v>1598109.79</v>
      </c>
      <c r="F4" s="11">
        <v>153672</v>
      </c>
      <c r="G4" s="85">
        <v>10.39948585298558</v>
      </c>
      <c r="H4" s="84">
        <v>10</v>
      </c>
      <c r="I4" s="83" t="s">
        <v>77</v>
      </c>
      <c r="J4" s="44" t="s">
        <v>28</v>
      </c>
    </row>
    <row r="5" spans="1:10" ht="14.25" customHeight="1">
      <c r="A5" s="41">
        <v>3</v>
      </c>
      <c r="B5" s="83" t="s">
        <v>67</v>
      </c>
      <c r="C5" s="83" t="s">
        <v>7</v>
      </c>
      <c r="D5" s="83" t="s">
        <v>9</v>
      </c>
      <c r="E5" s="85">
        <v>1062848.0001</v>
      </c>
      <c r="F5" s="11">
        <v>648</v>
      </c>
      <c r="G5" s="85">
        <v>1640.1975310185187</v>
      </c>
      <c r="H5" s="84">
        <v>5000</v>
      </c>
      <c r="I5" s="83" t="s">
        <v>68</v>
      </c>
      <c r="J5" s="44" t="s">
        <v>29</v>
      </c>
    </row>
    <row r="6" spans="1:10" ht="15.75" thickBot="1">
      <c r="A6" s="119" t="s">
        <v>24</v>
      </c>
      <c r="B6" s="120"/>
      <c r="C6" s="57" t="s">
        <v>25</v>
      </c>
      <c r="D6" s="57" t="s">
        <v>25</v>
      </c>
      <c r="E6" s="70">
        <f>SUM(E3:E5)</f>
        <v>14947610.1401</v>
      </c>
      <c r="F6" s="69">
        <f>SUM(F3:F5)</f>
        <v>332411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2019-01-11T11:07:15Z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