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5.xml" ContentType="application/vnd.openxmlformats-officedocument.drawing+xml"/>
  <Override PartName="/xl/charts/chart16.xml" ContentType="application/vnd.openxmlformats-officedocument.drawingml.chart+xml"/>
  <Override PartName="/xl/drawings/drawing6.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7.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9.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0.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C:\Users\gavrylyuk\Desktop\Анастасия Гаврилюк\АНАЛІТИКА РИНКУ\КВАРТАЛЬНІ ЗВІТИ\2018\Q4 2018\! final (Q)\"/>
    </mc:Choice>
  </mc:AlternateContent>
  <bookViews>
    <workbookView xWindow="216" yWindow="6732" windowWidth="8016" windowHeight="6432" tabRatio="917"/>
  </bookViews>
  <sheets>
    <sheet name="КУА та ІСІ" sheetId="55" r:id="rId1"/>
    <sheet name="Типи_види_класи фондів" sheetId="63" r:id="rId2"/>
    <sheet name="Регіональний розподіл" sheetId="64" r:id="rId3"/>
    <sheet name="Активи та ВЧА" sheetId="65" r:id="rId4"/>
    <sheet name="ІСІ та тлі банків та ВВП" sheetId="66" r:id="rId5"/>
    <sheet name="Притік-відтік у відкритих ІСІ" sheetId="67" r:id="rId6"/>
    <sheet name="Інвестори" sheetId="68" r:id="rId7"/>
    <sheet name="Структура активів_типи ІСІ" sheetId="69" r:id="rId8"/>
    <sheet name="Зміни структури активів_4 кв 18" sheetId="70" r:id="rId9"/>
    <sheet name="Структура активів_фонди_2017-18" sheetId="71" r:id="rId10"/>
    <sheet name="Структура активів_типи ЦП" sheetId="72" r:id="rId11"/>
    <sheet name="Доходність ІСІ" sheetId="7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_____________a11" localSheetId="2" hidden="1">{#N/A,#N/A,FALSE,"т02бд"}</definedName>
    <definedName name="____________________a11" localSheetId="1" hidden="1">{#N/A,#N/A,FALSE,"т02бд"}</definedName>
    <definedName name="____________________a11" hidden="1">{#N/A,#N/A,FALSE,"т02бд"}</definedName>
    <definedName name="____________________t06" localSheetId="2" hidden="1">{#N/A,#N/A,FALSE,"т04"}</definedName>
    <definedName name="____________________t06" localSheetId="1" hidden="1">{#N/A,#N/A,FALSE,"т04"}</definedName>
    <definedName name="____________________t06" hidden="1">{#N/A,#N/A,FALSE,"т04"}</definedName>
    <definedName name="___________________a11" localSheetId="5" hidden="1">{#N/A,#N/A,FALSE,"т02бд"}</definedName>
    <definedName name="___________________t06" localSheetId="5" hidden="1">{#N/A,#N/A,FALSE,"т04"}</definedName>
    <definedName name="__________________a11" localSheetId="2" hidden="1">{#N/A,#N/A,FALSE,"т02бд"}</definedName>
    <definedName name="__________________a11" localSheetId="1" hidden="1">{#N/A,#N/A,FALSE,"т02бд"}</definedName>
    <definedName name="__________________a11" hidden="1">{#N/A,#N/A,FALSE,"т02бд"}</definedName>
    <definedName name="__________________t06" localSheetId="2" hidden="1">{#N/A,#N/A,FALSE,"т04"}</definedName>
    <definedName name="__________________t06" localSheetId="1" hidden="1">{#N/A,#N/A,FALSE,"т04"}</definedName>
    <definedName name="__________________t06" hidden="1">{#N/A,#N/A,FALSE,"т04"}</definedName>
    <definedName name="_________________a11" localSheetId="4" hidden="1">{#N/A,#N/A,FALSE,"т02бд"}</definedName>
    <definedName name="_________________t06" localSheetId="4" hidden="1">{#N/A,#N/A,FALSE,"т04"}</definedName>
    <definedName name="________________a11" localSheetId="2" hidden="1">{#N/A,#N/A,FALSE,"т02бд"}</definedName>
    <definedName name="________________a11" localSheetId="1" hidden="1">{#N/A,#N/A,FALSE,"т02бд"}</definedName>
    <definedName name="________________a11" hidden="1">{#N/A,#N/A,FALSE,"т02бд"}</definedName>
    <definedName name="________________t06" localSheetId="2" hidden="1">{#N/A,#N/A,FALSE,"т04"}</definedName>
    <definedName name="________________t06" localSheetId="1" hidden="1">{#N/A,#N/A,FALSE,"т04"}</definedName>
    <definedName name="________________t06" hidden="1">{#N/A,#N/A,FALSE,"т04"}</definedName>
    <definedName name="_______________a11" localSheetId="9" hidden="1">{#N/A,#N/A,FALSE,"т02бд"}</definedName>
    <definedName name="_______________t06" localSheetId="9" hidden="1">{#N/A,#N/A,FALSE,"т04"}</definedName>
    <definedName name="______________a11" localSheetId="2" hidden="1">{#N/A,#N/A,FALSE,"т02бд"}</definedName>
    <definedName name="______________a11" localSheetId="1" hidden="1">{#N/A,#N/A,FALSE,"т02бд"}</definedName>
    <definedName name="______________a11" hidden="1">{#N/A,#N/A,FALSE,"т02бд"}</definedName>
    <definedName name="______________t06" localSheetId="2" hidden="1">{#N/A,#N/A,FALSE,"т04"}</definedName>
    <definedName name="______________t06" localSheetId="1" hidden="1">{#N/A,#N/A,FALSE,"т04"}</definedName>
    <definedName name="______________t06" hidden="1">{#N/A,#N/A,FALSE,"т04"}</definedName>
    <definedName name="____________a11" localSheetId="6" hidden="1">{#N/A,#N/A,FALSE,"т02бд"}</definedName>
    <definedName name="____________a11" localSheetId="4" hidden="1">{#N/A,#N/A,FALSE,"т02бд"}</definedName>
    <definedName name="____________a11" localSheetId="0" hidden="1">{#N/A,#N/A,FALSE,"т02бд"}</definedName>
    <definedName name="____________a11" localSheetId="5" hidden="1">{#N/A,#N/A,FALSE,"т02бд"}</definedName>
    <definedName name="____________a11" localSheetId="2" hidden="1">{#N/A,#N/A,FALSE,"т02бд"}</definedName>
    <definedName name="____________a11" localSheetId="9" hidden="1">{#N/A,#N/A,FALSE,"т02бд"}</definedName>
    <definedName name="____________a11" localSheetId="1" hidden="1">{#N/A,#N/A,FALSE,"т02бд"}</definedName>
    <definedName name="____________a11" hidden="1">{#N/A,#N/A,FALSE,"т02бд"}</definedName>
    <definedName name="____________t06" localSheetId="6" hidden="1">{#N/A,#N/A,FALSE,"т04"}</definedName>
    <definedName name="____________t06" localSheetId="4" hidden="1">{#N/A,#N/A,FALSE,"т04"}</definedName>
    <definedName name="____________t06" localSheetId="0" hidden="1">{#N/A,#N/A,FALSE,"т04"}</definedName>
    <definedName name="____________t06" localSheetId="5" hidden="1">{#N/A,#N/A,FALSE,"т04"}</definedName>
    <definedName name="____________t06" localSheetId="2" hidden="1">{#N/A,#N/A,FALSE,"т04"}</definedName>
    <definedName name="____________t06" localSheetId="9" hidden="1">{#N/A,#N/A,FALSE,"т04"}</definedName>
    <definedName name="____________t06" localSheetId="1" hidden="1">{#N/A,#N/A,FALSE,"т04"}</definedName>
    <definedName name="____________t06" hidden="1">{#N/A,#N/A,FALSE,"т04"}</definedName>
    <definedName name="___________a11" localSheetId="2" hidden="1">{#N/A,#N/A,FALSE,"т02бд"}</definedName>
    <definedName name="___________a11" localSheetId="1" hidden="1">{#N/A,#N/A,FALSE,"т02бд"}</definedName>
    <definedName name="___________a11" hidden="1">{#N/A,#N/A,FALSE,"т02бд"}</definedName>
    <definedName name="___________t06" localSheetId="2" hidden="1">{#N/A,#N/A,FALSE,"т04"}</definedName>
    <definedName name="___________t06" localSheetId="1" hidden="1">{#N/A,#N/A,FALSE,"т04"}</definedName>
    <definedName name="___________t06" hidden="1">{#N/A,#N/A,FALSE,"т04"}</definedName>
    <definedName name="__________a11" localSheetId="6" hidden="1">{#N/A,#N/A,FALSE,"т02бд"}</definedName>
    <definedName name="__________a11" localSheetId="4" hidden="1">{#N/A,#N/A,FALSE,"т02бд"}</definedName>
    <definedName name="__________a11" localSheetId="0" hidden="1">{#N/A,#N/A,FALSE,"т02бд"}</definedName>
    <definedName name="__________a11" localSheetId="5" hidden="1">{#N/A,#N/A,FALSE,"т02бд"}</definedName>
    <definedName name="__________a11" localSheetId="2" hidden="1">{#N/A,#N/A,FALSE,"т02бд"}</definedName>
    <definedName name="__________a11" localSheetId="9" hidden="1">{#N/A,#N/A,FALSE,"т02бд"}</definedName>
    <definedName name="__________a11" localSheetId="1" hidden="1">{#N/A,#N/A,FALSE,"т02бд"}</definedName>
    <definedName name="__________a11" hidden="1">{#N/A,#N/A,FALSE,"т02бд"}</definedName>
    <definedName name="__________t06" localSheetId="6" hidden="1">{#N/A,#N/A,FALSE,"т04"}</definedName>
    <definedName name="__________t06" localSheetId="4" hidden="1">{#N/A,#N/A,FALSE,"т04"}</definedName>
    <definedName name="__________t06" localSheetId="0" hidden="1">{#N/A,#N/A,FALSE,"т04"}</definedName>
    <definedName name="__________t06" localSheetId="5" hidden="1">{#N/A,#N/A,FALSE,"т04"}</definedName>
    <definedName name="__________t06" localSheetId="2" hidden="1">{#N/A,#N/A,FALSE,"т04"}</definedName>
    <definedName name="__________t06" localSheetId="9" hidden="1">{#N/A,#N/A,FALSE,"т04"}</definedName>
    <definedName name="__________t06" localSheetId="1" hidden="1">{#N/A,#N/A,FALSE,"т04"}</definedName>
    <definedName name="__________t06" hidden="1">{#N/A,#N/A,FALSE,"т04"}</definedName>
    <definedName name="________a11" localSheetId="6" hidden="1">{#N/A,#N/A,FALSE,"т02бд"}</definedName>
    <definedName name="________a11" localSheetId="4" hidden="1">{#N/A,#N/A,FALSE,"т02бд"}</definedName>
    <definedName name="________a11" localSheetId="0" hidden="1">{#N/A,#N/A,FALSE,"т02бд"}</definedName>
    <definedName name="________a11" localSheetId="5" hidden="1">{#N/A,#N/A,FALSE,"т02бд"}</definedName>
    <definedName name="________a11" localSheetId="2" hidden="1">{#N/A,#N/A,FALSE,"т02бд"}</definedName>
    <definedName name="________a11" localSheetId="9" hidden="1">{#N/A,#N/A,FALSE,"т02бд"}</definedName>
    <definedName name="________a11" localSheetId="1" hidden="1">{#N/A,#N/A,FALSE,"т02бд"}</definedName>
    <definedName name="________a11" hidden="1">{#N/A,#N/A,FALSE,"т02бд"}</definedName>
    <definedName name="________t06" localSheetId="6" hidden="1">{#N/A,#N/A,FALSE,"т04"}</definedName>
    <definedName name="________t06" localSheetId="4" hidden="1">{#N/A,#N/A,FALSE,"т04"}</definedName>
    <definedName name="________t06" localSheetId="0" hidden="1">{#N/A,#N/A,FALSE,"т04"}</definedName>
    <definedName name="________t06" localSheetId="5" hidden="1">{#N/A,#N/A,FALSE,"т04"}</definedName>
    <definedName name="________t06" localSheetId="2" hidden="1">{#N/A,#N/A,FALSE,"т04"}</definedName>
    <definedName name="________t06" localSheetId="9" hidden="1">{#N/A,#N/A,FALSE,"т04"}</definedName>
    <definedName name="________t06" localSheetId="1" hidden="1">{#N/A,#N/A,FALSE,"т04"}</definedName>
    <definedName name="________t06" hidden="1">{#N/A,#N/A,FALSE,"т04"}</definedName>
    <definedName name="_______a11" localSheetId="2" hidden="1">{#N/A,#N/A,FALSE,"т02бд"}</definedName>
    <definedName name="_______a11" localSheetId="1" hidden="1">{#N/A,#N/A,FALSE,"т02бд"}</definedName>
    <definedName name="_______a11" hidden="1">{#N/A,#N/A,FALSE,"т02бд"}</definedName>
    <definedName name="_______t06" localSheetId="2" hidden="1">{#N/A,#N/A,FALSE,"т04"}</definedName>
    <definedName name="_______t06" localSheetId="1" hidden="1">{#N/A,#N/A,FALSE,"т04"}</definedName>
    <definedName name="_______t06" hidden="1">{#N/A,#N/A,FALSE,"т04"}</definedName>
    <definedName name="______a11" localSheetId="6" hidden="1">{#N/A,#N/A,FALSE,"т02бд"}</definedName>
    <definedName name="______a11" localSheetId="4" hidden="1">{#N/A,#N/A,FALSE,"т02бд"}</definedName>
    <definedName name="______a11" localSheetId="0" hidden="1">{#N/A,#N/A,FALSE,"т02бд"}</definedName>
    <definedName name="______a11" localSheetId="5" hidden="1">{#N/A,#N/A,FALSE,"т02бд"}</definedName>
    <definedName name="______a11" localSheetId="2" hidden="1">{#N/A,#N/A,FALSE,"т02бд"}</definedName>
    <definedName name="______a11" localSheetId="9" hidden="1">{#N/A,#N/A,FALSE,"т02бд"}</definedName>
    <definedName name="______a11" localSheetId="1" hidden="1">{#N/A,#N/A,FALSE,"т02бд"}</definedName>
    <definedName name="______a11" hidden="1">{#N/A,#N/A,FALSE,"т02бд"}</definedName>
    <definedName name="______t06" localSheetId="6" hidden="1">{#N/A,#N/A,FALSE,"т04"}</definedName>
    <definedName name="______t06" localSheetId="4" hidden="1">{#N/A,#N/A,FALSE,"т04"}</definedName>
    <definedName name="______t06" localSheetId="0" hidden="1">{#N/A,#N/A,FALSE,"т04"}</definedName>
    <definedName name="______t06" localSheetId="5" hidden="1">{#N/A,#N/A,FALSE,"т04"}</definedName>
    <definedName name="______t06" localSheetId="2" hidden="1">{#N/A,#N/A,FALSE,"т04"}</definedName>
    <definedName name="______t06" localSheetId="9" hidden="1">{#N/A,#N/A,FALSE,"т04"}</definedName>
    <definedName name="______t06" localSheetId="1" hidden="1">{#N/A,#N/A,FALSE,"т04"}</definedName>
    <definedName name="______t06" hidden="1">{#N/A,#N/A,FALSE,"т04"}</definedName>
    <definedName name="_____a11" localSheetId="0" hidden="1">{#N/A,#N/A,FALSE,"т02бд"}</definedName>
    <definedName name="_____t06" localSheetId="0" hidden="1">{#N/A,#N/A,FALSE,"т04"}</definedName>
    <definedName name="____a11" localSheetId="6" hidden="1">{#N/A,#N/A,FALSE,"т02бд"}</definedName>
    <definedName name="____a11" localSheetId="4" hidden="1">{#N/A,#N/A,FALSE,"т02бд"}</definedName>
    <definedName name="____a11" localSheetId="0" hidden="1">{#N/A,#N/A,FALSE,"т02бд"}</definedName>
    <definedName name="____a11" localSheetId="5" hidden="1">{#N/A,#N/A,FALSE,"т02бд"}</definedName>
    <definedName name="____a11" localSheetId="2" hidden="1">{#N/A,#N/A,FALSE,"т02бд"}</definedName>
    <definedName name="____a11" localSheetId="9" hidden="1">{#N/A,#N/A,FALSE,"т02бд"}</definedName>
    <definedName name="____a11" localSheetId="1" hidden="1">{#N/A,#N/A,FALSE,"т02бд"}</definedName>
    <definedName name="____a11" hidden="1">{#N/A,#N/A,FALSE,"т02бд"}</definedName>
    <definedName name="____t06" localSheetId="6" hidden="1">{#N/A,#N/A,FALSE,"т04"}</definedName>
    <definedName name="____t06" localSheetId="4" hidden="1">{#N/A,#N/A,FALSE,"т04"}</definedName>
    <definedName name="____t06" localSheetId="0" hidden="1">{#N/A,#N/A,FALSE,"т04"}</definedName>
    <definedName name="____t06" localSheetId="5" hidden="1">{#N/A,#N/A,FALSE,"т04"}</definedName>
    <definedName name="____t06" localSheetId="2" hidden="1">{#N/A,#N/A,FALSE,"т04"}</definedName>
    <definedName name="____t06" localSheetId="9" hidden="1">{#N/A,#N/A,FALSE,"т04"}</definedName>
    <definedName name="____t06" localSheetId="1" hidden="1">{#N/A,#N/A,FALSE,"т04"}</definedName>
    <definedName name="____t06" hidden="1">{#N/A,#N/A,FALSE,"т04"}</definedName>
    <definedName name="___a11" localSheetId="2" hidden="1">{#N/A,#N/A,FALSE,"т02бд"}</definedName>
    <definedName name="___a11" localSheetId="1" hidden="1">{#N/A,#N/A,FALSE,"т02бд"}</definedName>
    <definedName name="___a11" hidden="1">{#N/A,#N/A,FALSE,"т02бд"}</definedName>
    <definedName name="___t06" localSheetId="2" hidden="1">{#N/A,#N/A,FALSE,"т04"}</definedName>
    <definedName name="___t06" localSheetId="1" hidden="1">{#N/A,#N/A,FALSE,"т04"}</definedName>
    <definedName name="___t06" hidden="1">{#N/A,#N/A,FALSE,"т04"}</definedName>
    <definedName name="__a11" localSheetId="6" hidden="1">{#N/A,#N/A,FALSE,"т02бд"}</definedName>
    <definedName name="__a11" localSheetId="4" hidden="1">{#N/A,#N/A,FALSE,"т02бд"}</definedName>
    <definedName name="__a11" localSheetId="0" hidden="1">{#N/A,#N/A,FALSE,"т02бд"}</definedName>
    <definedName name="__a11" localSheetId="5" hidden="1">{#N/A,#N/A,FALSE,"т02бд"}</definedName>
    <definedName name="__a11" localSheetId="2" hidden="1">{#N/A,#N/A,FALSE,"т02бд"}</definedName>
    <definedName name="__a11" localSheetId="9" hidden="1">{#N/A,#N/A,FALSE,"т02бд"}</definedName>
    <definedName name="__a11" localSheetId="1" hidden="1">{#N/A,#N/A,FALSE,"т02бд"}</definedName>
    <definedName name="__a11" hidden="1">{#N/A,#N/A,FALSE,"т02бд"}</definedName>
    <definedName name="__t06" localSheetId="6" hidden="1">{#N/A,#N/A,FALSE,"т04"}</definedName>
    <definedName name="__t06" localSheetId="4" hidden="1">{#N/A,#N/A,FALSE,"т04"}</definedName>
    <definedName name="__t06" localSheetId="0" hidden="1">{#N/A,#N/A,FALSE,"т04"}</definedName>
    <definedName name="__t06" localSheetId="5" hidden="1">{#N/A,#N/A,FALSE,"т04"}</definedName>
    <definedName name="__t06" localSheetId="2" hidden="1">{#N/A,#N/A,FALSE,"т04"}</definedName>
    <definedName name="__t06" localSheetId="9" hidden="1">{#N/A,#N/A,FALSE,"т04"}</definedName>
    <definedName name="__t06" localSheetId="1" hidden="1">{#N/A,#N/A,FALSE,"т04"}</definedName>
    <definedName name="__t06" hidden="1">{#N/A,#N/A,FALSE,"т04"}</definedName>
    <definedName name="_18_Лют_09" localSheetId="4">#REF!</definedName>
    <definedName name="_18_Лют_09" localSheetId="0">#REF!</definedName>
    <definedName name="_18_Лют_09" localSheetId="5">#REF!</definedName>
    <definedName name="_18_Лют_09" localSheetId="2">#REF!</definedName>
    <definedName name="_18_Лют_09" localSheetId="10">#REF!</definedName>
    <definedName name="_18_Лют_09" localSheetId="9">#REF!</definedName>
    <definedName name="_18_Лют_09" localSheetId="1">#REF!</definedName>
    <definedName name="_18_Лют_09">#REF!</definedName>
    <definedName name="_19_Лют_09" localSheetId="4">#REF!</definedName>
    <definedName name="_19_Лют_09" localSheetId="0">#REF!</definedName>
    <definedName name="_19_Лют_09" localSheetId="5">#REF!</definedName>
    <definedName name="_19_Лют_09" localSheetId="2">#REF!</definedName>
    <definedName name="_19_Лют_09" localSheetId="10">#REF!</definedName>
    <definedName name="_19_Лют_09" localSheetId="9">#REF!</definedName>
    <definedName name="_19_Лют_09" localSheetId="1">#REF!</definedName>
    <definedName name="_19_Лют_09">#REF!</definedName>
    <definedName name="_19_Лют_09_ВЧА" localSheetId="4">#REF!</definedName>
    <definedName name="_19_Лют_09_ВЧА" localSheetId="0">#REF!</definedName>
    <definedName name="_19_Лют_09_ВЧА" localSheetId="5">#REF!</definedName>
    <definedName name="_19_Лют_09_ВЧА" localSheetId="2">#REF!</definedName>
    <definedName name="_19_Лют_09_ВЧА" localSheetId="10">#REF!</definedName>
    <definedName name="_19_Лют_09_ВЧА" localSheetId="9">#REF!</definedName>
    <definedName name="_19_Лют_09_ВЧА" localSheetId="1">#REF!</definedName>
    <definedName name="_19_Лют_09_ВЧА">#REF!</definedName>
    <definedName name="_a11" localSheetId="3" hidden="1">{#N/A,#N/A,FALSE,"т02бд"}</definedName>
    <definedName name="_a11" localSheetId="11" hidden="1">{#N/A,#N/A,FALSE,"т02бд"}</definedName>
    <definedName name="_a11" localSheetId="6" hidden="1">{#N/A,#N/A,FALSE,"т02бд"}</definedName>
    <definedName name="_a11" localSheetId="2" hidden="1">{#N/A,#N/A,FALSE,"т02бд"}</definedName>
    <definedName name="_a11" localSheetId="7" hidden="1">{#N/A,#N/A,FALSE,"т02бд"}</definedName>
    <definedName name="_a11" localSheetId="10" hidden="1">{#N/A,#N/A,FALSE,"т02бд"}</definedName>
    <definedName name="_a11" localSheetId="1" hidden="1">{#N/A,#N/A,FALSE,"т02бд"}</definedName>
    <definedName name="_a11" hidden="1">{#N/A,#N/A,FALSE,"т02бд"}</definedName>
    <definedName name="_t06" localSheetId="3" hidden="1">{#N/A,#N/A,FALSE,"т04"}</definedName>
    <definedName name="_t06" localSheetId="11" hidden="1">{#N/A,#N/A,FALSE,"т04"}</definedName>
    <definedName name="_t06" localSheetId="6" hidden="1">{#N/A,#N/A,FALSE,"т04"}</definedName>
    <definedName name="_t06" localSheetId="2" hidden="1">{#N/A,#N/A,FALSE,"т04"}</definedName>
    <definedName name="_t06" localSheetId="7" hidden="1">{#N/A,#N/A,FALSE,"т04"}</definedName>
    <definedName name="_t06" localSheetId="10" hidden="1">{#N/A,#N/A,FALSE,"т04"}</definedName>
    <definedName name="_t06" localSheetId="1" hidden="1">{#N/A,#N/A,FALSE,"т04"}</definedName>
    <definedName name="_t06" hidden="1">{#N/A,#N/A,FALSE,"т04"}</definedName>
    <definedName name="_xlnm._FilterDatabase" localSheetId="2" hidden="1">'Регіональний розподіл'!#REF!</definedName>
    <definedName name="BAZA">'[1]Мульт-ор М2, швидкість'!$E$1:$E$65536</definedName>
    <definedName name="cevv" localSheetId="4">[2]табл1!#REF!</definedName>
    <definedName name="cevv" localSheetId="0">[2]табл1!#REF!</definedName>
    <definedName name="cevv" localSheetId="5">[2]табл1!#REF!</definedName>
    <definedName name="cevv" localSheetId="2">[2]табл1!#REF!</definedName>
    <definedName name="cevv" localSheetId="9">[2]табл1!#REF!</definedName>
    <definedName name="cevv" localSheetId="1">[2]табл1!#REF!</definedName>
    <definedName name="cevv">[2]табл1!#REF!</definedName>
    <definedName name="d" localSheetId="6" hidden="1">{#N/A,#N/A,FALSE,"т02бд"}</definedName>
    <definedName name="d" localSheetId="4" hidden="1">{#N/A,#N/A,FALSE,"т02бд"}</definedName>
    <definedName name="d" localSheetId="0" hidden="1">{#N/A,#N/A,FALSE,"т02бд"}</definedName>
    <definedName name="d" localSheetId="5" hidden="1">{#N/A,#N/A,FALSE,"т02бд"}</definedName>
    <definedName name="d" localSheetId="2" hidden="1">{#N/A,#N/A,FALSE,"т02бд"}</definedName>
    <definedName name="d" localSheetId="9" hidden="1">{#N/A,#N/A,FALSE,"т02бд"}</definedName>
    <definedName name="d" localSheetId="1" hidden="1">{#N/A,#N/A,FALSE,"т02бд"}</definedName>
    <definedName name="d" hidden="1">{#N/A,#N/A,FALSE,"т02бд"}</definedName>
    <definedName name="ic" localSheetId="3" hidden="1">{#N/A,#N/A,FALSE,"т02бд"}</definedName>
    <definedName name="ic" localSheetId="11" hidden="1">{#N/A,#N/A,FALSE,"т02бд"}</definedName>
    <definedName name="ic" localSheetId="6" hidden="1">{#N/A,#N/A,FALSE,"т02бд"}</definedName>
    <definedName name="ic" localSheetId="4" hidden="1">{#N/A,#N/A,FALSE,"т02бд"}</definedName>
    <definedName name="ic" localSheetId="0" hidden="1">{#N/A,#N/A,FALSE,"т02бд"}</definedName>
    <definedName name="ic" localSheetId="5" hidden="1">{#N/A,#N/A,FALSE,"т02бд"}</definedName>
    <definedName name="ic" localSheetId="2" hidden="1">{#N/A,#N/A,FALSE,"т02бд"}</definedName>
    <definedName name="ic" localSheetId="7" hidden="1">{#N/A,#N/A,FALSE,"т02бд"}</definedName>
    <definedName name="ic" localSheetId="10" hidden="1">{#N/A,#N/A,FALSE,"т02бд"}</definedName>
    <definedName name="ic" localSheetId="9" hidden="1">{#N/A,#N/A,FALSE,"т02бд"}</definedName>
    <definedName name="ic" localSheetId="1" hidden="1">{#N/A,#N/A,FALSE,"т02бд"}</definedName>
    <definedName name="ic" hidden="1">{#N/A,#N/A,FALSE,"т02бд"}</definedName>
    <definedName name="ICC_2008" localSheetId="3" hidden="1">{#N/A,#N/A,FALSE,"т02бд"}</definedName>
    <definedName name="ICC_2008" localSheetId="11" hidden="1">{#N/A,#N/A,FALSE,"т02бд"}</definedName>
    <definedName name="ICC_2008" localSheetId="6" hidden="1">{#N/A,#N/A,FALSE,"т02бд"}</definedName>
    <definedName name="ICC_2008" localSheetId="4" hidden="1">{#N/A,#N/A,FALSE,"т02бд"}</definedName>
    <definedName name="ICC_2008" localSheetId="0" hidden="1">{#N/A,#N/A,FALSE,"т02бд"}</definedName>
    <definedName name="ICC_2008" localSheetId="5" hidden="1">{#N/A,#N/A,FALSE,"т02бд"}</definedName>
    <definedName name="ICC_2008" localSheetId="2" hidden="1">{#N/A,#N/A,FALSE,"т02бд"}</definedName>
    <definedName name="ICC_2008" localSheetId="7" hidden="1">{#N/A,#N/A,FALSE,"т02бд"}</definedName>
    <definedName name="ICC_2008" localSheetId="10" hidden="1">{#N/A,#N/A,FALSE,"т02бд"}</definedName>
    <definedName name="ICC_2008" localSheetId="9" hidden="1">{#N/A,#N/A,FALSE,"т02бд"}</definedName>
    <definedName name="ICC_2008" localSheetId="1" hidden="1">{#N/A,#N/A,FALSE,"т02бд"}</definedName>
    <definedName name="ICC_2008" hidden="1">{#N/A,#N/A,FALSE,"т02бд"}</definedName>
    <definedName name="q" localSheetId="3" hidden="1">{#N/A,#N/A,FALSE,"т02бд"}</definedName>
    <definedName name="q" localSheetId="11" hidden="1">{#N/A,#N/A,FALSE,"т02бд"}</definedName>
    <definedName name="q" localSheetId="6" hidden="1">{#N/A,#N/A,FALSE,"т02бд"}</definedName>
    <definedName name="q" localSheetId="4" hidden="1">{#N/A,#N/A,FALSE,"т02бд"}</definedName>
    <definedName name="q" localSheetId="0" hidden="1">{#N/A,#N/A,FALSE,"т02бд"}</definedName>
    <definedName name="q" localSheetId="5" hidden="1">{#N/A,#N/A,FALSE,"т02бд"}</definedName>
    <definedName name="q" localSheetId="2" hidden="1">{#N/A,#N/A,FALSE,"т02бд"}</definedName>
    <definedName name="q" localSheetId="7" hidden="1">{#N/A,#N/A,FALSE,"т02бд"}</definedName>
    <definedName name="q" localSheetId="10" hidden="1">{#N/A,#N/A,FALSE,"т02бд"}</definedName>
    <definedName name="q" localSheetId="9" hidden="1">{#N/A,#N/A,FALSE,"т02бд"}</definedName>
    <definedName name="q" localSheetId="1" hidden="1">{#N/A,#N/A,FALSE,"т02бд"}</definedName>
    <definedName name="q" hidden="1">{#N/A,#N/A,FALSE,"т02бд"}</definedName>
    <definedName name="tt" localSheetId="3" hidden="1">{#N/A,#N/A,FALSE,"т02бд"}</definedName>
    <definedName name="tt" localSheetId="11" hidden="1">{#N/A,#N/A,FALSE,"т02бд"}</definedName>
    <definedName name="tt" localSheetId="6" hidden="1">{#N/A,#N/A,FALSE,"т02бд"}</definedName>
    <definedName name="tt" localSheetId="4" hidden="1">{#N/A,#N/A,FALSE,"т02бд"}</definedName>
    <definedName name="tt" localSheetId="0" hidden="1">{#N/A,#N/A,FALSE,"т02бд"}</definedName>
    <definedName name="tt" localSheetId="5" hidden="1">{#N/A,#N/A,FALSE,"т02бд"}</definedName>
    <definedName name="tt" localSheetId="2" hidden="1">{#N/A,#N/A,FALSE,"т02бд"}</definedName>
    <definedName name="tt" localSheetId="7" hidden="1">{#N/A,#N/A,FALSE,"т02бд"}</definedName>
    <definedName name="tt" localSheetId="10" hidden="1">{#N/A,#N/A,FALSE,"т02бд"}</definedName>
    <definedName name="tt" localSheetId="9" hidden="1">{#N/A,#N/A,FALSE,"т02бд"}</definedName>
    <definedName name="tt" localSheetId="1" hidden="1">{#N/A,#N/A,FALSE,"т02бд"}</definedName>
    <definedName name="tt" hidden="1">{#N/A,#N/A,FALSE,"т02бд"}</definedName>
    <definedName name="V">'[3]146024'!$A$1:$K$1</definedName>
    <definedName name="ven_vcha" localSheetId="6" hidden="1">{#N/A,#N/A,FALSE,"т02бд"}</definedName>
    <definedName name="ven_vcha" localSheetId="4" hidden="1">{#N/A,#N/A,FALSE,"т02бд"}</definedName>
    <definedName name="ven_vcha" localSheetId="0" hidden="1">{#N/A,#N/A,FALSE,"т02бд"}</definedName>
    <definedName name="ven_vcha" localSheetId="5" hidden="1">{#N/A,#N/A,FALSE,"т02бд"}</definedName>
    <definedName name="ven_vcha" localSheetId="2" hidden="1">{#N/A,#N/A,FALSE,"т02бд"}</definedName>
    <definedName name="ven_vcha" localSheetId="9" hidden="1">{#N/A,#N/A,FALSE,"т02бд"}</definedName>
    <definedName name="ven_vcha" localSheetId="1" hidden="1">{#N/A,#N/A,FALSE,"т02бд"}</definedName>
    <definedName name="ven_vcha" hidden="1">{#N/A,#N/A,FALSE,"т02бд"}</definedName>
    <definedName name="wrn.04." localSheetId="3" hidden="1">{#N/A,#N/A,FALSE,"т02бд"}</definedName>
    <definedName name="wrn.04." localSheetId="11" hidden="1">{#N/A,#N/A,FALSE,"т02бд"}</definedName>
    <definedName name="wrn.04." localSheetId="6" hidden="1">{#N/A,#N/A,FALSE,"т02бд"}</definedName>
    <definedName name="wrn.04." localSheetId="4" hidden="1">{#N/A,#N/A,FALSE,"т02бд"}</definedName>
    <definedName name="wrn.04." localSheetId="0" hidden="1">{#N/A,#N/A,FALSE,"т02бд"}</definedName>
    <definedName name="wrn.04." localSheetId="5" hidden="1">{#N/A,#N/A,FALSE,"т02бд"}</definedName>
    <definedName name="wrn.04." localSheetId="2" hidden="1">{#N/A,#N/A,FALSE,"т02бд"}</definedName>
    <definedName name="wrn.04." localSheetId="7" hidden="1">{#N/A,#N/A,FALSE,"т02бд"}</definedName>
    <definedName name="wrn.04." localSheetId="10" hidden="1">{#N/A,#N/A,FALSE,"т02бд"}</definedName>
    <definedName name="wrn.04." localSheetId="9" hidden="1">{#N/A,#N/A,FALSE,"т02бд"}</definedName>
    <definedName name="wrn.04." localSheetId="1" hidden="1">{#N/A,#N/A,FALSE,"т02бд"}</definedName>
    <definedName name="wrn.04." hidden="1">{#N/A,#N/A,FALSE,"т02бд"}</definedName>
    <definedName name="wrn.д02." localSheetId="3" hidden="1">{#N/A,#N/A,FALSE,"т02бд"}</definedName>
    <definedName name="wrn.д02." localSheetId="11" hidden="1">{#N/A,#N/A,FALSE,"т02бд"}</definedName>
    <definedName name="wrn.д02." localSheetId="6" hidden="1">{#N/A,#N/A,FALSE,"т02бд"}</definedName>
    <definedName name="wrn.д02." localSheetId="4" hidden="1">{#N/A,#N/A,FALSE,"т02бд"}</definedName>
    <definedName name="wrn.д02." localSheetId="0" hidden="1">{#N/A,#N/A,FALSE,"т02бд"}</definedName>
    <definedName name="wrn.д02." localSheetId="5" hidden="1">{#N/A,#N/A,FALSE,"т02бд"}</definedName>
    <definedName name="wrn.д02." localSheetId="2" hidden="1">{#N/A,#N/A,FALSE,"т02бд"}</definedName>
    <definedName name="wrn.д02." localSheetId="7" hidden="1">{#N/A,#N/A,FALSE,"т02бд"}</definedName>
    <definedName name="wrn.д02." localSheetId="10" hidden="1">{#N/A,#N/A,FALSE,"т02бд"}</definedName>
    <definedName name="wrn.д02." localSheetId="9" hidden="1">{#N/A,#N/A,FALSE,"т02бд"}</definedName>
    <definedName name="wrn.д02." localSheetId="1" hidden="1">{#N/A,#N/A,FALSE,"т02бд"}</definedName>
    <definedName name="wrn.д02." hidden="1">{#N/A,#N/A,FALSE,"т02бд"}</definedName>
    <definedName name="wrn.т171банки." localSheetId="3" hidden="1">{#N/A,#N/A,FALSE,"т17-1банки (2)"}</definedName>
    <definedName name="wrn.т171банки." localSheetId="11" hidden="1">{#N/A,#N/A,FALSE,"т17-1банки (2)"}</definedName>
    <definedName name="wrn.т171банки." localSheetId="6" hidden="1">{#N/A,#N/A,FALSE,"т17-1банки (2)"}</definedName>
    <definedName name="wrn.т171банки." localSheetId="4" hidden="1">{#N/A,#N/A,FALSE,"т17-1банки (2)"}</definedName>
    <definedName name="wrn.т171банки." localSheetId="0" hidden="1">{#N/A,#N/A,FALSE,"т17-1банки (2)"}</definedName>
    <definedName name="wrn.т171банки." localSheetId="5" hidden="1">{#N/A,#N/A,FALSE,"т17-1банки (2)"}</definedName>
    <definedName name="wrn.т171банки." localSheetId="2" hidden="1">{#N/A,#N/A,FALSE,"т17-1банки (2)"}</definedName>
    <definedName name="wrn.т171банки." localSheetId="7" hidden="1">{#N/A,#N/A,FALSE,"т17-1банки (2)"}</definedName>
    <definedName name="wrn.т171банки." localSheetId="10" hidden="1">{#N/A,#N/A,FALSE,"т17-1банки (2)"}</definedName>
    <definedName name="wrn.т171банки." localSheetId="9" hidden="1">{#N/A,#N/A,FALSE,"т17-1банки (2)"}</definedName>
    <definedName name="wrn.т171банки." localSheetId="1" hidden="1">{#N/A,#N/A,FALSE,"т17-1банки (2)"}</definedName>
    <definedName name="wrn.т171банки." hidden="1">{#N/A,#N/A,FALSE,"т17-1банки (2)"}</definedName>
    <definedName name="_xlnm.Database" localSheetId="4">#REF!</definedName>
    <definedName name="_xlnm.Database" localSheetId="0">#REF!</definedName>
    <definedName name="_xlnm.Database" localSheetId="5">#REF!</definedName>
    <definedName name="_xlnm.Database" localSheetId="2">#REF!</definedName>
    <definedName name="_xlnm.Database" localSheetId="9">#REF!</definedName>
    <definedName name="_xlnm.Database" localSheetId="1">#REF!</definedName>
    <definedName name="_xlnm.Database">#REF!</definedName>
    <definedName name="ГЦ" localSheetId="3" hidden="1">{#N/A,#N/A,FALSE,"т02бд"}</definedName>
    <definedName name="ГЦ" localSheetId="11" hidden="1">{#N/A,#N/A,FALSE,"т02бд"}</definedName>
    <definedName name="ГЦ" localSheetId="6" hidden="1">{#N/A,#N/A,FALSE,"т02бд"}</definedName>
    <definedName name="ГЦ" localSheetId="4" hidden="1">{#N/A,#N/A,FALSE,"т02бд"}</definedName>
    <definedName name="ГЦ" localSheetId="0" hidden="1">{#N/A,#N/A,FALSE,"т02бд"}</definedName>
    <definedName name="ГЦ" localSheetId="5" hidden="1">{#N/A,#N/A,FALSE,"т02бд"}</definedName>
    <definedName name="ГЦ" localSheetId="2" hidden="1">{#N/A,#N/A,FALSE,"т02бд"}</definedName>
    <definedName name="ГЦ" localSheetId="7" hidden="1">{#N/A,#N/A,FALSE,"т02бд"}</definedName>
    <definedName name="ГЦ" localSheetId="10" hidden="1">{#N/A,#N/A,FALSE,"т02бд"}</definedName>
    <definedName name="ГЦ" localSheetId="9" hidden="1">{#N/A,#N/A,FALSE,"т02бд"}</definedName>
    <definedName name="ГЦ" localSheetId="1" hidden="1">{#N/A,#N/A,FALSE,"т02бд"}</definedName>
    <definedName name="ГЦ" hidden="1">{#N/A,#N/A,FALSE,"т02бд"}</definedName>
    <definedName name="д17.1">'[4]д17-1'!$A$1:$H$1</definedName>
    <definedName name="ее" localSheetId="3" hidden="1">{#N/A,#N/A,FALSE,"т02бд"}</definedName>
    <definedName name="ее" localSheetId="11" hidden="1">{#N/A,#N/A,FALSE,"т02бд"}</definedName>
    <definedName name="ее" localSheetId="6" hidden="1">{#N/A,#N/A,FALSE,"т02бд"}</definedName>
    <definedName name="ее" localSheetId="4" hidden="1">{#N/A,#N/A,FALSE,"т02бд"}</definedName>
    <definedName name="ее" localSheetId="0" hidden="1">{#N/A,#N/A,FALSE,"т02бд"}</definedName>
    <definedName name="ее" localSheetId="5" hidden="1">{#N/A,#N/A,FALSE,"т02бд"}</definedName>
    <definedName name="ее" localSheetId="2" hidden="1">{#N/A,#N/A,FALSE,"т02бд"}</definedName>
    <definedName name="ее" localSheetId="7" hidden="1">{#N/A,#N/A,FALSE,"т02бд"}</definedName>
    <definedName name="ее" localSheetId="10" hidden="1">{#N/A,#N/A,FALSE,"т02бд"}</definedName>
    <definedName name="ее" localSheetId="9" hidden="1">{#N/A,#N/A,FALSE,"т02бд"}</definedName>
    <definedName name="ее" localSheetId="1" hidden="1">{#N/A,#N/A,FALSE,"т02бд"}</definedName>
    <definedName name="ее" hidden="1">{#N/A,#N/A,FALSE,"т02бд"}</definedName>
    <definedName name="збз1998" localSheetId="4">#REF!</definedName>
    <definedName name="збз1998" localSheetId="0">#REF!</definedName>
    <definedName name="збз1998" localSheetId="5">#REF!</definedName>
    <definedName name="збз1998" localSheetId="2">#REF!</definedName>
    <definedName name="збз1998" localSheetId="9">#REF!</definedName>
    <definedName name="збз1998" localSheetId="1">#REF!</definedName>
    <definedName name="збз1998">#REF!</definedName>
    <definedName name="ии" localSheetId="3" hidden="1">{#N/A,#N/A,FALSE,"т02бд"}</definedName>
    <definedName name="ии" localSheetId="11" hidden="1">{#N/A,#N/A,FALSE,"т02бд"}</definedName>
    <definedName name="ии" localSheetId="6" hidden="1">{#N/A,#N/A,FALSE,"т02бд"}</definedName>
    <definedName name="ии" localSheetId="4" hidden="1">{#N/A,#N/A,FALSE,"т02бд"}</definedName>
    <definedName name="ии" localSheetId="0" hidden="1">{#N/A,#N/A,FALSE,"т02бд"}</definedName>
    <definedName name="ии" localSheetId="5" hidden="1">{#N/A,#N/A,FALSE,"т02бд"}</definedName>
    <definedName name="ии" localSheetId="2" hidden="1">{#N/A,#N/A,FALSE,"т02бд"}</definedName>
    <definedName name="ии" localSheetId="7" hidden="1">{#N/A,#N/A,FALSE,"т02бд"}</definedName>
    <definedName name="ии" localSheetId="10" hidden="1">{#N/A,#N/A,FALSE,"т02бд"}</definedName>
    <definedName name="ии" localSheetId="9" hidden="1">{#N/A,#N/A,FALSE,"т02бд"}</definedName>
    <definedName name="ии" localSheetId="1" hidden="1">{#N/A,#N/A,FALSE,"т02бд"}</definedName>
    <definedName name="ии" hidden="1">{#N/A,#N/A,FALSE,"т02бд"}</definedName>
    <definedName name="іі" localSheetId="3" hidden="1">{#N/A,#N/A,FALSE,"т02бд"}</definedName>
    <definedName name="іі" localSheetId="11" hidden="1">{#N/A,#N/A,FALSE,"т02бд"}</definedName>
    <definedName name="іі" localSheetId="6" hidden="1">{#N/A,#N/A,FALSE,"т02бд"}</definedName>
    <definedName name="іі" localSheetId="4" hidden="1">{#N/A,#N/A,FALSE,"т02бд"}</definedName>
    <definedName name="іі" localSheetId="0" hidden="1">{#N/A,#N/A,FALSE,"т02бд"}</definedName>
    <definedName name="іі" localSheetId="5" hidden="1">{#N/A,#N/A,FALSE,"т02бд"}</definedName>
    <definedName name="іі" localSheetId="2" hidden="1">{#N/A,#N/A,FALSE,"т02бд"}</definedName>
    <definedName name="іі" localSheetId="7" hidden="1">{#N/A,#N/A,FALSE,"т02бд"}</definedName>
    <definedName name="іі" localSheetId="10" hidden="1">{#N/A,#N/A,FALSE,"т02бд"}</definedName>
    <definedName name="іі" localSheetId="9" hidden="1">{#N/A,#N/A,FALSE,"т02бд"}</definedName>
    <definedName name="іі" localSheetId="1" hidden="1">{#N/A,#N/A,FALSE,"т02бд"}</definedName>
    <definedName name="іі" hidden="1">{#N/A,#N/A,FALSE,"т02бд"}</definedName>
    <definedName name="квітень" localSheetId="3" hidden="1">{#N/A,#N/A,FALSE,"т17-1банки (2)"}</definedName>
    <definedName name="квітень" localSheetId="11" hidden="1">{#N/A,#N/A,FALSE,"т17-1банки (2)"}</definedName>
    <definedName name="квітень" localSheetId="6" hidden="1">{#N/A,#N/A,FALSE,"т17-1банки (2)"}</definedName>
    <definedName name="квітень" localSheetId="4" hidden="1">{#N/A,#N/A,FALSE,"т17-1банки (2)"}</definedName>
    <definedName name="квітень" localSheetId="0" hidden="1">{#N/A,#N/A,FALSE,"т17-1банки (2)"}</definedName>
    <definedName name="квітень" localSheetId="5" hidden="1">{#N/A,#N/A,FALSE,"т17-1банки (2)"}</definedName>
    <definedName name="квітень" localSheetId="2" hidden="1">{#N/A,#N/A,FALSE,"т17-1банки (2)"}</definedName>
    <definedName name="квітень" localSheetId="7" hidden="1">{#N/A,#N/A,FALSE,"т17-1банки (2)"}</definedName>
    <definedName name="квітень" localSheetId="10" hidden="1">{#N/A,#N/A,FALSE,"т17-1банки (2)"}</definedName>
    <definedName name="квітень" localSheetId="9" hidden="1">{#N/A,#N/A,FALSE,"т17-1банки (2)"}</definedName>
    <definedName name="квітень" localSheetId="1" hidden="1">{#N/A,#N/A,FALSE,"т17-1банки (2)"}</definedName>
    <definedName name="квітень" hidden="1">{#N/A,#N/A,FALSE,"т17-1банки (2)"}</definedName>
    <definedName name="ке" localSheetId="3" hidden="1">{#N/A,#N/A,FALSE,"т17-1банки (2)"}</definedName>
    <definedName name="ке" localSheetId="11" hidden="1">{#N/A,#N/A,FALSE,"т17-1банки (2)"}</definedName>
    <definedName name="ке" localSheetId="6" hidden="1">{#N/A,#N/A,FALSE,"т17-1банки (2)"}</definedName>
    <definedName name="ке" localSheetId="4" hidden="1">{#N/A,#N/A,FALSE,"т17-1банки (2)"}</definedName>
    <definedName name="ке" localSheetId="0" hidden="1">{#N/A,#N/A,FALSE,"т17-1банки (2)"}</definedName>
    <definedName name="ке" localSheetId="5" hidden="1">{#N/A,#N/A,FALSE,"т17-1банки (2)"}</definedName>
    <definedName name="ке" localSheetId="2" hidden="1">{#N/A,#N/A,FALSE,"т17-1банки (2)"}</definedName>
    <definedName name="ке" localSheetId="7" hidden="1">{#N/A,#N/A,FALSE,"т17-1банки (2)"}</definedName>
    <definedName name="ке" localSheetId="10" hidden="1">{#N/A,#N/A,FALSE,"т17-1банки (2)"}</definedName>
    <definedName name="ке" localSheetId="9" hidden="1">{#N/A,#N/A,FALSE,"т17-1банки (2)"}</definedName>
    <definedName name="ке" localSheetId="1" hidden="1">{#N/A,#N/A,FALSE,"т17-1банки (2)"}</definedName>
    <definedName name="ке" hidden="1">{#N/A,#N/A,FALSE,"т17-1банки (2)"}</definedName>
    <definedName name="М2">'[1]Мульт-ор М2, швидкість'!$C$1:$C$65536</definedName>
    <definedName name="нн" localSheetId="3" hidden="1">{#N/A,#N/A,FALSE,"т02бд"}</definedName>
    <definedName name="нн" localSheetId="11" hidden="1">{#N/A,#N/A,FALSE,"т02бд"}</definedName>
    <definedName name="нн" localSheetId="6" hidden="1">{#N/A,#N/A,FALSE,"т02бд"}</definedName>
    <definedName name="нн" localSheetId="4" hidden="1">{#N/A,#N/A,FALSE,"т02бд"}</definedName>
    <definedName name="нн" localSheetId="0" hidden="1">{#N/A,#N/A,FALSE,"т02бд"}</definedName>
    <definedName name="нн" localSheetId="5" hidden="1">{#N/A,#N/A,FALSE,"т02бд"}</definedName>
    <definedName name="нн" localSheetId="2" hidden="1">{#N/A,#N/A,FALSE,"т02бд"}</definedName>
    <definedName name="нн" localSheetId="7" hidden="1">{#N/A,#N/A,FALSE,"т02бд"}</definedName>
    <definedName name="нн" localSheetId="10" hidden="1">{#N/A,#N/A,FALSE,"т02бд"}</definedName>
    <definedName name="нн" localSheetId="9" hidden="1">{#N/A,#N/A,FALSE,"т02бд"}</definedName>
    <definedName name="нн" localSheetId="1" hidden="1">{#N/A,#N/A,FALSE,"т02бд"}</definedName>
    <definedName name="нн" hidden="1">{#N/A,#N/A,FALSE,"т02бд"}</definedName>
    <definedName name="Список">'[3]146024'!$A$8:$A$88</definedName>
    <definedName name="стельм." localSheetId="3" hidden="1">{#N/A,#N/A,FALSE,"т17-1банки (2)"}</definedName>
    <definedName name="стельм." localSheetId="11" hidden="1">{#N/A,#N/A,FALSE,"т17-1банки (2)"}</definedName>
    <definedName name="стельм." localSheetId="6" hidden="1">{#N/A,#N/A,FALSE,"т17-1банки (2)"}</definedName>
    <definedName name="стельм." localSheetId="4" hidden="1">{#N/A,#N/A,FALSE,"т17-1банки (2)"}</definedName>
    <definedName name="стельм." localSheetId="0" hidden="1">{#N/A,#N/A,FALSE,"т17-1банки (2)"}</definedName>
    <definedName name="стельм." localSheetId="5" hidden="1">{#N/A,#N/A,FALSE,"т17-1банки (2)"}</definedName>
    <definedName name="стельм." localSheetId="2" hidden="1">{#N/A,#N/A,FALSE,"т17-1банки (2)"}</definedName>
    <definedName name="стельм." localSheetId="7" hidden="1">{#N/A,#N/A,FALSE,"т17-1банки (2)"}</definedName>
    <definedName name="стельм." localSheetId="10" hidden="1">{#N/A,#N/A,FALSE,"т17-1банки (2)"}</definedName>
    <definedName name="стельм." localSheetId="9" hidden="1">{#N/A,#N/A,FALSE,"т17-1банки (2)"}</definedName>
    <definedName name="стельм." localSheetId="1" hidden="1">{#N/A,#N/A,FALSE,"т17-1банки (2)"}</definedName>
    <definedName name="стельм." hidden="1">{#N/A,#N/A,FALSE,"т17-1банки (2)"}</definedName>
    <definedName name="т01" localSheetId="4">#REF!</definedName>
    <definedName name="т01" localSheetId="0">#REF!</definedName>
    <definedName name="т01" localSheetId="5">#REF!</definedName>
    <definedName name="т01" localSheetId="2">#REF!</definedName>
    <definedName name="т01" localSheetId="9">#REF!</definedName>
    <definedName name="т01" localSheetId="1">#REF!</definedName>
    <definedName name="т01">#REF!</definedName>
    <definedName name="т05" localSheetId="3" hidden="1">{#N/A,#N/A,FALSE,"т04"}</definedName>
    <definedName name="т05" localSheetId="11" hidden="1">{#N/A,#N/A,FALSE,"т04"}</definedName>
    <definedName name="т05" localSheetId="6" hidden="1">{#N/A,#N/A,FALSE,"т04"}</definedName>
    <definedName name="т05" localSheetId="4" hidden="1">{#N/A,#N/A,FALSE,"т04"}</definedName>
    <definedName name="т05" localSheetId="0" hidden="1">{#N/A,#N/A,FALSE,"т04"}</definedName>
    <definedName name="т05" localSheetId="5" hidden="1">{#N/A,#N/A,FALSE,"т04"}</definedName>
    <definedName name="т05" localSheetId="2" hidden="1">{#N/A,#N/A,FALSE,"т04"}</definedName>
    <definedName name="т05" localSheetId="7" hidden="1">{#N/A,#N/A,FALSE,"т04"}</definedName>
    <definedName name="т05" localSheetId="10" hidden="1">{#N/A,#N/A,FALSE,"т04"}</definedName>
    <definedName name="т05" localSheetId="9" hidden="1">{#N/A,#N/A,FALSE,"т04"}</definedName>
    <definedName name="т05" localSheetId="1" hidden="1">{#N/A,#N/A,FALSE,"т04"}</definedName>
    <definedName name="т05" hidden="1">{#N/A,#N/A,FALSE,"т04"}</definedName>
    <definedName name="т06" localSheetId="4">#REF!</definedName>
    <definedName name="т06" localSheetId="0">#REF!</definedName>
    <definedName name="т06" localSheetId="5">#REF!</definedName>
    <definedName name="т06" localSheetId="2">#REF!</definedName>
    <definedName name="т06" localSheetId="9">#REF!</definedName>
    <definedName name="т06" localSheetId="1">#REF!</definedName>
    <definedName name="т06">#REF!</definedName>
    <definedName name="т07КБ98">'[5]т07(98)'!$A$1</definedName>
    <definedName name="т09СЕ98">'[6]т09(98) по сек-рам ек-ки'!$A$1</definedName>
    <definedName name="т15">[7]т15!$A$1</definedName>
    <definedName name="т17.1">'[8]т17-1(шаблон)'!$A$1:$H$1</definedName>
    <definedName name="т17.1.2001">'[8]т17-1(шаблон)'!$A$1:$H$1</definedName>
    <definedName name="т17.1обл2001">'[8]т17-1(шаблон)'!$A$1:$H$1</definedName>
    <definedName name="т17.2" localSheetId="4">#REF!</definedName>
    <definedName name="т17.2" localSheetId="0">#REF!</definedName>
    <definedName name="т17.2" localSheetId="5">#REF!</definedName>
    <definedName name="т17.2" localSheetId="2">#REF!</definedName>
    <definedName name="т17.2" localSheetId="9">#REF!</definedName>
    <definedName name="т17.2" localSheetId="1">#REF!</definedName>
    <definedName name="т17.2">#REF!</definedName>
    <definedName name="т17.2.2001">'[9]т17-2 '!$A$1</definedName>
    <definedName name="т17.3">'[9]т17-3'!$A$1:$L$2</definedName>
    <definedName name="т17.3.2001">'[9]т17-2 '!$A$1</definedName>
    <definedName name="т17.4" localSheetId="4">#REF!</definedName>
    <definedName name="т17.4" localSheetId="0">#REF!</definedName>
    <definedName name="т17.4" localSheetId="5">#REF!</definedName>
    <definedName name="т17.4" localSheetId="2">#REF!</definedName>
    <definedName name="т17.4" localSheetId="9">#REF!</definedName>
    <definedName name="т17.4" localSheetId="1">#REF!</definedName>
    <definedName name="т17.4">#REF!</definedName>
    <definedName name="т17.4.1999" localSheetId="4">#REF!</definedName>
    <definedName name="т17.4.1999" localSheetId="0">#REF!</definedName>
    <definedName name="т17.4.1999" localSheetId="5">#REF!</definedName>
    <definedName name="т17.4.1999" localSheetId="2">#REF!</definedName>
    <definedName name="т17.4.1999" localSheetId="9">#REF!</definedName>
    <definedName name="т17.4.1999" localSheetId="1">#REF!</definedName>
    <definedName name="т17.4.1999">#REF!</definedName>
    <definedName name="т17.4.2001" localSheetId="4">#REF!</definedName>
    <definedName name="т17.4.2001" localSheetId="0">#REF!</definedName>
    <definedName name="т17.4.2001" localSheetId="5">#REF!</definedName>
    <definedName name="т17.4.2001" localSheetId="2">#REF!</definedName>
    <definedName name="т17.4.2001" localSheetId="9">#REF!</definedName>
    <definedName name="т17.4.2001" localSheetId="1">#REF!</definedName>
    <definedName name="т17.4.2001">#REF!</definedName>
    <definedName name="т17.5" localSheetId="4">#REF!</definedName>
    <definedName name="т17.5" localSheetId="0">#REF!</definedName>
    <definedName name="т17.5" localSheetId="5">#REF!</definedName>
    <definedName name="т17.5" localSheetId="2">#REF!</definedName>
    <definedName name="т17.5" localSheetId="9">#REF!</definedName>
    <definedName name="т17.5" localSheetId="1">#REF!</definedName>
    <definedName name="т17.5">#REF!</definedName>
    <definedName name="т17.5.2001" localSheetId="4">#REF!</definedName>
    <definedName name="т17.5.2001" localSheetId="0">#REF!</definedName>
    <definedName name="т17.5.2001" localSheetId="5">#REF!</definedName>
    <definedName name="т17.5.2001" localSheetId="2">#REF!</definedName>
    <definedName name="т17.5.2001" localSheetId="9">#REF!</definedName>
    <definedName name="т17.5.2001" localSheetId="1">#REF!</definedName>
    <definedName name="т17.5.2001">#REF!</definedName>
    <definedName name="т17.7" localSheetId="4">#REF!</definedName>
    <definedName name="т17.7" localSheetId="0">#REF!</definedName>
    <definedName name="т17.7" localSheetId="5">#REF!</definedName>
    <definedName name="т17.7" localSheetId="2">#REF!</definedName>
    <definedName name="т17.7" localSheetId="9">#REF!</definedName>
    <definedName name="т17.7" localSheetId="1">#REF!</definedName>
    <definedName name="т17.7">#REF!</definedName>
    <definedName name="т17мб">'[10]т17мб(шаблон)'!$A$1</definedName>
    <definedName name="Усі_банки">'[3]146024'!$A$8:$K$88</definedName>
    <definedName name="ц" localSheetId="3" hidden="1">{#N/A,#N/A,FALSE,"т02бд"}</definedName>
    <definedName name="ц" localSheetId="11" hidden="1">{#N/A,#N/A,FALSE,"т02бд"}</definedName>
    <definedName name="ц" localSheetId="6" hidden="1">{#N/A,#N/A,FALSE,"т02бд"}</definedName>
    <definedName name="ц" localSheetId="4" hidden="1">{#N/A,#N/A,FALSE,"т02бд"}</definedName>
    <definedName name="ц" localSheetId="0" hidden="1">{#N/A,#N/A,FALSE,"т02бд"}</definedName>
    <definedName name="ц" localSheetId="5" hidden="1">{#N/A,#N/A,FALSE,"т02бд"}</definedName>
    <definedName name="ц" localSheetId="2" hidden="1">{#N/A,#N/A,FALSE,"т02бд"}</definedName>
    <definedName name="ц" localSheetId="10" hidden="1">{#N/A,#N/A,FALSE,"т02бд"}</definedName>
    <definedName name="ц" localSheetId="9" hidden="1">{#N/A,#N/A,FALSE,"т02бд"}</definedName>
    <definedName name="ц" localSheetId="1" hidden="1">{#N/A,#N/A,FALSE,"т02бд"}</definedName>
    <definedName name="ц" hidden="1">{#N/A,#N/A,FALSE,"т02бд"}</definedName>
    <definedName name="цеу" localSheetId="3" hidden="1">{#N/A,#N/A,FALSE,"т02бд"}</definedName>
    <definedName name="цеу" localSheetId="11" hidden="1">{#N/A,#N/A,FALSE,"т02бд"}</definedName>
    <definedName name="цеу" localSheetId="6" hidden="1">{#N/A,#N/A,FALSE,"т02бд"}</definedName>
    <definedName name="цеу" localSheetId="4" hidden="1">{#N/A,#N/A,FALSE,"т02бд"}</definedName>
    <definedName name="цеу" localSheetId="0" hidden="1">{#N/A,#N/A,FALSE,"т02бд"}</definedName>
    <definedName name="цеу" localSheetId="5" hidden="1">{#N/A,#N/A,FALSE,"т02бд"}</definedName>
    <definedName name="цеу" localSheetId="2" hidden="1">{#N/A,#N/A,FALSE,"т02бд"}</definedName>
    <definedName name="цеу" localSheetId="7" hidden="1">{#N/A,#N/A,FALSE,"т02бд"}</definedName>
    <definedName name="цеу" localSheetId="10" hidden="1">{#N/A,#N/A,FALSE,"т02бд"}</definedName>
    <definedName name="цеу" localSheetId="9" hidden="1">{#N/A,#N/A,FALSE,"т02бд"}</definedName>
    <definedName name="цеу" localSheetId="1" hidden="1">{#N/A,#N/A,FALSE,"т02бд"}</definedName>
    <definedName name="цеу" hidden="1">{#N/A,#N/A,FALSE,"т02бд"}</definedName>
    <definedName name="черв" localSheetId="3" hidden="1">{#N/A,#N/A,FALSE,"т02бд"}</definedName>
    <definedName name="черв" localSheetId="11" hidden="1">{#N/A,#N/A,FALSE,"т02бд"}</definedName>
    <definedName name="черв" localSheetId="6" hidden="1">{#N/A,#N/A,FALSE,"т02бд"}</definedName>
    <definedName name="черв" localSheetId="4" hidden="1">{#N/A,#N/A,FALSE,"т02бд"}</definedName>
    <definedName name="черв" localSheetId="0" hidden="1">{#N/A,#N/A,FALSE,"т02бд"}</definedName>
    <definedName name="черв" localSheetId="5" hidden="1">{#N/A,#N/A,FALSE,"т02бд"}</definedName>
    <definedName name="черв" localSheetId="2" hidden="1">{#N/A,#N/A,FALSE,"т02бд"}</definedName>
    <definedName name="черв" localSheetId="7" hidden="1">{#N/A,#N/A,FALSE,"т02бд"}</definedName>
    <definedName name="черв" localSheetId="10" hidden="1">{#N/A,#N/A,FALSE,"т02бд"}</definedName>
    <definedName name="черв" localSheetId="9" hidden="1">{#N/A,#N/A,FALSE,"т02бд"}</definedName>
    <definedName name="черв" localSheetId="1" hidden="1">{#N/A,#N/A,FALSE,"т02бд"}</definedName>
    <definedName name="черв" hidden="1">{#N/A,#N/A,FALSE,"т02бд"}</definedName>
  </definedNames>
  <calcPr calcId="152511"/>
</workbook>
</file>

<file path=xl/calcChain.xml><?xml version="1.0" encoding="utf-8"?>
<calcChain xmlns="http://schemas.openxmlformats.org/spreadsheetml/2006/main">
  <c r="O29" i="64" l="1"/>
  <c r="C11" i="72" l="1"/>
  <c r="B11" i="72"/>
  <c r="D11" i="72" l="1"/>
  <c r="E11" i="72" s="1"/>
  <c r="C24" i="72"/>
  <c r="G23" i="72" s="1"/>
  <c r="B24" i="72"/>
  <c r="F23" i="72" s="1"/>
  <c r="D23" i="72"/>
  <c r="E23" i="72" s="1"/>
  <c r="D22" i="72"/>
  <c r="E22" i="72" s="1"/>
  <c r="D21" i="72"/>
  <c r="E21" i="72" s="1"/>
  <c r="C18" i="72"/>
  <c r="G18" i="72" s="1"/>
  <c r="B18" i="72"/>
  <c r="F14" i="72" s="1"/>
  <c r="G17" i="72"/>
  <c r="D17" i="72"/>
  <c r="E17" i="72" s="1"/>
  <c r="D16" i="72"/>
  <c r="E16" i="72" s="1"/>
  <c r="F15" i="72"/>
  <c r="D15" i="72"/>
  <c r="E15" i="72" s="1"/>
  <c r="D14" i="72"/>
  <c r="E14" i="72" s="1"/>
  <c r="G10" i="72"/>
  <c r="F11" i="72"/>
  <c r="D10" i="72"/>
  <c r="E10" i="72" s="1"/>
  <c r="D9" i="72"/>
  <c r="E9" i="72" s="1"/>
  <c r="D8" i="72"/>
  <c r="E8" i="72" s="1"/>
  <c r="D7" i="72"/>
  <c r="E7" i="72" s="1"/>
  <c r="D6" i="72"/>
  <c r="E6" i="72" s="1"/>
  <c r="D5" i="72"/>
  <c r="E5" i="72" s="1"/>
  <c r="T15" i="71"/>
  <c r="S15" i="71"/>
  <c r="P15" i="71"/>
  <c r="O15" i="71"/>
  <c r="L15" i="71"/>
  <c r="K15" i="71"/>
  <c r="H15" i="71"/>
  <c r="G15" i="71"/>
  <c r="D15" i="71"/>
  <c r="C15" i="71"/>
  <c r="B82" i="69"/>
  <c r="Q13" i="69"/>
  <c r="N13" i="69"/>
  <c r="K13" i="69"/>
  <c r="H13" i="69"/>
  <c r="E13" i="69"/>
  <c r="B13" i="69"/>
  <c r="J90" i="68"/>
  <c r="J89" i="68"/>
  <c r="J88" i="68"/>
  <c r="J87" i="68"/>
  <c r="J86" i="68"/>
  <c r="J85" i="68"/>
  <c r="J84" i="68"/>
  <c r="J83" i="68"/>
  <c r="J63" i="68"/>
  <c r="J62" i="68"/>
  <c r="J61" i="68"/>
  <c r="J60" i="68"/>
  <c r="J59" i="68"/>
  <c r="J58" i="68"/>
  <c r="J57" i="68"/>
  <c r="J56" i="68"/>
  <c r="J11" i="68"/>
  <c r="J10" i="68"/>
  <c r="J9" i="68"/>
  <c r="J8" i="68"/>
  <c r="J7" i="68"/>
  <c r="J6" i="68"/>
  <c r="J5" i="68"/>
  <c r="J4" i="68"/>
  <c r="I25" i="67"/>
  <c r="I31" i="67" s="1"/>
  <c r="H25" i="67"/>
  <c r="H31" i="67" s="1"/>
  <c r="G25" i="67"/>
  <c r="G31" i="67" s="1"/>
  <c r="F25" i="67"/>
  <c r="F31" i="67" s="1"/>
  <c r="E25" i="67"/>
  <c r="E31" i="67" s="1"/>
  <c r="D25" i="67"/>
  <c r="D31" i="67" s="1"/>
  <c r="C25" i="67"/>
  <c r="C31" i="67" s="1"/>
  <c r="B25" i="67"/>
  <c r="B31" i="67" s="1"/>
  <c r="N24" i="67"/>
  <c r="S34" i="67" s="1"/>
  <c r="I24" i="67"/>
  <c r="I30" i="67" s="1"/>
  <c r="H24" i="67"/>
  <c r="H30" i="67" s="1"/>
  <c r="G24" i="67"/>
  <c r="G30" i="67" s="1"/>
  <c r="F24" i="67"/>
  <c r="F30" i="67" s="1"/>
  <c r="E24" i="67"/>
  <c r="E30" i="67" s="1"/>
  <c r="D24" i="67"/>
  <c r="D30" i="67" s="1"/>
  <c r="C24" i="67"/>
  <c r="C30" i="67" s="1"/>
  <c r="B24" i="67"/>
  <c r="B30" i="67" s="1"/>
  <c r="I23" i="67"/>
  <c r="I29" i="67" s="1"/>
  <c r="H23" i="67"/>
  <c r="H29" i="67" s="1"/>
  <c r="G23" i="67"/>
  <c r="G29" i="67" s="1"/>
  <c r="F23" i="67"/>
  <c r="F29" i="67" s="1"/>
  <c r="E23" i="67"/>
  <c r="E29" i="67" s="1"/>
  <c r="D23" i="67"/>
  <c r="D29" i="67" s="1"/>
  <c r="C23" i="67"/>
  <c r="C29" i="67" s="1"/>
  <c r="B23" i="67"/>
  <c r="B29" i="67" s="1"/>
  <c r="I22" i="67"/>
  <c r="I28" i="67" s="1"/>
  <c r="H22" i="67"/>
  <c r="P24" i="67" s="1"/>
  <c r="U34" i="67" s="1"/>
  <c r="G22" i="67"/>
  <c r="G28" i="67" s="1"/>
  <c r="F22" i="67"/>
  <c r="F28" i="67" s="1"/>
  <c r="E22" i="67"/>
  <c r="E28" i="67" s="1"/>
  <c r="D22" i="67"/>
  <c r="D28" i="67" s="1"/>
  <c r="C22" i="67"/>
  <c r="C28" i="67" s="1"/>
  <c r="B22" i="67"/>
  <c r="B28" i="67" s="1"/>
  <c r="Q17" i="67"/>
  <c r="P17" i="67"/>
  <c r="L17" i="67"/>
  <c r="H17" i="67"/>
  <c r="G17" i="67"/>
  <c r="D17" i="67"/>
  <c r="C17" i="67"/>
  <c r="Q16" i="67"/>
  <c r="O16" i="67"/>
  <c r="O17" i="67" s="1"/>
  <c r="N16" i="67"/>
  <c r="N17" i="67" s="1"/>
  <c r="M16" i="67"/>
  <c r="M17" i="67" s="1"/>
  <c r="L16" i="67"/>
  <c r="K16" i="67"/>
  <c r="K17" i="67" s="1"/>
  <c r="J16" i="67"/>
  <c r="I16" i="67"/>
  <c r="I17" i="67" s="1"/>
  <c r="H16" i="67"/>
  <c r="G16" i="67"/>
  <c r="F16" i="67"/>
  <c r="F17" i="67" s="1"/>
  <c r="E16" i="67"/>
  <c r="E17" i="67" s="1"/>
  <c r="D16" i="67"/>
  <c r="C16" i="67"/>
  <c r="B16" i="67"/>
  <c r="J9" i="66"/>
  <c r="I9" i="66"/>
  <c r="H9" i="66"/>
  <c r="G9" i="66"/>
  <c r="F9" i="66"/>
  <c r="E9" i="66"/>
  <c r="D9" i="66"/>
  <c r="C9" i="66"/>
  <c r="B9" i="66"/>
  <c r="J8" i="66"/>
  <c r="I8" i="66"/>
  <c r="H8" i="66"/>
  <c r="G8" i="66"/>
  <c r="F8" i="66"/>
  <c r="E8" i="66"/>
  <c r="D8" i="66"/>
  <c r="C8" i="66"/>
  <c r="B8" i="66"/>
  <c r="O59" i="64"/>
  <c r="L59" i="64"/>
  <c r="I59" i="64"/>
  <c r="F59" i="64"/>
  <c r="C59" i="64"/>
  <c r="O44" i="64"/>
  <c r="L44" i="64"/>
  <c r="I44" i="64"/>
  <c r="F44" i="64"/>
  <c r="C44" i="64"/>
  <c r="L28" i="64"/>
  <c r="I28" i="64"/>
  <c r="F28" i="64"/>
  <c r="C28" i="64"/>
  <c r="G39" i="63"/>
  <c r="E39" i="63"/>
  <c r="D39" i="63"/>
  <c r="C39" i="63"/>
  <c r="G38" i="63"/>
  <c r="F38" i="63"/>
  <c r="E38" i="63"/>
  <c r="D38" i="63"/>
  <c r="C38" i="63"/>
  <c r="G37" i="63"/>
  <c r="E37" i="63"/>
  <c r="D37" i="63"/>
  <c r="C37" i="63"/>
  <c r="G36" i="63"/>
  <c r="F36" i="63"/>
  <c r="E36" i="63"/>
  <c r="D36" i="63"/>
  <c r="C36" i="63"/>
  <c r="B35" i="63"/>
  <c r="B34" i="63"/>
  <c r="B33" i="63"/>
  <c r="B32" i="63"/>
  <c r="B31" i="63"/>
  <c r="M26" i="63"/>
  <c r="L26" i="63"/>
  <c r="J26" i="63"/>
  <c r="I26" i="63"/>
  <c r="H26" i="63"/>
  <c r="G26" i="63"/>
  <c r="F26" i="63"/>
  <c r="E26" i="63"/>
  <c r="D26" i="63"/>
  <c r="C26" i="63"/>
  <c r="V25" i="63"/>
  <c r="U25" i="63"/>
  <c r="T25" i="63"/>
  <c r="S25" i="63"/>
  <c r="R25" i="63"/>
  <c r="Q25" i="63"/>
  <c r="P25" i="63"/>
  <c r="O25" i="63"/>
  <c r="M25" i="63"/>
  <c r="L25" i="63"/>
  <c r="K25" i="63"/>
  <c r="J25" i="63"/>
  <c r="I25" i="63"/>
  <c r="H25" i="63"/>
  <c r="G25" i="63"/>
  <c r="F25" i="63"/>
  <c r="E25" i="63"/>
  <c r="D25" i="63"/>
  <c r="C25" i="63"/>
  <c r="M24" i="63"/>
  <c r="L24" i="63"/>
  <c r="K24" i="63"/>
  <c r="J24" i="63"/>
  <c r="I24" i="63"/>
  <c r="H24" i="63"/>
  <c r="G24" i="63"/>
  <c r="F24" i="63"/>
  <c r="E24" i="63"/>
  <c r="D24" i="63"/>
  <c r="C24" i="63"/>
  <c r="M23" i="63"/>
  <c r="L23" i="63"/>
  <c r="K23" i="63"/>
  <c r="J23" i="63"/>
  <c r="I23" i="63"/>
  <c r="H23" i="63"/>
  <c r="G23" i="63"/>
  <c r="F23" i="63"/>
  <c r="E23" i="63"/>
  <c r="D23" i="63"/>
  <c r="C23" i="63"/>
  <c r="B22" i="63"/>
  <c r="B21" i="63"/>
  <c r="B20" i="63"/>
  <c r="B19" i="63"/>
  <c r="B18" i="63"/>
  <c r="T12" i="63"/>
  <c r="S12" i="63"/>
  <c r="R12" i="63"/>
  <c r="Q12" i="63"/>
  <c r="P12" i="63"/>
  <c r="N12" i="63"/>
  <c r="L12" i="63"/>
  <c r="K12" i="63"/>
  <c r="J12" i="63"/>
  <c r="I12" i="63"/>
  <c r="H12" i="63"/>
  <c r="G12" i="63"/>
  <c r="F12" i="63"/>
  <c r="E12" i="63"/>
  <c r="D12" i="63"/>
  <c r="C12" i="63"/>
  <c r="N11" i="63"/>
  <c r="M11" i="63"/>
  <c r="L11" i="63"/>
  <c r="K11" i="63"/>
  <c r="J11" i="63"/>
  <c r="I11" i="63"/>
  <c r="H11" i="63"/>
  <c r="G11" i="63"/>
  <c r="F11" i="63"/>
  <c r="E11" i="63"/>
  <c r="D11" i="63"/>
  <c r="C11" i="63"/>
  <c r="N10" i="63"/>
  <c r="M10" i="63"/>
  <c r="L10" i="63"/>
  <c r="K10" i="63"/>
  <c r="J10" i="63"/>
  <c r="I10" i="63"/>
  <c r="H10" i="63"/>
  <c r="G10" i="63"/>
  <c r="F10" i="63"/>
  <c r="E10" i="63"/>
  <c r="D10" i="63"/>
  <c r="C10" i="63"/>
  <c r="N9" i="63"/>
  <c r="M9" i="63"/>
  <c r="L9" i="63"/>
  <c r="K9" i="63"/>
  <c r="J9" i="63"/>
  <c r="I9" i="63"/>
  <c r="H9" i="63"/>
  <c r="G9" i="63"/>
  <c r="F9" i="63"/>
  <c r="E9" i="63"/>
  <c r="D9" i="63"/>
  <c r="C9" i="63"/>
  <c r="B8" i="63"/>
  <c r="B7" i="63"/>
  <c r="B9" i="63" s="1"/>
  <c r="B6" i="63"/>
  <c r="B5" i="63"/>
  <c r="B4" i="63"/>
  <c r="F16" i="72" l="1"/>
  <c r="F18" i="72" s="1"/>
  <c r="G15" i="72"/>
  <c r="F17" i="72"/>
  <c r="G14" i="72"/>
  <c r="D18" i="72"/>
  <c r="E18" i="72" s="1"/>
  <c r="G16" i="72"/>
  <c r="G24" i="72"/>
  <c r="F5" i="72"/>
  <c r="F6" i="72"/>
  <c r="F7" i="72"/>
  <c r="F8" i="72"/>
  <c r="F9" i="72"/>
  <c r="F10" i="72"/>
  <c r="F21" i="72"/>
  <c r="F22" i="72"/>
  <c r="D24" i="72"/>
  <c r="E24" i="72" s="1"/>
  <c r="G11" i="72"/>
  <c r="G5" i="72"/>
  <c r="G6" i="72"/>
  <c r="G7" i="72"/>
  <c r="G8" i="72"/>
  <c r="G9" i="72"/>
  <c r="G21" i="72"/>
  <c r="G22" i="72"/>
  <c r="L23" i="67"/>
  <c r="Q33" i="67" s="1"/>
  <c r="P25" i="67"/>
  <c r="U35" i="67" s="1"/>
  <c r="H28" i="67"/>
  <c r="M22" i="67"/>
  <c r="R32" i="67" s="1"/>
  <c r="Q22" i="67"/>
  <c r="V32" i="67" s="1"/>
  <c r="M23" i="67"/>
  <c r="R33" i="67" s="1"/>
  <c r="Q23" i="67"/>
  <c r="V33" i="67" s="1"/>
  <c r="M24" i="67"/>
  <c r="R34" i="67" s="1"/>
  <c r="Q24" i="67"/>
  <c r="V34" i="67" s="1"/>
  <c r="M25" i="67"/>
  <c r="R35" i="67" s="1"/>
  <c r="Q25" i="67"/>
  <c r="V35" i="67" s="1"/>
  <c r="L22" i="67"/>
  <c r="Q32" i="67" s="1"/>
  <c r="P23" i="67"/>
  <c r="U33" i="67" s="1"/>
  <c r="L24" i="67"/>
  <c r="Q34" i="67" s="1"/>
  <c r="L25" i="67"/>
  <c r="Q35" i="67" s="1"/>
  <c r="P22" i="67"/>
  <c r="U32" i="67" s="1"/>
  <c r="J22" i="67"/>
  <c r="O32" i="67" s="1"/>
  <c r="N22" i="67"/>
  <c r="S32" i="67" s="1"/>
  <c r="J23" i="67"/>
  <c r="O33" i="67" s="1"/>
  <c r="N23" i="67"/>
  <c r="S33" i="67" s="1"/>
  <c r="J24" i="67"/>
  <c r="O34" i="67" s="1"/>
  <c r="J25" i="67"/>
  <c r="O35" i="67" s="1"/>
  <c r="N25" i="67"/>
  <c r="S35" i="67" s="1"/>
  <c r="K22" i="67"/>
  <c r="P32" i="67" s="1"/>
  <c r="O22" i="67"/>
  <c r="T32" i="67" s="1"/>
  <c r="K23" i="67"/>
  <c r="P33" i="67" s="1"/>
  <c r="O23" i="67"/>
  <c r="T33" i="67" s="1"/>
  <c r="K24" i="67"/>
  <c r="P34" i="67" s="1"/>
  <c r="O24" i="67"/>
  <c r="T34" i="67" s="1"/>
  <c r="K25" i="67"/>
  <c r="P35" i="67" s="1"/>
  <c r="O25" i="67"/>
  <c r="T35" i="67" s="1"/>
  <c r="U12" i="63"/>
  <c r="B26" i="63"/>
  <c r="N25" i="63"/>
  <c r="B39" i="63"/>
  <c r="B24" i="63"/>
  <c r="B12" i="63"/>
  <c r="B11" i="63"/>
  <c r="B23" i="63"/>
  <c r="B25" i="63"/>
  <c r="B10" i="63"/>
  <c r="B37" i="63"/>
  <c r="B36" i="63"/>
  <c r="B38" i="63"/>
  <c r="F24" i="72" l="1"/>
</calcChain>
</file>

<file path=xl/sharedStrings.xml><?xml version="1.0" encoding="utf-8"?>
<sst xmlns="http://schemas.openxmlformats.org/spreadsheetml/2006/main" count="858" uniqueCount="238">
  <si>
    <t>Відкриті ІСІ</t>
  </si>
  <si>
    <t>Інтервальні ІСІ</t>
  </si>
  <si>
    <t>Інтервальні</t>
  </si>
  <si>
    <t xml:space="preserve">Юридичні особи </t>
  </si>
  <si>
    <t xml:space="preserve"> Фізичні особи </t>
  </si>
  <si>
    <t>Фонди</t>
  </si>
  <si>
    <t>Всього</t>
  </si>
  <si>
    <t>Облігації місцевих позик</t>
  </si>
  <si>
    <t>Облігації підприємств</t>
  </si>
  <si>
    <t>Відкриті</t>
  </si>
  <si>
    <t>Нерухомість</t>
  </si>
  <si>
    <t>Акції</t>
  </si>
  <si>
    <t>Грошові кошти та банківські депозити</t>
  </si>
  <si>
    <t>Акцiї</t>
  </si>
  <si>
    <t>Дніпропетровська область</t>
  </si>
  <si>
    <t>Донецька область</t>
  </si>
  <si>
    <t>Одеська область</t>
  </si>
  <si>
    <t>Харківська область</t>
  </si>
  <si>
    <t>м. Київ та Київська область</t>
  </si>
  <si>
    <t>ЗД*</t>
  </si>
  <si>
    <t>ЗН*</t>
  </si>
  <si>
    <t>ЗВ*</t>
  </si>
  <si>
    <t>Регіон</t>
  </si>
  <si>
    <t xml:space="preserve"> резиденти  </t>
  </si>
  <si>
    <t xml:space="preserve">нерезиденти  </t>
  </si>
  <si>
    <t>Векселі</t>
  </si>
  <si>
    <t>Венчурні</t>
  </si>
  <si>
    <t>Усі (з венчурними)</t>
  </si>
  <si>
    <t>млн. грн.</t>
  </si>
  <si>
    <t>Розподіл активів ІСІ (невенчурні)</t>
  </si>
  <si>
    <t>Розподіл ВЧА ІСІ (невенчурні)</t>
  </si>
  <si>
    <t>Заставні</t>
  </si>
  <si>
    <t>Цінні папери</t>
  </si>
  <si>
    <t>Банківські метали</t>
  </si>
  <si>
    <t>Інші ЦП</t>
  </si>
  <si>
    <t>Запорізька область</t>
  </si>
  <si>
    <t>Період</t>
  </si>
  <si>
    <t>Доходність*</t>
  </si>
  <si>
    <t>Розподіл ВЧА ІСІ (у т. ч. венчурні)</t>
  </si>
  <si>
    <t>Сукупна вартість ЦП у портфелях ІСІ, грн.</t>
  </si>
  <si>
    <t>Частка у зведеному портфелі ЦП ІСІ</t>
  </si>
  <si>
    <t>Частка за кіл-тю КУА</t>
  </si>
  <si>
    <t>Частка за активами в управлінні</t>
  </si>
  <si>
    <t>Венчурні ІСІ</t>
  </si>
  <si>
    <t>Деривативи</t>
  </si>
  <si>
    <t>Фонди акцій</t>
  </si>
  <si>
    <t>Фонди облігацій</t>
  </si>
  <si>
    <t>Інші фонди</t>
  </si>
  <si>
    <t>Усі ІСІ (крім венчурних)</t>
  </si>
  <si>
    <t>Закриті (крім венчурних)</t>
  </si>
  <si>
    <t>Усі (крім венчурних)</t>
  </si>
  <si>
    <t>Фонди грошового ринку</t>
  </si>
  <si>
    <t>н. д.</t>
  </si>
  <si>
    <t>Дата / Період</t>
  </si>
  <si>
    <t>ПІФ*</t>
  </si>
  <si>
    <t>КІФ*</t>
  </si>
  <si>
    <t>-</t>
  </si>
  <si>
    <t>Львівська область</t>
  </si>
  <si>
    <t>Iвано-Франкiвська область</t>
  </si>
  <si>
    <t>* Без урахування цінних паперів ІСІ на пред’явника.</t>
  </si>
  <si>
    <t>ІСІ, крім венчурних</t>
  </si>
  <si>
    <t>Диверсифіковані ІСІ</t>
  </si>
  <si>
    <t xml:space="preserve">ІСІ, що досягли нормативу мінімального обсягу активів, за типами, видами та правовими формами фондів </t>
  </si>
  <si>
    <t>http://www.uaib.com.ua/analituaib/rankings/kua.html</t>
  </si>
  <si>
    <t>Структура активів ІСІ за типами фондів</t>
  </si>
  <si>
    <t>Доходність ІСІ та інших напрямків інвестування</t>
  </si>
  <si>
    <t>%</t>
  </si>
  <si>
    <t>Зміни у структурі активів ІСІ за типами фондів</t>
  </si>
  <si>
    <t>проц. п.</t>
  </si>
  <si>
    <t>Вид активу / Тип ІСІ / Зміна за квартал</t>
  </si>
  <si>
    <t xml:space="preserve">* Мають і акції, і облігації, і грошові кошти у своїх портфелях. </t>
  </si>
  <si>
    <t>Фонди змішаних інвестицій*</t>
  </si>
  <si>
    <t>Інші регіони*</t>
  </si>
  <si>
    <t>Вартість активів ІСІ*</t>
  </si>
  <si>
    <t>ВЧА ІСІ*</t>
  </si>
  <si>
    <t>Тип та вид ІСІ</t>
  </si>
  <si>
    <t>Полтавська область</t>
  </si>
  <si>
    <t xml:space="preserve">Фізичні особи </t>
  </si>
  <si>
    <t>Детальніше про результати роботи КУА з управління активами ІСІ, НПФ та СК дивіться:</t>
  </si>
  <si>
    <t>Ренкінги КУА</t>
  </si>
  <si>
    <t>Ренкінги ІСІ</t>
  </si>
  <si>
    <t>http://www.uaib.com.ua/analituaib/rankings/ici.html</t>
  </si>
  <si>
    <t>Кількість зареєстрованих ІСІ на одну КУА</t>
  </si>
  <si>
    <t>Регіональний розподіл КУА, ІСІ та їх активів в управлінні</t>
  </si>
  <si>
    <t>Інвестори ІСІ за категоріями, кількість та частка у загальній кількості</t>
  </si>
  <si>
    <t>Закриті (крім венчурних), у т. ч.:</t>
  </si>
  <si>
    <t>з публічною емісією</t>
  </si>
  <si>
    <t>з приватною емісією</t>
  </si>
  <si>
    <t>Інші активи (у т. ч. ДЗ)</t>
  </si>
  <si>
    <t>Закриті ІСІ (крім венчурних) - разом</t>
  </si>
  <si>
    <t>Закриті - з публ. проп.</t>
  </si>
  <si>
    <t>Закриті - з прив. проп.</t>
  </si>
  <si>
    <t>* ДЗ - дебіторська заборгованість.</t>
  </si>
  <si>
    <t>Інші регіони</t>
  </si>
  <si>
    <t>Ощадні (депозитні) сертифікати</t>
  </si>
  <si>
    <t>РАЗОМ</t>
  </si>
  <si>
    <t>Розподіл активів ІСІ  (у т. ч. венчурні)</t>
  </si>
  <si>
    <t xml:space="preserve">резиденти  </t>
  </si>
  <si>
    <t xml:space="preserve">Закриті ІСІ з приватним розміщенням (крім венчурних) </t>
  </si>
  <si>
    <t>Закриті ІСІ з публічною пропозицією</t>
  </si>
  <si>
    <t>ВД*</t>
  </si>
  <si>
    <t>ВС*</t>
  </si>
  <si>
    <t>ІД*</t>
  </si>
  <si>
    <t>ІС*</t>
  </si>
  <si>
    <t>ЗС*</t>
  </si>
  <si>
    <t>Дата</t>
  </si>
  <si>
    <t>ЗК*</t>
  </si>
  <si>
    <t>Розподіл ВЧА ІСІ за категоріями інвесторів, частка у ВЧА*</t>
  </si>
  <si>
    <t>УСІ (крім венчурних)</t>
  </si>
  <si>
    <t xml:space="preserve">Детальніше про класи фондів - див.: </t>
  </si>
  <si>
    <t>http://www.uaib.com.ua/rankings_/byclass.html</t>
  </si>
  <si>
    <t>Закриті (невенчурні) ІСІ з публічною емісією</t>
  </si>
  <si>
    <t>Закриті (невенчурні) ІСІ з приватною емісією</t>
  </si>
  <si>
    <t>Індекс УБ</t>
  </si>
  <si>
    <t>Індекс ПФТС</t>
  </si>
  <si>
    <t>Депозити (грн.)</t>
  </si>
  <si>
    <t>Депозити у дол. США</t>
  </si>
  <si>
    <t>Депозити у євро</t>
  </si>
  <si>
    <t>"Золотий" депозит (за оф. курсом золота)</t>
  </si>
  <si>
    <t>Фонди змішаних інвестицій</t>
  </si>
  <si>
    <t>Диверсифіковані ІСІ з публічною пропозицією за класами фондів</t>
  </si>
  <si>
    <t>ІСІ з публічною пропозицією</t>
  </si>
  <si>
    <t xml:space="preserve">Кількість ІСІ в управлінні (зареєстрованих) </t>
  </si>
  <si>
    <t>Кількість КУА без ІСІ в управлінні</t>
  </si>
  <si>
    <t>Закриті</t>
  </si>
  <si>
    <t>Д*</t>
  </si>
  <si>
    <t>С*</t>
  </si>
  <si>
    <t>Н*</t>
  </si>
  <si>
    <t>Відкриті диверсифіковані</t>
  </si>
  <si>
    <t>Інтервальні диверсифіковані</t>
  </si>
  <si>
    <t>Закриті диверсифіковані</t>
  </si>
  <si>
    <t>Відкриті спеціалізовані</t>
  </si>
  <si>
    <t>Інтервальні спеціалізовані</t>
  </si>
  <si>
    <t>Закриті спеціалізовані</t>
  </si>
  <si>
    <t>Закриті недиверсифіковані</t>
  </si>
  <si>
    <t>31.12.2017</t>
  </si>
  <si>
    <t>Кількість КУА та ІСІ</t>
  </si>
  <si>
    <t>Частка за кіл-тю ІСІ (усіх)</t>
  </si>
  <si>
    <t>Частка за кіл-тю ІСІ (венчурних)</t>
  </si>
  <si>
    <t>Частка за кіл-тю ІСІ (крім венчурних)</t>
  </si>
  <si>
    <t>Кількість КУА (загальна)</t>
  </si>
  <si>
    <t>Кількість КУА з ІСІ в управлінні</t>
  </si>
  <si>
    <t xml:space="preserve">Кількість сформованих ІСІ (таких, що досягли нормативу мін. обсягу активів) </t>
  </si>
  <si>
    <t>* З урахуванням АРК та м. Севастополь.</t>
  </si>
  <si>
    <t>К*</t>
  </si>
  <si>
    <t>Закриті кваліфікаційні</t>
  </si>
  <si>
    <t>Кількість усіх КУА</t>
  </si>
  <si>
    <t>Херсонська область</t>
  </si>
  <si>
    <t>Станом на 30.09.2018</t>
  </si>
  <si>
    <t>Примітка: Для адекватного порівняння доходності різних напрямків інвестування (видів активів) необхідно враховувати ліквідність ІСІ, зокрема, відкритого типу, що дозволяють виходити з інвестицій у будь-який робочий день без втрати доходності, на відміну від строкових банківських вкладів, які, переважно, передбачають перерахунок відсоткового доходу при достроковому поверненні коштів за ставкою вкладів на поточних рахунках (близькою до нуля). Водночас, розрахована доходність ІСІ не враховує можливі комісії та інші витрати при вході/виході до/із фондів. Також не враховується оподаткування інвестиційного прибутку при виході з фонду та оподаткування  відсотків за депозитами.</t>
  </si>
  <si>
    <t>2015</t>
  </si>
  <si>
    <t>2016</t>
  </si>
  <si>
    <t>* КУА - компанії з управління активами; ІСІ - інститути спільного інвестування; НПФ - недержавні пенсійні фонди.</t>
  </si>
  <si>
    <t>Зміна за 4-й квартал 2018 року</t>
  </si>
  <si>
    <t>Зміна з початку 2018 року (за рік)</t>
  </si>
  <si>
    <t>* ВД – відкриті диверсифіковані ІСІ, ВС - відкриті спеціалізовані, І – інтервальні диверсифіковані, ІС - інтервальні спеціалізовані, ЗД – закриті диверсифіковані, ЗН - закриті недиверсифіковані невенчурні, ЗС - закриті спеціалізовані, ЗК - закриті кваліфікаційні, ЗВ - закриті недиверсифіковані венчурні ІСІ.</t>
  </si>
  <si>
    <t>* Д - диверсифіковані, С - спеціалізовані, Н - недиверсифіковані, К - кваліфікаційні.</t>
  </si>
  <si>
    <t>Частка за кіл-тю НПФ в управлінні</t>
  </si>
  <si>
    <t>Кіровоградська область</t>
  </si>
  <si>
    <t>Черкаська область</t>
  </si>
  <si>
    <t>* З урахуванням АРК та м. Севастополь</t>
  </si>
  <si>
    <t>Кількість КУА*</t>
  </si>
  <si>
    <t>Кількість сформованих (визнаних) ІСІ (права шкала)</t>
  </si>
  <si>
    <t xml:space="preserve">Активи сформованих ІСІ (визнаних), млн. грн. </t>
  </si>
  <si>
    <t>* Уточнено дані щодо кількості сформованих (визнаних) ІСІ та їхніх активів в управлінні</t>
  </si>
  <si>
    <t>Зміна з початку 2018 року (за рік )</t>
  </si>
  <si>
    <t>* Діючі ІСІ, які досягли нормативу мінімального обсягу активів (були визнані такими, що відбулися), перебувають в управлінні КУА та надали звітність за відповідний період (на звітну дату).</t>
  </si>
  <si>
    <t>ІСІ на тлі ВВП та банківського сектору України</t>
  </si>
  <si>
    <t>Показник / Дата (Період)</t>
  </si>
  <si>
    <t>Активи ІСІ в управлінні, млрд. грн. (ліва шкала)</t>
  </si>
  <si>
    <t>Активи банків, млрд. грн.*</t>
  </si>
  <si>
    <t>ВВП, млрд. грн.</t>
  </si>
  <si>
    <t>ВВП, млрд. грн.**</t>
  </si>
  <si>
    <t xml:space="preserve">Відношення активів ІСІ до активів банків </t>
  </si>
  <si>
    <t>Відношення активів ІСІ до ВВП</t>
  </si>
  <si>
    <t>* Загальні активи (не скориговані на резерви за активними операціями). Станом на 31.12.2015-2018 - без неплатоспроможних банків.</t>
  </si>
  <si>
    <t>** СНР-2008 (Без урахування тимчасово окупованої території Автономної Республіки Крим і м. Севастополя).</t>
  </si>
  <si>
    <t>Джерела: Державна служба статистики України: http://ukrstat.gov.ua/, Національний банк України: https://bank.gov.ua/control/uk/publish/article?art_id=34661442;</t>
  </si>
  <si>
    <t>Дані щодо ІСІ та розрахунки - УАІБ.</t>
  </si>
  <si>
    <t>Чистий притік/відтік капіталу відкритих ІСІ у 2011-18 рр., помісячно (за щоденними даними)</t>
  </si>
  <si>
    <t>Чистий притік/відтік, тис. грн.</t>
  </si>
  <si>
    <t>Кількість фондів, щодо яких наявні дані*</t>
  </si>
  <si>
    <t>січень</t>
  </si>
  <si>
    <t xml:space="preserve">лютий </t>
  </si>
  <si>
    <t>березень</t>
  </si>
  <si>
    <t>квітень</t>
  </si>
  <si>
    <t xml:space="preserve">травень </t>
  </si>
  <si>
    <t>червень</t>
  </si>
  <si>
    <t>липень</t>
  </si>
  <si>
    <t>серпень</t>
  </si>
  <si>
    <t>вересень</t>
  </si>
  <si>
    <t>жовтень</t>
  </si>
  <si>
    <t>листопад</t>
  </si>
  <si>
    <t>грудень</t>
  </si>
  <si>
    <t>Рік</t>
  </si>
  <si>
    <t>* За рік - середня за 12 місяців.</t>
  </si>
  <si>
    <t xml:space="preserve">Чистий притік/відтік капіталу відкритих ІСІ у 2011-18 рр., поквартально </t>
  </si>
  <si>
    <t>Чистий притік/відтік за відповідний квартал, тис. грн.</t>
  </si>
  <si>
    <t>Чистий притік/відтік з початку року (наростаючим підсумком), тис. грн.</t>
  </si>
  <si>
    <t>1 квартал</t>
  </si>
  <si>
    <t>2 квартал</t>
  </si>
  <si>
    <t>3 квартал</t>
  </si>
  <si>
    <t>4 квартал</t>
  </si>
  <si>
    <t>Чистий притік/відтік за відповідний квартал, млн. грн.</t>
  </si>
  <si>
    <t>Інвестори ІСІ за категоріями станом на 31.12.2018 р., кількість та частка у загальній кількості</t>
  </si>
  <si>
    <t>Розподіл ВЧА ІСІ за категоріями інвесторів станом на 31.12.2018 р., частка у ВЧА*</t>
  </si>
  <si>
    <t>Станом на 31.12.2017</t>
  </si>
  <si>
    <t>Станом на 31.12.2018</t>
  </si>
  <si>
    <t>Інші активи (у т. ч. ДЗ та КП)</t>
  </si>
  <si>
    <t>* ДЗ та КП - дебіторська заборгованість (у т. ч. позики) та корпоративні права.</t>
  </si>
  <si>
    <t>4-й квартал 2018 року</t>
  </si>
  <si>
    <t>Структура активів ІСІ за типами фондів - зміни за рік</t>
  </si>
  <si>
    <t>УСІ (невенчурні) ІСІ</t>
  </si>
  <si>
    <t>Інші активи</t>
  </si>
  <si>
    <t>Ощадні сертифікати</t>
  </si>
  <si>
    <t>Розподіл вартості зведеного портфеля цінних паперів ІСІ за типами інструментів у 2018 році</t>
  </si>
  <si>
    <t>Тип інструментів</t>
  </si>
  <si>
    <t>Зміна за 2018 рік</t>
  </si>
  <si>
    <t>грн.</t>
  </si>
  <si>
    <t>Усі ІСІ</t>
  </si>
  <si>
    <t>4-й квартал 2017 року</t>
  </si>
  <si>
    <t>2017 рік</t>
  </si>
  <si>
    <t>2018 рік</t>
  </si>
  <si>
    <t>Інфляція (індекс споживчих цін)**</t>
  </si>
  <si>
    <t>Нерухомість у Києві (у дол. США)***</t>
  </si>
  <si>
    <t>Інші (диверсиф. та спеціаліз. публічні) фонди</t>
  </si>
  <si>
    <t>Нерухомість у Києві (у грн.)***</t>
  </si>
  <si>
    <t>* Доходність ІСІ - за даними квартальних звітів (за 4-й квартал - річних звітів). Ренкінгування за показником за 4-й квартал 2018 року.</t>
  </si>
  <si>
    <t>Ренкінгування за показником за 2018 рік.</t>
  </si>
  <si>
    <t>** Річний ІСЦ - до грудня попереднього року.</t>
  </si>
  <si>
    <t>*** У грн. - за даними порталу "Столичная недвижимость": http://100realty.ua; у дол. США - також за даними порталів http://www.domik.net та http://realt.ua.</t>
  </si>
  <si>
    <t>2005</t>
  </si>
  <si>
    <t>2006</t>
  </si>
  <si>
    <t>2007</t>
  </si>
  <si>
    <t>2008</t>
  </si>
  <si>
    <t>2017*</t>
  </si>
  <si>
    <t>Облігації державні (у т.ч. ОВДП)</t>
  </si>
  <si>
    <t>Інші (диверсиф. та спеціаліз.) фонди з публічною емісією</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</si>
</sst>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_-;_-* &quot;-&quot;??_₴_-;_-@_-"/>
    <numFmt numFmtId="164" formatCode="_(* #,##0.00_);_(* \(#,##0.00\);_(* &quot;-&quot;??_);_(@_)"/>
    <numFmt numFmtId="165" formatCode="0.0%"/>
    <numFmt numFmtId="166" formatCode="&quot;$&quot;#,##0_);[Red]\(&quot;$&quot;#,##0\)"/>
    <numFmt numFmtId="167" formatCode="0.000"/>
    <numFmt numFmtId="168" formatCode="#,##0.0"/>
    <numFmt numFmtId="169" formatCode="0.0000"/>
    <numFmt numFmtId="170" formatCode="0.0"/>
    <numFmt numFmtId="171" formatCode="#,##0.000"/>
  </numFmts>
  <fonts count="79">
    <font>
      <sz val="10"/>
      <name val="Arial"/>
    </font>
    <font>
      <sz val="11"/>
      <color theme="1"/>
      <name val="Calibri"/>
      <family val="2"/>
      <charset val="204"/>
      <scheme val="minor"/>
    </font>
    <font>
      <sz val="11"/>
      <color theme="1"/>
      <name val="Calibri"/>
      <family val="2"/>
      <charset val="204"/>
      <scheme val="minor"/>
    </font>
    <font>
      <sz val="10"/>
      <name val="Arial"/>
      <family val="2"/>
      <charset val="204"/>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b/>
      <sz val="10"/>
      <name val="Arial"/>
      <family val="2"/>
      <charset val="204"/>
    </font>
    <font>
      <sz val="10"/>
      <color indexed="8"/>
      <name val="Arial"/>
      <family val="2"/>
      <charset val="204"/>
    </font>
    <font>
      <sz val="10"/>
      <name val="Arial Cyr"/>
      <charset val="204"/>
    </font>
    <font>
      <b/>
      <sz val="12"/>
      <color indexed="8"/>
      <name val="Arial"/>
      <family val="2"/>
      <charset val="204"/>
    </font>
    <font>
      <b/>
      <sz val="11"/>
      <color indexed="8"/>
      <name val="Arial"/>
      <family val="2"/>
      <charset val="204"/>
    </font>
    <font>
      <sz val="11"/>
      <color indexed="8"/>
      <name val="Arial"/>
      <family val="2"/>
      <charset val="204"/>
    </font>
    <font>
      <b/>
      <sz val="20"/>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1"/>
      <name val="Arial"/>
      <family val="2"/>
      <charset val="204"/>
    </font>
    <font>
      <i/>
      <sz val="11"/>
      <color indexed="8"/>
      <name val="Arial"/>
      <family val="2"/>
      <charset val="204"/>
    </font>
    <font>
      <b/>
      <sz val="14"/>
      <color indexed="8"/>
      <name val="Arial"/>
      <family val="2"/>
      <charset val="204"/>
    </font>
    <font>
      <b/>
      <i/>
      <sz val="10"/>
      <color indexed="8"/>
      <name val="Arial"/>
      <family val="2"/>
      <charset val="204"/>
    </font>
    <font>
      <b/>
      <i/>
      <sz val="10"/>
      <name val="Arial"/>
      <family val="2"/>
      <charset val="204"/>
    </font>
    <font>
      <b/>
      <sz val="16"/>
      <name val="Arial"/>
      <family val="2"/>
      <charset val="204"/>
    </font>
    <font>
      <sz val="12"/>
      <color indexed="8"/>
      <name val="Arial"/>
      <family val="2"/>
      <charset val="204"/>
    </font>
    <font>
      <i/>
      <sz val="8"/>
      <name val="Arial"/>
      <family val="2"/>
      <charset val="204"/>
    </font>
    <font>
      <b/>
      <sz val="12"/>
      <name val="Arial"/>
      <family val="2"/>
      <charset val="204"/>
    </font>
    <font>
      <sz val="10"/>
      <name val="Arial"/>
      <family val="2"/>
    </font>
    <font>
      <sz val="10"/>
      <color indexed="8"/>
      <name val="Arial"/>
      <family val="2"/>
    </font>
    <font>
      <b/>
      <sz val="10"/>
      <color indexed="8"/>
      <name val="Arial"/>
      <family val="2"/>
    </font>
    <font>
      <b/>
      <sz val="10"/>
      <name val="Arial Cyr"/>
      <charset val="204"/>
    </font>
    <font>
      <b/>
      <i/>
      <sz val="11"/>
      <color indexed="8"/>
      <name val="Arial"/>
      <family val="2"/>
      <charset val="204"/>
    </font>
    <font>
      <sz val="10"/>
      <color indexed="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ahoma"/>
      <family val="2"/>
      <charset val="204"/>
    </font>
    <font>
      <u/>
      <sz val="10"/>
      <color indexed="12"/>
      <name val="Arial Cyr"/>
      <charset val="204"/>
    </font>
    <font>
      <sz val="10"/>
      <color indexed="8"/>
      <name val="MS Sans Serif"/>
      <family val="2"/>
      <charset val="204"/>
    </font>
    <font>
      <sz val="9"/>
      <color indexed="8"/>
      <name val="Arial"/>
      <family val="2"/>
      <charset val="204"/>
    </font>
    <font>
      <i/>
      <sz val="9"/>
      <color indexed="8"/>
      <name val="Arial"/>
      <family val="2"/>
      <charset val="204"/>
    </font>
    <font>
      <i/>
      <sz val="9"/>
      <name val="Arial"/>
      <family val="2"/>
      <charset val="204"/>
    </font>
    <font>
      <b/>
      <sz val="11"/>
      <name val="Arial"/>
      <family val="2"/>
      <charset val="204"/>
    </font>
    <font>
      <sz val="11"/>
      <name val="Arial"/>
      <family val="2"/>
      <charset val="204"/>
    </font>
    <font>
      <i/>
      <sz val="11"/>
      <name val="Arial"/>
      <family val="2"/>
      <charset val="204"/>
    </font>
    <font>
      <b/>
      <sz val="16"/>
      <color indexed="8"/>
      <name val="Arial"/>
      <family val="2"/>
      <charset val="204"/>
    </font>
    <font>
      <sz val="11"/>
      <color theme="1"/>
      <name val="Calibri"/>
      <family val="2"/>
      <charset val="204"/>
      <scheme val="minor"/>
    </font>
    <font>
      <sz val="11"/>
      <color rgb="FFFF0000"/>
      <name val="Arial"/>
      <family val="2"/>
      <charset val="204"/>
    </font>
    <font>
      <sz val="10"/>
      <color rgb="FFFF0000"/>
      <name val="Arial"/>
      <family val="2"/>
      <charset val="204"/>
    </font>
    <font>
      <b/>
      <i/>
      <sz val="10"/>
      <color rgb="FF38B64A"/>
      <name val="Arial"/>
      <family val="2"/>
      <charset val="204"/>
    </font>
    <font>
      <sz val="10"/>
      <color rgb="FF38B64A"/>
      <name val="Arial"/>
      <family val="2"/>
      <charset val="204"/>
    </font>
    <font>
      <b/>
      <i/>
      <sz val="10"/>
      <color rgb="FFFF0000"/>
      <name val="Arial"/>
      <family val="2"/>
      <charset val="204"/>
    </font>
    <font>
      <b/>
      <sz val="10"/>
      <color rgb="FFFF0000"/>
      <name val="Arial"/>
      <family val="2"/>
      <charset val="204"/>
    </font>
    <font>
      <i/>
      <sz val="9"/>
      <name val="Arial Cyr"/>
      <charset val="204"/>
    </font>
    <font>
      <b/>
      <sz val="11"/>
      <color rgb="FFFF0000"/>
      <name val="Arial"/>
      <family val="2"/>
      <charset val="204"/>
    </font>
    <font>
      <u/>
      <sz val="9"/>
      <color indexed="12"/>
      <name val="Arial"/>
      <family val="2"/>
      <charset val="204"/>
    </font>
    <font>
      <u/>
      <sz val="10"/>
      <color theme="10"/>
      <name val="Arial"/>
      <family val="2"/>
      <charset val="204"/>
    </font>
    <font>
      <sz val="9"/>
      <name val="Arial Cyr"/>
      <charset val="204"/>
    </font>
    <font>
      <b/>
      <sz val="10"/>
      <color indexed="10"/>
      <name val="Arial"/>
      <family val="2"/>
      <charset val="204"/>
    </font>
    <font>
      <b/>
      <sz val="10"/>
      <color indexed="17"/>
      <name val="Arial"/>
      <family val="2"/>
      <charset val="204"/>
    </font>
    <font>
      <i/>
      <sz val="10"/>
      <color rgb="FFFF0000"/>
      <name val="Arial"/>
      <family val="2"/>
      <charset val="204"/>
    </font>
    <font>
      <i/>
      <sz val="10"/>
      <color rgb="FF38B64A"/>
      <name val="Arial"/>
      <family val="2"/>
      <charset val="204"/>
    </font>
    <font>
      <b/>
      <sz val="10"/>
      <color rgb="FF38B64A"/>
      <name val="Arial"/>
      <family val="2"/>
      <charset val="204"/>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
      <patternFill patternType="solid">
        <fgColor indexed="40"/>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6FCC22"/>
        <bgColor indexed="64"/>
      </patternFill>
    </fill>
    <fill>
      <patternFill patternType="solid">
        <fgColor indexed="46"/>
        <bgColor indexed="64"/>
      </patternFill>
    </fill>
    <fill>
      <patternFill patternType="solid">
        <fgColor rgb="FF8FC850"/>
        <bgColor indexed="64"/>
      </patternFill>
    </fill>
    <fill>
      <patternFill patternType="solid">
        <fgColor indexed="22"/>
        <bgColor indexed="64"/>
      </patternFill>
    </fill>
    <fill>
      <patternFill patternType="solid">
        <fgColor rgb="FF03B92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dotted">
        <color indexed="23"/>
      </left>
      <right style="dotted">
        <color indexed="23"/>
      </right>
      <top style="dotted">
        <color indexed="23"/>
      </top>
      <bottom style="medium">
        <color indexed="21"/>
      </bottom>
      <diagonal/>
    </border>
    <border>
      <left style="dotted">
        <color indexed="23"/>
      </left>
      <right/>
      <top style="dotted">
        <color indexed="23"/>
      </top>
      <bottom style="medium">
        <color indexed="21"/>
      </bottom>
      <diagonal/>
    </border>
    <border>
      <left/>
      <right style="dotted">
        <color indexed="23"/>
      </right>
      <top style="dotted">
        <color indexed="23"/>
      </top>
      <bottom style="medium">
        <color indexed="21"/>
      </bottom>
      <diagonal/>
    </border>
    <border>
      <left/>
      <right style="dotted">
        <color indexed="23"/>
      </right>
      <top style="medium">
        <color indexed="21"/>
      </top>
      <bottom style="medium">
        <color indexed="21"/>
      </bottom>
      <diagonal/>
    </border>
    <border>
      <left/>
      <right style="dotted">
        <color indexed="23"/>
      </right>
      <top/>
      <bottom style="dotted">
        <color indexed="23"/>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right style="dotted">
        <color indexed="23"/>
      </right>
      <top style="medium">
        <color indexed="21"/>
      </top>
      <bottom style="dotted">
        <color indexed="23"/>
      </bottom>
      <diagonal/>
    </border>
    <border>
      <left/>
      <right style="dotted">
        <color indexed="23"/>
      </right>
      <top style="dotted">
        <color indexed="23"/>
      </top>
      <bottom style="thin">
        <color indexed="21"/>
      </bottom>
      <diagonal/>
    </border>
    <border>
      <left style="dotted">
        <color indexed="23"/>
      </left>
      <right style="dotted">
        <color indexed="23"/>
      </right>
      <top style="dotted">
        <color indexed="23"/>
      </top>
      <bottom style="thin">
        <color indexed="21"/>
      </bottom>
      <diagonal/>
    </border>
    <border>
      <left style="dotted">
        <color indexed="23"/>
      </left>
      <right/>
      <top style="dotted">
        <color indexed="23"/>
      </top>
      <bottom style="thin">
        <color indexed="21"/>
      </bottom>
      <diagonal/>
    </border>
    <border>
      <left style="dotted">
        <color indexed="23"/>
      </left>
      <right style="dotted">
        <color indexed="23"/>
      </right>
      <top style="medium">
        <color indexed="21"/>
      </top>
      <bottom style="dotted">
        <color indexed="23"/>
      </bottom>
      <diagonal/>
    </border>
    <border>
      <left style="dotted">
        <color indexed="23"/>
      </left>
      <right/>
      <top style="medium">
        <color indexed="21"/>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top style="medium">
        <color indexed="21"/>
      </top>
      <bottom style="medium">
        <color indexed="21"/>
      </bottom>
      <diagonal/>
    </border>
    <border>
      <left style="dotted">
        <color indexed="23"/>
      </left>
      <right style="dotted">
        <color indexed="23"/>
      </right>
      <top style="medium">
        <color indexed="21"/>
      </top>
      <bottom style="medium">
        <color indexed="21"/>
      </bottom>
      <diagonal/>
    </border>
    <border>
      <left style="dotted">
        <color indexed="23"/>
      </left>
      <right/>
      <top style="medium">
        <color indexed="21"/>
      </top>
      <bottom style="medium">
        <color indexed="21"/>
      </bottom>
      <diagonal/>
    </border>
    <border>
      <left/>
      <right/>
      <top style="medium">
        <color indexed="21"/>
      </top>
      <bottom/>
      <diagonal/>
    </border>
    <border>
      <left/>
      <right style="dotted">
        <color indexed="23"/>
      </right>
      <top style="dotted">
        <color indexed="23"/>
      </top>
      <bottom/>
      <diagonal/>
    </border>
    <border>
      <left style="dotted">
        <color indexed="23"/>
      </left>
      <right style="dotted">
        <color indexed="23"/>
      </right>
      <top style="thin">
        <color indexed="21"/>
      </top>
      <bottom style="dotted">
        <color indexed="23"/>
      </bottom>
      <diagonal/>
    </border>
    <border>
      <left style="dotted">
        <color indexed="23"/>
      </left>
      <right/>
      <top style="thin">
        <color indexed="21"/>
      </top>
      <bottom style="dotted">
        <color indexed="23"/>
      </bottom>
      <diagonal/>
    </border>
    <border>
      <left style="dotted">
        <color indexed="23"/>
      </left>
      <right style="dotted">
        <color indexed="23"/>
      </right>
      <top style="dotted">
        <color indexed="23"/>
      </top>
      <bottom/>
      <diagonal/>
    </border>
    <border>
      <left style="dotted">
        <color indexed="23"/>
      </left>
      <right/>
      <top/>
      <bottom style="medium">
        <color indexed="21"/>
      </bottom>
      <diagonal/>
    </border>
    <border>
      <left style="dotted">
        <color indexed="23"/>
      </left>
      <right/>
      <top style="dotted">
        <color indexed="23"/>
      </top>
      <bottom/>
      <diagonal/>
    </border>
    <border>
      <left style="thin">
        <color indexed="21"/>
      </left>
      <right style="dotted">
        <color indexed="23"/>
      </right>
      <top style="dotted">
        <color indexed="23"/>
      </top>
      <bottom style="dotted">
        <color indexed="23"/>
      </bottom>
      <diagonal/>
    </border>
    <border>
      <left style="dotted">
        <color indexed="23"/>
      </left>
      <right style="thin">
        <color indexed="21"/>
      </right>
      <top style="dotted">
        <color indexed="23"/>
      </top>
      <bottom style="dotted">
        <color indexed="23"/>
      </bottom>
      <diagonal/>
    </border>
    <border>
      <left style="thin">
        <color indexed="21"/>
      </left>
      <right style="dotted">
        <color indexed="23"/>
      </right>
      <top style="dotted">
        <color indexed="23"/>
      </top>
      <bottom style="medium">
        <color indexed="21"/>
      </bottom>
      <diagonal/>
    </border>
    <border>
      <left style="dotted">
        <color indexed="23"/>
      </left>
      <right style="thin">
        <color indexed="21"/>
      </right>
      <top style="dotted">
        <color indexed="23"/>
      </top>
      <bottom style="medium">
        <color indexed="21"/>
      </bottom>
      <diagonal/>
    </border>
    <border>
      <left/>
      <right/>
      <top style="medium">
        <color indexed="21"/>
      </top>
      <bottom style="dotted">
        <color indexed="23"/>
      </bottom>
      <diagonal/>
    </border>
    <border>
      <left/>
      <right/>
      <top style="dotted">
        <color indexed="23"/>
      </top>
      <bottom style="dotted">
        <color indexed="23"/>
      </bottom>
      <diagonal/>
    </border>
    <border>
      <left/>
      <right/>
      <top style="dotted">
        <color indexed="23"/>
      </top>
      <bottom style="thin">
        <color indexed="21"/>
      </bottom>
      <diagonal/>
    </border>
    <border>
      <left/>
      <right/>
      <top style="thin">
        <color indexed="21"/>
      </top>
      <bottom style="medium">
        <color indexed="21"/>
      </bottom>
      <diagonal/>
    </border>
    <border>
      <left/>
      <right style="dotted">
        <color indexed="23"/>
      </right>
      <top/>
      <bottom style="thin">
        <color indexed="21"/>
      </bottom>
      <diagonal/>
    </border>
    <border>
      <left style="thin">
        <color indexed="21"/>
      </left>
      <right style="dotted">
        <color indexed="23"/>
      </right>
      <top style="thin">
        <color indexed="21"/>
      </top>
      <bottom style="medium">
        <color indexed="21"/>
      </bottom>
      <diagonal/>
    </border>
    <border>
      <left style="dotted">
        <color indexed="23"/>
      </left>
      <right style="thin">
        <color indexed="21"/>
      </right>
      <top style="thin">
        <color indexed="21"/>
      </top>
      <bottom style="medium">
        <color indexed="21"/>
      </bottom>
      <diagonal/>
    </border>
    <border>
      <left/>
      <right/>
      <top style="dotted">
        <color indexed="23"/>
      </top>
      <bottom style="medium">
        <color indexed="21"/>
      </bottom>
      <diagonal/>
    </border>
    <border>
      <left style="dotted">
        <color indexed="23"/>
      </left>
      <right style="dotted">
        <color indexed="23"/>
      </right>
      <top/>
      <bottom style="medium">
        <color indexed="21"/>
      </bottom>
      <diagonal/>
    </border>
    <border>
      <left style="dotted">
        <color indexed="23"/>
      </left>
      <right/>
      <top style="thin">
        <color indexed="21"/>
      </top>
      <bottom style="medium">
        <color indexed="21"/>
      </bottom>
      <diagonal/>
    </border>
    <border>
      <left style="thin">
        <color indexed="21"/>
      </left>
      <right style="dotted">
        <color indexed="23"/>
      </right>
      <top style="medium">
        <color indexed="21"/>
      </top>
      <bottom style="dotted">
        <color indexed="23"/>
      </bottom>
      <diagonal/>
    </border>
    <border>
      <left style="thin">
        <color indexed="21"/>
      </left>
      <right style="dotted">
        <color indexed="23"/>
      </right>
      <top style="dotted">
        <color indexed="23"/>
      </top>
      <bottom style="thin">
        <color indexed="21"/>
      </bottom>
      <diagonal/>
    </border>
    <border>
      <left/>
      <right/>
      <top/>
      <bottom style="medium">
        <color indexed="21"/>
      </bottom>
      <diagonal/>
    </border>
    <border>
      <left/>
      <right style="dotted">
        <color indexed="23"/>
      </right>
      <top style="thin">
        <color indexed="21"/>
      </top>
      <bottom style="dotted">
        <color indexed="23"/>
      </bottom>
      <diagonal/>
    </border>
    <border>
      <left/>
      <right style="dotted">
        <color indexed="23"/>
      </right>
      <top style="medium">
        <color indexed="21"/>
      </top>
      <bottom/>
      <diagonal/>
    </border>
    <border>
      <left/>
      <right style="dotted">
        <color indexed="23"/>
      </right>
      <top/>
      <bottom style="medium">
        <color indexed="21"/>
      </bottom>
      <diagonal/>
    </border>
    <border>
      <left style="dotted">
        <color indexed="23"/>
      </left>
      <right style="thin">
        <color indexed="21"/>
      </right>
      <top style="medium">
        <color indexed="21"/>
      </top>
      <bottom style="dotted">
        <color indexed="23"/>
      </bottom>
      <diagonal/>
    </border>
    <border>
      <left/>
      <right/>
      <top style="dotted">
        <color indexed="23"/>
      </top>
      <bottom/>
      <diagonal/>
    </border>
    <border>
      <left/>
      <right style="dotted">
        <color indexed="23"/>
      </right>
      <top style="medium">
        <color theme="8" tint="-0.24994659260841701"/>
      </top>
      <bottom style="dotted">
        <color indexed="23"/>
      </bottom>
      <diagonal/>
    </border>
    <border>
      <left style="dotted">
        <color indexed="23"/>
      </left>
      <right style="dotted">
        <color indexed="23"/>
      </right>
      <top style="medium">
        <color theme="8" tint="-0.24994659260841701"/>
      </top>
      <bottom style="dotted">
        <color indexed="23"/>
      </bottom>
      <diagonal/>
    </border>
    <border>
      <left style="dotted">
        <color indexed="23"/>
      </left>
      <right/>
      <top style="medium">
        <color theme="8" tint="-0.24994659260841701"/>
      </top>
      <bottom style="dotted">
        <color indexed="23"/>
      </bottom>
      <diagonal/>
    </border>
    <border>
      <left/>
      <right style="dotted">
        <color indexed="23"/>
      </right>
      <top style="dotted">
        <color indexed="23"/>
      </top>
      <bottom style="medium">
        <color theme="8" tint="-0.24994659260841701"/>
      </bottom>
      <diagonal/>
    </border>
    <border>
      <left style="dotted">
        <color indexed="23"/>
      </left>
      <right style="dotted">
        <color indexed="23"/>
      </right>
      <top style="dotted">
        <color indexed="23"/>
      </top>
      <bottom style="medium">
        <color theme="8" tint="-0.24994659260841701"/>
      </bottom>
      <diagonal/>
    </border>
    <border>
      <left style="dotted">
        <color indexed="23"/>
      </left>
      <right/>
      <top style="dotted">
        <color indexed="23"/>
      </top>
      <bottom style="medium">
        <color theme="8" tint="-0.24994659260841701"/>
      </bottom>
      <diagonal/>
    </border>
    <border>
      <left style="dotted">
        <color theme="0" tint="-0.34998626667073579"/>
      </left>
      <right style="dotted">
        <color theme="0" tint="-0.34998626667073579"/>
      </right>
      <top style="medium">
        <color indexed="21"/>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style="dotted">
        <color theme="0" tint="-0.34998626667073579"/>
      </right>
      <top style="dotted">
        <color theme="0" tint="-0.34998626667073579"/>
      </top>
      <bottom style="dotted">
        <color theme="0" tint="-0.34998626667073579"/>
      </bottom>
      <diagonal/>
    </border>
    <border>
      <left style="dotted">
        <color theme="0" tint="-0.34998626667073579"/>
      </left>
      <right/>
      <top style="dotted">
        <color theme="0" tint="-0.34998626667073579"/>
      </top>
      <bottom style="dotted">
        <color theme="0" tint="-0.34998626667073579"/>
      </bottom>
      <diagonal/>
    </border>
    <border>
      <left/>
      <right style="dotted">
        <color theme="0" tint="-0.34998626667073579"/>
      </right>
      <top style="medium">
        <color indexed="21"/>
      </top>
      <bottom style="dotted">
        <color theme="0" tint="-0.34998626667073579"/>
      </bottom>
      <diagonal/>
    </border>
    <border>
      <left/>
      <right style="dotted">
        <color theme="0" tint="-0.34998626667073579"/>
      </right>
      <top style="dotted">
        <color theme="0" tint="-0.34998626667073579"/>
      </top>
      <bottom style="medium">
        <color indexed="21"/>
      </bottom>
      <diagonal/>
    </border>
    <border>
      <left style="dotted">
        <color theme="0" tint="-0.34998626667073579"/>
      </left>
      <right style="dotted">
        <color theme="0" tint="-0.34998626667073579"/>
      </right>
      <top style="dotted">
        <color theme="0" tint="-0.34998626667073579"/>
      </top>
      <bottom style="medium">
        <color indexed="21"/>
      </bottom>
      <diagonal/>
    </border>
    <border>
      <left style="dotted">
        <color theme="0" tint="-0.34998626667073579"/>
      </left>
      <right/>
      <top style="dotted">
        <color theme="0" tint="-0.34998626667073579"/>
      </top>
      <bottom style="medium">
        <color indexed="21"/>
      </bottom>
      <diagonal/>
    </border>
    <border>
      <left/>
      <right/>
      <top style="medium">
        <color theme="8" tint="-0.24994659260841701"/>
      </top>
      <bottom style="dotted">
        <color indexed="23"/>
      </bottom>
      <diagonal/>
    </border>
    <border>
      <left/>
      <right style="dotted">
        <color indexed="21"/>
      </right>
      <top style="medium">
        <color indexed="21"/>
      </top>
      <bottom style="dotted">
        <color indexed="21"/>
      </bottom>
      <diagonal/>
    </border>
    <border>
      <left style="dotted">
        <color indexed="21"/>
      </left>
      <right style="dotted">
        <color indexed="21"/>
      </right>
      <top style="medium">
        <color indexed="21"/>
      </top>
      <bottom style="dotted">
        <color indexed="21"/>
      </bottom>
      <diagonal/>
    </border>
    <border>
      <left style="dotted">
        <color indexed="21"/>
      </left>
      <right/>
      <top style="medium">
        <color indexed="21"/>
      </top>
      <bottom style="dotted">
        <color indexed="21"/>
      </bottom>
      <diagonal/>
    </border>
    <border>
      <left/>
      <right style="dotted">
        <color indexed="21"/>
      </right>
      <top style="dotted">
        <color indexed="21"/>
      </top>
      <bottom style="medium">
        <color indexed="21"/>
      </bottom>
      <diagonal/>
    </border>
    <border>
      <left style="dotted">
        <color indexed="21"/>
      </left>
      <right style="dotted">
        <color indexed="21"/>
      </right>
      <top style="dotted">
        <color indexed="21"/>
      </top>
      <bottom style="medium">
        <color indexed="21"/>
      </bottom>
      <diagonal/>
    </border>
    <border>
      <left style="dotted">
        <color indexed="21"/>
      </left>
      <right/>
      <top style="dotted">
        <color indexed="21"/>
      </top>
      <bottom style="medium">
        <color indexed="21"/>
      </bottom>
      <diagonal/>
    </border>
    <border>
      <left style="dotted">
        <color indexed="21"/>
      </left>
      <right/>
      <top style="dotted">
        <color indexed="21"/>
      </top>
      <bottom style="dotted">
        <color indexed="21"/>
      </bottom>
      <diagonal/>
    </border>
    <border>
      <left/>
      <right style="dotted">
        <color indexed="21"/>
      </right>
      <top style="dotted">
        <color indexed="21"/>
      </top>
      <bottom style="dotted">
        <color indexed="21"/>
      </bottom>
      <diagonal/>
    </border>
    <border>
      <left style="dotted">
        <color indexed="21"/>
      </left>
      <right style="dotted">
        <color indexed="21"/>
      </right>
      <top style="dotted">
        <color indexed="21"/>
      </top>
      <bottom style="dotted">
        <color indexed="21"/>
      </bottom>
      <diagonal/>
    </border>
    <border>
      <left style="thin">
        <color indexed="23"/>
      </left>
      <right/>
      <top style="medium">
        <color indexed="21"/>
      </top>
      <bottom style="medium">
        <color indexed="21"/>
      </bottom>
      <diagonal/>
    </border>
    <border>
      <left/>
      <right style="thin">
        <color indexed="23"/>
      </right>
      <top style="medium">
        <color indexed="21"/>
      </top>
      <bottom style="medium">
        <color indexed="21"/>
      </bottom>
      <diagonal/>
    </border>
    <border>
      <left style="thin">
        <color indexed="23"/>
      </left>
      <right style="dotted">
        <color indexed="23"/>
      </right>
      <top style="medium">
        <color indexed="21"/>
      </top>
      <bottom style="medium">
        <color indexed="21"/>
      </bottom>
      <diagonal/>
    </border>
    <border>
      <left/>
      <right style="thin">
        <color theme="0" tint="-0.34998626667073579"/>
      </right>
      <top style="medium">
        <color indexed="21"/>
      </top>
      <bottom/>
      <diagonal/>
    </border>
    <border>
      <left style="thin">
        <color theme="0" tint="-0.34998626667073579"/>
      </left>
      <right style="dotted">
        <color theme="0" tint="-0.34998626667073579"/>
      </right>
      <top style="medium">
        <color indexed="21"/>
      </top>
      <bottom style="dotted">
        <color theme="0" tint="-0.34998626667073579"/>
      </bottom>
      <diagonal/>
    </border>
    <border>
      <left style="dotted">
        <color theme="0" tint="-0.34998626667073579"/>
      </left>
      <right style="thin">
        <color theme="0" tint="-0.34998626667073579"/>
      </right>
      <top style="medium">
        <color indexed="21"/>
      </top>
      <bottom style="dotted">
        <color theme="0" tint="-0.34998626667073579"/>
      </bottom>
      <diagonal/>
    </border>
    <border>
      <left/>
      <right/>
      <top/>
      <bottom style="dotted">
        <color indexed="23"/>
      </bottom>
      <diagonal/>
    </border>
    <border>
      <left/>
      <right style="thin">
        <color theme="0" tint="-0.34998626667073579"/>
      </right>
      <top style="dotted">
        <color indexed="23"/>
      </top>
      <bottom style="dotted">
        <color indexed="23"/>
      </bottom>
      <diagonal/>
    </border>
    <border>
      <left style="thin">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style="thin">
        <color theme="0" tint="-0.34998626667073579"/>
      </right>
      <top style="dotted">
        <color theme="0" tint="-0.34998626667073579"/>
      </top>
      <bottom style="dotted">
        <color theme="0" tint="-0.34998626667073579"/>
      </bottom>
      <diagonal/>
    </border>
    <border>
      <left/>
      <right style="thin">
        <color theme="0" tint="-0.34998626667073579"/>
      </right>
      <top style="dotted">
        <color indexed="23"/>
      </top>
      <bottom/>
      <diagonal/>
    </border>
    <border>
      <left/>
      <right style="thin">
        <color theme="0" tint="-0.34998626667073579"/>
      </right>
      <top style="dotted">
        <color indexed="23"/>
      </top>
      <bottom style="thin">
        <color indexed="23"/>
      </bottom>
      <diagonal/>
    </border>
    <border>
      <left style="thin">
        <color theme="0" tint="-0.34998626667073579"/>
      </left>
      <right style="dotted">
        <color theme="0" tint="-0.34998626667073579"/>
      </right>
      <top style="dotted">
        <color theme="0" tint="-0.34998626667073579"/>
      </top>
      <bottom style="thin">
        <color indexed="23"/>
      </bottom>
      <diagonal/>
    </border>
    <border>
      <left style="dotted">
        <color theme="0" tint="-0.34998626667073579"/>
      </left>
      <right style="dotted">
        <color theme="0" tint="-0.34998626667073579"/>
      </right>
      <top style="dotted">
        <color theme="0" tint="-0.34998626667073579"/>
      </top>
      <bottom style="thin">
        <color indexed="23"/>
      </bottom>
      <diagonal/>
    </border>
    <border>
      <left style="dotted">
        <color theme="0" tint="-0.34998626667073579"/>
      </left>
      <right style="thin">
        <color theme="0" tint="-0.34998626667073579"/>
      </right>
      <top style="dotted">
        <color theme="0" tint="-0.34998626667073579"/>
      </top>
      <bottom style="thin">
        <color indexed="23"/>
      </bottom>
      <diagonal/>
    </border>
    <border>
      <left/>
      <right/>
      <top style="thin">
        <color indexed="23"/>
      </top>
      <bottom style="medium">
        <color indexed="21"/>
      </bottom>
      <diagonal/>
    </border>
    <border>
      <left style="thin">
        <color indexed="23"/>
      </left>
      <right style="dotted">
        <color indexed="23"/>
      </right>
      <top style="thin">
        <color indexed="23"/>
      </top>
      <bottom style="medium">
        <color indexed="21"/>
      </bottom>
      <diagonal/>
    </border>
    <border>
      <left style="dotted">
        <color indexed="23"/>
      </left>
      <right style="dotted">
        <color indexed="23"/>
      </right>
      <top style="thin">
        <color indexed="23"/>
      </top>
      <bottom style="medium">
        <color indexed="21"/>
      </bottom>
      <diagonal/>
    </border>
    <border>
      <left style="dotted">
        <color indexed="23"/>
      </left>
      <right style="thin">
        <color indexed="23"/>
      </right>
      <top style="thin">
        <color indexed="23"/>
      </top>
      <bottom style="medium">
        <color indexed="21"/>
      </bottom>
      <diagonal/>
    </border>
    <border>
      <left style="dotted">
        <color indexed="23"/>
      </left>
      <right/>
      <top style="thin">
        <color indexed="23"/>
      </top>
      <bottom style="medium">
        <color indexed="21"/>
      </bottom>
      <diagonal/>
    </border>
    <border>
      <left style="dotted">
        <color theme="0" tint="-0.34998626667073579"/>
      </left>
      <right style="thin">
        <color indexed="23"/>
      </right>
      <top style="medium">
        <color indexed="21"/>
      </top>
      <bottom style="dotted">
        <color theme="0" tint="-0.34998626667073579"/>
      </bottom>
      <diagonal/>
    </border>
    <border>
      <left style="thin">
        <color indexed="23"/>
      </left>
      <right style="dotted">
        <color indexed="23"/>
      </right>
      <top style="medium">
        <color indexed="21"/>
      </top>
      <bottom style="dotted">
        <color indexed="23"/>
      </bottom>
      <diagonal/>
    </border>
    <border>
      <left style="dotted">
        <color theme="0" tint="-0.34998626667073579"/>
      </left>
      <right style="thin">
        <color indexed="23"/>
      </right>
      <top style="dotted">
        <color theme="0" tint="-0.34998626667073579"/>
      </top>
      <bottom style="dotted">
        <color theme="0" tint="-0.34998626667073579"/>
      </bottom>
      <diagonal/>
    </border>
    <border>
      <left style="thin">
        <color indexed="23"/>
      </left>
      <right style="dotted">
        <color indexed="23"/>
      </right>
      <top style="dotted">
        <color indexed="23"/>
      </top>
      <bottom style="dotted">
        <color indexed="23"/>
      </bottom>
      <diagonal/>
    </border>
    <border>
      <left style="dotted">
        <color theme="0" tint="-0.34998626667073579"/>
      </left>
      <right style="thin">
        <color indexed="23"/>
      </right>
      <top style="dotted">
        <color theme="0" tint="-0.34998626667073579"/>
      </top>
      <bottom style="medium">
        <color indexed="21"/>
      </bottom>
      <diagonal/>
    </border>
    <border>
      <left style="thin">
        <color indexed="23"/>
      </left>
      <right style="dotted">
        <color indexed="23"/>
      </right>
      <top style="dotted">
        <color indexed="23"/>
      </top>
      <bottom style="medium">
        <color indexed="21"/>
      </bottom>
      <diagonal/>
    </border>
    <border>
      <left style="thin">
        <color indexed="23"/>
      </left>
      <right style="dotted">
        <color indexed="23"/>
      </right>
      <top style="medium">
        <color indexed="21"/>
      </top>
      <bottom/>
      <diagonal/>
    </border>
  </borders>
  <cellStyleXfs count="96">
    <xf numFmtId="0" fontId="0" fillId="0" borderId="0"/>
    <xf numFmtId="49" fontId="15" fillId="0" borderId="0">
      <alignment horizontal="centerContinuous" vertical="top" wrapText="1"/>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38" fontId="16" fillId="0" borderId="0" applyFont="0" applyFill="0" applyBorder="0" applyAlignment="0" applyProtection="0"/>
    <xf numFmtId="166" fontId="16" fillId="0" borderId="0" applyFont="0" applyFill="0" applyBorder="0" applyAlignment="0" applyProtection="0"/>
    <xf numFmtId="0" fontId="52" fillId="0" borderId="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7" borderId="1" applyNumberFormat="0" applyAlignment="0" applyProtection="0"/>
    <xf numFmtId="0" fontId="38" fillId="20" borderId="2" applyNumberFormat="0" applyAlignment="0" applyProtection="0"/>
    <xf numFmtId="0" fontId="39" fillId="20" borderId="1" applyNumberFormat="0" applyAlignment="0" applyProtection="0"/>
    <xf numFmtId="0" fontId="4"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4" fillId="0" borderId="0" applyNumberFormat="0" applyFill="0" applyBorder="0" applyAlignment="0" applyProtection="0"/>
    <xf numFmtId="0" fontId="15" fillId="0" borderId="3">
      <alignment horizontal="centerContinuous" vertical="top" wrapText="1"/>
    </xf>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1" borderId="8" applyNumberFormat="0" applyAlignment="0" applyProtection="0"/>
    <xf numFmtId="0" fontId="45" fillId="0" borderId="0" applyNumberFormat="0" applyFill="0" applyBorder="0" applyAlignment="0" applyProtection="0"/>
    <xf numFmtId="0" fontId="46" fillId="22" borderId="0" applyNumberFormat="0" applyBorder="0" applyAlignment="0" applyProtection="0"/>
    <xf numFmtId="0" fontId="9" fillId="0" borderId="0"/>
    <xf numFmtId="0" fontId="5" fillId="0" borderId="0"/>
    <xf numFmtId="0" fontId="5" fillId="0" borderId="0"/>
    <xf numFmtId="0" fontId="10" fillId="0" borderId="0"/>
    <xf numFmtId="0" fontId="62" fillId="0" borderId="0"/>
    <xf numFmtId="0" fontId="5" fillId="0" borderId="0"/>
    <xf numFmtId="0" fontId="10" fillId="0" borderId="0"/>
    <xf numFmtId="0" fontId="5" fillId="0" borderId="0"/>
    <xf numFmtId="0" fontId="7" fillId="0" borderId="0"/>
    <xf numFmtId="0" fontId="7" fillId="0" borderId="0"/>
    <xf numFmtId="0" fontId="54" fillId="0" borderId="0"/>
    <xf numFmtId="0" fontId="35"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47" fillId="3" borderId="0" applyNumberFormat="0" applyBorder="0" applyAlignment="0" applyProtection="0"/>
    <xf numFmtId="0" fontId="48" fillId="0" borderId="0" applyNumberFormat="0" applyFill="0" applyBorder="0" applyAlignment="0" applyProtection="0"/>
    <xf numFmtId="0" fontId="5" fillId="23" borderId="9" applyNumberFormat="0" applyFont="0" applyAlignment="0" applyProtection="0"/>
    <xf numFmtId="9" fontId="3"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38" fontId="16" fillId="0" borderId="0" applyFont="0" applyFill="0" applyBorder="0" applyAlignment="0" applyProtection="0"/>
    <xf numFmtId="40" fontId="16" fillId="0" borderId="0" applyFont="0" applyFill="0" applyBorder="0" applyAlignment="0" applyProtection="0"/>
    <xf numFmtId="164" fontId="7" fillId="0" borderId="0" applyFont="0" applyFill="0" applyBorder="0" applyAlignment="0" applyProtection="0"/>
    <xf numFmtId="0" fontId="51" fillId="4" borderId="0" applyNumberFormat="0" applyBorder="0" applyAlignment="0" applyProtection="0"/>
    <xf numFmtId="49" fontId="15" fillId="0" borderId="11">
      <alignment horizontal="center" vertical="center" wrapText="1"/>
    </xf>
    <xf numFmtId="0" fontId="2" fillId="0" borderId="0"/>
    <xf numFmtId="0" fontId="3" fillId="0" borderId="0"/>
    <xf numFmtId="9" fontId="3" fillId="0" borderId="0" applyFont="0" applyFill="0" applyBorder="0" applyAlignment="0" applyProtection="0"/>
    <xf numFmtId="0" fontId="72" fillId="0" borderId="0" applyNumberFormat="0" applyFill="0" applyBorder="0" applyAlignment="0" applyProtection="0"/>
    <xf numFmtId="0" fontId="1" fillId="0" borderId="0"/>
    <xf numFmtId="0" fontId="3" fillId="0" borderId="0"/>
    <xf numFmtId="0" fontId="1" fillId="0" borderId="0"/>
    <xf numFmtId="0" fontId="1" fillId="0" borderId="0"/>
    <xf numFmtId="9" fontId="35" fillId="0" borderId="0" applyFont="0" applyFill="0" applyBorder="0" applyAlignment="0" applyProtection="0"/>
    <xf numFmtId="43" fontId="3" fillId="0" borderId="0" applyFont="0" applyFill="0" applyBorder="0" applyAlignment="0" applyProtection="0"/>
    <xf numFmtId="0" fontId="3" fillId="0" borderId="0"/>
    <xf numFmtId="0" fontId="5" fillId="0" borderId="0"/>
    <xf numFmtId="0" fontId="3" fillId="0" borderId="0"/>
    <xf numFmtId="0" fontId="10" fillId="0" borderId="0"/>
    <xf numFmtId="0" fontId="5" fillId="0" borderId="0"/>
    <xf numFmtId="0" fontId="3" fillId="0" borderId="0"/>
  </cellStyleXfs>
  <cellXfs count="684">
    <xf numFmtId="0" fontId="0" fillId="0" borderId="0" xfId="0"/>
    <xf numFmtId="0" fontId="5" fillId="0" borderId="0" xfId="60"/>
    <xf numFmtId="0" fontId="5" fillId="0" borderId="0" xfId="60" applyFill="1"/>
    <xf numFmtId="0" fontId="5" fillId="0" borderId="0" xfId="60" applyAlignment="1">
      <alignment horizontal="center"/>
    </xf>
    <xf numFmtId="0" fontId="5" fillId="0" borderId="0" xfId="60" applyFill="1" applyBorder="1"/>
    <xf numFmtId="10" fontId="5" fillId="0" borderId="0" xfId="60" applyNumberFormat="1" applyFill="1" applyBorder="1"/>
    <xf numFmtId="0" fontId="6" fillId="0" borderId="12" xfId="60" applyFont="1" applyBorder="1" applyAlignment="1">
      <alignment horizontal="center" vertical="center" wrapText="1"/>
    </xf>
    <xf numFmtId="0" fontId="6" fillId="0" borderId="14" xfId="60" applyFont="1" applyBorder="1" applyAlignment="1">
      <alignment vertical="center"/>
    </xf>
    <xf numFmtId="0" fontId="5" fillId="0" borderId="0" xfId="58" applyBorder="1"/>
    <xf numFmtId="14" fontId="5" fillId="0" borderId="0" xfId="58" applyNumberFormat="1" applyBorder="1"/>
    <xf numFmtId="0" fontId="5" fillId="0" borderId="0" xfId="58" applyAlignment="1"/>
    <xf numFmtId="0" fontId="12" fillId="0" borderId="15" xfId="58" applyFont="1" applyBorder="1" applyAlignment="1">
      <alignment horizontal="center" vertical="center" wrapText="1"/>
    </xf>
    <xf numFmtId="0" fontId="13" fillId="0" borderId="16" xfId="58" applyFont="1" applyBorder="1" applyAlignment="1">
      <alignment vertical="center"/>
    </xf>
    <xf numFmtId="0" fontId="13" fillId="0" borderId="17" xfId="58" applyFont="1" applyBorder="1" applyAlignment="1">
      <alignment vertical="center"/>
    </xf>
    <xf numFmtId="0" fontId="12" fillId="0" borderId="14" xfId="58" applyFont="1" applyBorder="1" applyAlignment="1">
      <alignment vertical="center"/>
    </xf>
    <xf numFmtId="4" fontId="5" fillId="0" borderId="0" xfId="58" applyNumberFormat="1" applyBorder="1"/>
    <xf numFmtId="164" fontId="5" fillId="0" borderId="0" xfId="58" applyNumberFormat="1" applyBorder="1"/>
    <xf numFmtId="10" fontId="5" fillId="0" borderId="0" xfId="58" applyNumberFormat="1" applyBorder="1"/>
    <xf numFmtId="0" fontId="14" fillId="0" borderId="0" xfId="58" applyFont="1" applyFill="1" applyBorder="1" applyAlignment="1"/>
    <xf numFmtId="0" fontId="13" fillId="0" borderId="0" xfId="60" applyFont="1" applyBorder="1"/>
    <xf numFmtId="0" fontId="13" fillId="0" borderId="0" xfId="60" applyFont="1" applyFill="1" applyBorder="1"/>
    <xf numFmtId="10" fontId="13" fillId="0" borderId="0" xfId="60" applyNumberFormat="1" applyFont="1" applyFill="1" applyBorder="1"/>
    <xf numFmtId="0" fontId="6" fillId="0" borderId="15" xfId="58" applyFont="1" applyBorder="1" applyAlignment="1">
      <alignment horizontal="center" vertical="center" wrapText="1"/>
    </xf>
    <xf numFmtId="0" fontId="17" fillId="0" borderId="0" xfId="58" applyFont="1" applyBorder="1" applyAlignment="1">
      <alignment horizontal="left" vertical="center" wrapText="1"/>
    </xf>
    <xf numFmtId="0" fontId="6" fillId="0" borderId="18" xfId="63" applyFont="1" applyBorder="1" applyAlignment="1">
      <alignment horizontal="center" vertical="center" wrapText="1"/>
    </xf>
    <xf numFmtId="0" fontId="8" fillId="0" borderId="15" xfId="58" applyFont="1" applyBorder="1" applyAlignment="1">
      <alignment horizontal="center" vertical="center" wrapText="1"/>
    </xf>
    <xf numFmtId="0" fontId="26" fillId="0" borderId="0" xfId="60" applyFont="1"/>
    <xf numFmtId="10" fontId="17" fillId="0" borderId="0" xfId="63" applyNumberFormat="1" applyFont="1" applyBorder="1" applyAlignment="1">
      <alignment horizontal="center" vertical="center" wrapText="1"/>
    </xf>
    <xf numFmtId="0" fontId="10" fillId="0" borderId="0" xfId="63" applyBorder="1"/>
    <xf numFmtId="10" fontId="10" fillId="0" borderId="0" xfId="63" applyNumberFormat="1" applyBorder="1"/>
    <xf numFmtId="0" fontId="5" fillId="0" borderId="0" xfId="62"/>
    <xf numFmtId="0" fontId="5" fillId="0" borderId="0" xfId="59" applyFont="1"/>
    <xf numFmtId="4" fontId="6" fillId="0" borderId="0" xfId="58" applyNumberFormat="1" applyFont="1" applyFill="1" applyBorder="1" applyAlignment="1">
      <alignment horizontal="center" vertical="center"/>
    </xf>
    <xf numFmtId="0" fontId="5" fillId="0" borderId="0" xfId="64" applyBorder="1" applyAlignment="1">
      <alignment horizontal="center"/>
    </xf>
    <xf numFmtId="0" fontId="23" fillId="0" borderId="21" xfId="60" applyFont="1" applyBorder="1" applyAlignment="1">
      <alignment vertical="center"/>
    </xf>
    <xf numFmtId="0" fontId="8" fillId="0" borderId="0" xfId="58" applyFont="1" applyBorder="1" applyAlignment="1">
      <alignment horizontal="center" vertical="center" wrapText="1"/>
    </xf>
    <xf numFmtId="0" fontId="6" fillId="0" borderId="29" xfId="63" applyFont="1" applyBorder="1" applyAlignment="1">
      <alignment horizontal="center" vertical="center" wrapText="1"/>
    </xf>
    <xf numFmtId="0" fontId="10" fillId="0" borderId="28" xfId="63" applyFont="1" applyBorder="1" applyAlignment="1">
      <alignment horizontal="center" vertical="center" wrapText="1"/>
    </xf>
    <xf numFmtId="14" fontId="5" fillId="0" borderId="0" xfId="63" applyNumberFormat="1" applyFont="1" applyBorder="1" applyAlignment="1">
      <alignment horizontal="center" vertical="center" wrapText="1"/>
    </xf>
    <xf numFmtId="14" fontId="12" fillId="0" borderId="30" xfId="58" applyNumberFormat="1" applyFont="1" applyBorder="1" applyAlignment="1">
      <alignment horizontal="center" vertical="center" wrapText="1"/>
    </xf>
    <xf numFmtId="0" fontId="34" fillId="0" borderId="0" xfId="63" applyFont="1" applyFill="1"/>
    <xf numFmtId="0" fontId="6" fillId="0" borderId="15" xfId="58" applyFont="1" applyFill="1" applyBorder="1" applyAlignment="1">
      <alignment horizontal="center" vertical="center" wrapText="1"/>
    </xf>
    <xf numFmtId="0" fontId="5" fillId="0" borderId="0" xfId="58" applyFont="1" applyFill="1" applyBorder="1"/>
    <xf numFmtId="4" fontId="5" fillId="0" borderId="0" xfId="58" applyNumberFormat="1" applyFont="1" applyFill="1" applyBorder="1" applyAlignment="1">
      <alignment vertical="center"/>
    </xf>
    <xf numFmtId="0" fontId="5" fillId="0" borderId="0" xfId="62" applyFont="1"/>
    <xf numFmtId="0" fontId="5" fillId="0" borderId="20" xfId="60" applyFont="1" applyBorder="1" applyAlignment="1">
      <alignment vertical="center"/>
    </xf>
    <xf numFmtId="0" fontId="5" fillId="0" borderId="17" xfId="60" applyFont="1" applyBorder="1" applyAlignment="1">
      <alignment vertical="center"/>
    </xf>
    <xf numFmtId="3" fontId="24" fillId="0" borderId="22" xfId="60" applyNumberFormat="1" applyFont="1" applyFill="1" applyBorder="1" applyAlignment="1" applyProtection="1"/>
    <xf numFmtId="0" fontId="5" fillId="0" borderId="16" xfId="60" applyFont="1" applyBorder="1" applyAlignment="1">
      <alignment vertical="center"/>
    </xf>
    <xf numFmtId="3" fontId="8" fillId="0" borderId="12" xfId="60" applyNumberFormat="1" applyFont="1" applyFill="1" applyBorder="1" applyAlignment="1" applyProtection="1"/>
    <xf numFmtId="0" fontId="6" fillId="0" borderId="28" xfId="60" applyFont="1" applyBorder="1" applyAlignment="1">
      <alignment vertical="center"/>
    </xf>
    <xf numFmtId="0" fontId="8" fillId="0" borderId="12" xfId="63" applyFont="1" applyFill="1" applyBorder="1" applyAlignment="1">
      <alignment horizontal="center" vertical="center" wrapText="1"/>
    </xf>
    <xf numFmtId="0" fontId="8" fillId="0" borderId="18" xfId="63" applyFont="1" applyBorder="1" applyAlignment="1">
      <alignment horizontal="center" vertical="center" wrapText="1"/>
    </xf>
    <xf numFmtId="0" fontId="18" fillId="0" borderId="18" xfId="63" applyFont="1" applyBorder="1" applyAlignment="1">
      <alignment horizontal="center" vertical="center" wrapText="1"/>
    </xf>
    <xf numFmtId="0" fontId="18" fillId="0" borderId="19" xfId="63" applyFont="1" applyBorder="1" applyAlignment="1">
      <alignment horizontal="center" vertical="center" wrapText="1"/>
    </xf>
    <xf numFmtId="165" fontId="18" fillId="0" borderId="22" xfId="63" applyNumberFormat="1" applyFont="1" applyBorder="1" applyAlignment="1">
      <alignment horizontal="center" vertical="center" wrapText="1"/>
    </xf>
    <xf numFmtId="165" fontId="18" fillId="0" borderId="12" xfId="63" applyNumberFormat="1" applyFont="1" applyBorder="1" applyAlignment="1">
      <alignment horizontal="center" vertical="center" wrapText="1"/>
    </xf>
    <xf numFmtId="0" fontId="24" fillId="0" borderId="12" xfId="63" applyFont="1" applyFill="1" applyBorder="1" applyAlignment="1">
      <alignment horizontal="center" vertical="center" wrapText="1"/>
    </xf>
    <xf numFmtId="0" fontId="24" fillId="0" borderId="13" xfId="63" applyFont="1" applyFill="1" applyBorder="1" applyAlignment="1">
      <alignment horizontal="center" vertical="center" wrapText="1"/>
    </xf>
    <xf numFmtId="0" fontId="8" fillId="0" borderId="19" xfId="63" applyFont="1" applyBorder="1" applyAlignment="1">
      <alignment horizontal="center" vertical="center" wrapText="1"/>
    </xf>
    <xf numFmtId="0" fontId="5" fillId="0" borderId="0" xfId="60" applyFont="1"/>
    <xf numFmtId="0" fontId="6" fillId="0" borderId="15" xfId="60" applyFont="1" applyBorder="1" applyAlignment="1">
      <alignment horizontal="center" vertical="center" wrapText="1"/>
    </xf>
    <xf numFmtId="0" fontId="6" fillId="0" borderId="29" xfId="60" applyFont="1" applyBorder="1" applyAlignment="1">
      <alignment horizontal="center" vertical="center" wrapText="1"/>
    </xf>
    <xf numFmtId="0" fontId="5" fillId="0" borderId="0" xfId="60" applyFont="1" applyFill="1" applyAlignment="1">
      <alignment vertical="center"/>
    </xf>
    <xf numFmtId="10" fontId="13" fillId="0" borderId="0" xfId="68" applyNumberFormat="1" applyFont="1" applyFill="1" applyBorder="1"/>
    <xf numFmtId="0" fontId="13" fillId="0" borderId="0" xfId="60" applyFont="1"/>
    <xf numFmtId="0" fontId="21" fillId="0" borderId="0" xfId="60" applyFont="1" applyFill="1" applyBorder="1"/>
    <xf numFmtId="10" fontId="21" fillId="0" borderId="0" xfId="60" applyNumberFormat="1" applyFont="1" applyFill="1" applyBorder="1"/>
    <xf numFmtId="1" fontId="10" fillId="0" borderId="0" xfId="63" applyNumberFormat="1"/>
    <xf numFmtId="167" fontId="10" fillId="0" borderId="0" xfId="63" applyNumberFormat="1"/>
    <xf numFmtId="10" fontId="12" fillId="0" borderId="30" xfId="58" applyNumberFormat="1" applyFont="1" applyFill="1" applyBorder="1" applyAlignment="1">
      <alignment horizontal="center" vertical="center" wrapText="1"/>
    </xf>
    <xf numFmtId="0" fontId="19" fillId="0" borderId="0" xfId="62" applyFont="1"/>
    <xf numFmtId="165" fontId="5" fillId="0" borderId="0" xfId="63" applyNumberFormat="1" applyFont="1" applyFill="1" applyBorder="1" applyAlignment="1">
      <alignment horizontal="center" vertical="center" wrapText="1"/>
    </xf>
    <xf numFmtId="0" fontId="8" fillId="0" borderId="37" xfId="63" applyFont="1" applyBorder="1" applyAlignment="1">
      <alignment horizontal="center" vertical="center" wrapText="1"/>
    </xf>
    <xf numFmtId="0" fontId="18" fillId="0" borderId="35" xfId="63" applyFont="1" applyBorder="1" applyAlignment="1">
      <alignment horizontal="center" vertical="center" wrapText="1"/>
    </xf>
    <xf numFmtId="0" fontId="18" fillId="0" borderId="24" xfId="63" applyFont="1" applyFill="1" applyBorder="1" applyAlignment="1">
      <alignment horizontal="center" vertical="center" wrapText="1"/>
    </xf>
    <xf numFmtId="0" fontId="18" fillId="0" borderId="25" xfId="63" applyFont="1" applyFill="1" applyBorder="1" applyAlignment="1">
      <alignment horizontal="center" vertical="center" wrapText="1"/>
    </xf>
    <xf numFmtId="0" fontId="56" fillId="0" borderId="0" xfId="58" applyFont="1"/>
    <xf numFmtId="10" fontId="5" fillId="0" borderId="0" xfId="60" applyNumberFormat="1"/>
    <xf numFmtId="0" fontId="19" fillId="0" borderId="0" xfId="60" applyFont="1"/>
    <xf numFmtId="0" fontId="59" fillId="0" borderId="17" xfId="60" applyFont="1" applyBorder="1" applyAlignment="1">
      <alignment vertical="center"/>
    </xf>
    <xf numFmtId="0" fontId="6" fillId="0" borderId="26" xfId="63" applyFont="1" applyBorder="1" applyAlignment="1">
      <alignment horizontal="center" vertical="center" wrapText="1"/>
    </xf>
    <xf numFmtId="0" fontId="10" fillId="0" borderId="26" xfId="63" applyBorder="1" applyAlignment="1">
      <alignment horizontal="center" vertical="center"/>
    </xf>
    <xf numFmtId="0" fontId="10" fillId="0" borderId="27" xfId="63" applyBorder="1" applyAlignment="1">
      <alignment horizontal="center" vertical="center"/>
    </xf>
    <xf numFmtId="168" fontId="5" fillId="0" borderId="0" xfId="58" applyNumberFormat="1"/>
    <xf numFmtId="169" fontId="5" fillId="0" borderId="0" xfId="58" applyNumberFormat="1"/>
    <xf numFmtId="0" fontId="12" fillId="0" borderId="0" xfId="60" applyFont="1" applyAlignment="1">
      <alignment vertical="center"/>
    </xf>
    <xf numFmtId="0" fontId="17" fillId="0" borderId="0" xfId="58" applyFont="1"/>
    <xf numFmtId="0" fontId="17" fillId="0" borderId="0" xfId="60" applyFont="1"/>
    <xf numFmtId="0" fontId="33" fillId="0" borderId="17" xfId="58" applyFont="1" applyBorder="1" applyAlignment="1">
      <alignment vertical="center"/>
    </xf>
    <xf numFmtId="0" fontId="60" fillId="0" borderId="17" xfId="60" applyFont="1" applyBorder="1" applyAlignment="1">
      <alignment horizontal="right" vertical="center"/>
    </xf>
    <xf numFmtId="0" fontId="60" fillId="0" borderId="32" xfId="60" applyFont="1" applyBorder="1" applyAlignment="1">
      <alignment horizontal="right" vertical="center"/>
    </xf>
    <xf numFmtId="0" fontId="33" fillId="0" borderId="14" xfId="58" applyFont="1" applyBorder="1" applyAlignment="1">
      <alignment vertical="center"/>
    </xf>
    <xf numFmtId="0" fontId="20" fillId="0" borderId="32" xfId="60" applyFont="1" applyBorder="1" applyAlignment="1">
      <alignment vertical="center"/>
    </xf>
    <xf numFmtId="0" fontId="6" fillId="0" borderId="0" xfId="58" applyFont="1" applyBorder="1"/>
    <xf numFmtId="0" fontId="6" fillId="0" borderId="0" xfId="58" applyFont="1"/>
    <xf numFmtId="0" fontId="17" fillId="0" borderId="0" xfId="58" applyFont="1" applyBorder="1"/>
    <xf numFmtId="10" fontId="6" fillId="0" borderId="0" xfId="58" applyNumberFormat="1" applyFont="1" applyBorder="1"/>
    <xf numFmtId="0" fontId="20" fillId="0" borderId="32" xfId="60" applyFont="1" applyBorder="1" applyAlignment="1">
      <alignment horizontal="left" vertical="center"/>
    </xf>
    <xf numFmtId="0" fontId="5" fillId="0" borderId="32" xfId="60" applyFont="1" applyBorder="1" applyAlignment="1">
      <alignment vertical="center"/>
    </xf>
    <xf numFmtId="0" fontId="5" fillId="0" borderId="32" xfId="60" applyFont="1" applyBorder="1" applyAlignment="1">
      <alignment horizontal="right" vertical="center"/>
    </xf>
    <xf numFmtId="0" fontId="23" fillId="0" borderId="46" xfId="60" applyFont="1" applyBorder="1" applyAlignment="1">
      <alignment vertical="center"/>
    </xf>
    <xf numFmtId="0" fontId="59" fillId="0" borderId="0" xfId="60" applyFont="1" applyFill="1" applyBorder="1"/>
    <xf numFmtId="0" fontId="63" fillId="0" borderId="0" xfId="60" applyFont="1"/>
    <xf numFmtId="165" fontId="21" fillId="0" borderId="0" xfId="60" applyNumberFormat="1" applyFont="1" applyFill="1" applyBorder="1"/>
    <xf numFmtId="0" fontId="17" fillId="0" borderId="17" xfId="60" applyFont="1" applyBorder="1" applyAlignment="1">
      <alignment vertical="center"/>
    </xf>
    <xf numFmtId="0" fontId="5" fillId="0" borderId="17" xfId="60" applyFont="1" applyBorder="1" applyAlignment="1">
      <alignment horizontal="right" vertical="center"/>
    </xf>
    <xf numFmtId="0" fontId="10" fillId="0" borderId="18" xfId="63" applyFont="1" applyBorder="1" applyAlignment="1">
      <alignment horizontal="center" vertical="center"/>
    </xf>
    <xf numFmtId="0" fontId="10" fillId="0" borderId="19" xfId="63" applyFont="1" applyBorder="1" applyAlignment="1">
      <alignment horizontal="center" vertical="center"/>
    </xf>
    <xf numFmtId="0" fontId="8" fillId="0" borderId="15" xfId="63" applyFont="1" applyBorder="1" applyAlignment="1">
      <alignment horizontal="center" vertical="center" wrapText="1"/>
    </xf>
    <xf numFmtId="3" fontId="5" fillId="0" borderId="0" xfId="60" applyNumberFormat="1"/>
    <xf numFmtId="3" fontId="24" fillId="0" borderId="23" xfId="60" applyNumberFormat="1" applyFont="1" applyFill="1" applyBorder="1" applyAlignment="1" applyProtection="1"/>
    <xf numFmtId="3" fontId="8" fillId="0" borderId="13" xfId="60" applyNumberFormat="1" applyFont="1" applyFill="1" applyBorder="1" applyAlignment="1" applyProtection="1"/>
    <xf numFmtId="3" fontId="18" fillId="0" borderId="18" xfId="60" applyNumberFormat="1" applyFont="1" applyFill="1" applyBorder="1" applyAlignment="1" applyProtection="1"/>
    <xf numFmtId="10" fontId="18" fillId="0" borderId="18" xfId="60" applyNumberFormat="1" applyFont="1" applyFill="1" applyBorder="1" applyAlignment="1" applyProtection="1"/>
    <xf numFmtId="10" fontId="18" fillId="0" borderId="19" xfId="60" applyNumberFormat="1" applyFont="1" applyFill="1" applyBorder="1" applyAlignment="1" applyProtection="1"/>
    <xf numFmtId="3" fontId="18" fillId="0" borderId="19" xfId="60" applyNumberFormat="1" applyFont="1" applyFill="1" applyBorder="1" applyAlignment="1" applyProtection="1"/>
    <xf numFmtId="10" fontId="3" fillId="0" borderId="0" xfId="60" applyNumberFormat="1" applyFont="1" applyFill="1" applyBorder="1" applyAlignment="1">
      <alignment horizontal="right" vertical="center" wrapText="1"/>
    </xf>
    <xf numFmtId="0" fontId="3" fillId="0" borderId="17" xfId="60" applyFont="1" applyFill="1" applyBorder="1" applyAlignment="1">
      <alignment vertical="center" wrapText="1"/>
    </xf>
    <xf numFmtId="0" fontId="3" fillId="0" borderId="18" xfId="60" applyFont="1" applyFill="1" applyBorder="1" applyAlignment="1">
      <alignment horizontal="right" vertical="center" wrapText="1"/>
    </xf>
    <xf numFmtId="10" fontId="3" fillId="0" borderId="19" xfId="60" applyNumberFormat="1" applyFont="1" applyFill="1" applyBorder="1" applyAlignment="1">
      <alignment horizontal="right" vertical="center" wrapText="1"/>
    </xf>
    <xf numFmtId="0" fontId="3" fillId="0" borderId="0" xfId="60" applyFont="1" applyFill="1" applyBorder="1" applyAlignment="1">
      <alignment vertical="center" wrapText="1"/>
    </xf>
    <xf numFmtId="0" fontId="17" fillId="0" borderId="0" xfId="58" applyFont="1" applyBorder="1" applyAlignment="1">
      <alignment vertical="center" wrapText="1"/>
    </xf>
    <xf numFmtId="0" fontId="13" fillId="0" borderId="20" xfId="58" applyFont="1" applyBorder="1" applyAlignment="1">
      <alignment vertical="center"/>
    </xf>
    <xf numFmtId="0" fontId="28" fillId="0" borderId="54" xfId="58" applyFont="1" applyFill="1" applyBorder="1" applyAlignment="1"/>
    <xf numFmtId="0" fontId="6" fillId="0" borderId="0" xfId="60" applyFont="1" applyFill="1" applyAlignment="1">
      <alignment horizontal="center" vertical="center" wrapText="1"/>
    </xf>
    <xf numFmtId="165" fontId="3" fillId="0" borderId="19" xfId="68" applyNumberFormat="1" applyFont="1" applyFill="1" applyBorder="1" applyAlignment="1">
      <alignment horizontal="right" vertical="center"/>
    </xf>
    <xf numFmtId="10" fontId="3" fillId="0" borderId="35" xfId="60" applyNumberFormat="1" applyFont="1" applyFill="1" applyBorder="1" applyAlignment="1" applyProtection="1"/>
    <xf numFmtId="10" fontId="3" fillId="0" borderId="37" xfId="60" applyNumberFormat="1" applyFont="1" applyFill="1" applyBorder="1" applyAlignment="1" applyProtection="1"/>
    <xf numFmtId="3" fontId="3" fillId="0" borderId="24" xfId="60" applyNumberFormat="1" applyFont="1" applyFill="1" applyBorder="1" applyAlignment="1" applyProtection="1"/>
    <xf numFmtId="3" fontId="3" fillId="0" borderId="18" xfId="60" applyNumberFormat="1" applyFont="1" applyFill="1" applyBorder="1" applyAlignment="1" applyProtection="1"/>
    <xf numFmtId="3" fontId="3" fillId="0" borderId="35" xfId="60" applyNumberFormat="1" applyFont="1" applyFill="1" applyBorder="1" applyAlignment="1" applyProtection="1"/>
    <xf numFmtId="3" fontId="3" fillId="0" borderId="26" xfId="60" applyNumberFormat="1" applyFont="1" applyFill="1" applyBorder="1" applyAlignment="1" applyProtection="1"/>
    <xf numFmtId="3" fontId="3" fillId="0" borderId="25" xfId="60" applyNumberFormat="1" applyFont="1" applyFill="1" applyBorder="1" applyAlignment="1" applyProtection="1"/>
    <xf numFmtId="3" fontId="3" fillId="0" borderId="19" xfId="60" applyNumberFormat="1" applyFont="1" applyFill="1" applyBorder="1" applyAlignment="1" applyProtection="1"/>
    <xf numFmtId="3" fontId="3" fillId="0" borderId="37" xfId="60" applyNumberFormat="1" applyFont="1" applyFill="1" applyBorder="1" applyAlignment="1" applyProtection="1"/>
    <xf numFmtId="3" fontId="3" fillId="0" borderId="27" xfId="60" applyNumberFormat="1" applyFont="1" applyFill="1" applyBorder="1" applyAlignment="1" applyProtection="1"/>
    <xf numFmtId="10" fontId="59" fillId="0" borderId="0" xfId="71" applyNumberFormat="1" applyFont="1" applyBorder="1" applyAlignment="1">
      <alignment horizontal="center" vertical="center"/>
    </xf>
    <xf numFmtId="10" fontId="60" fillId="0" borderId="0" xfId="71" applyNumberFormat="1" applyFont="1" applyBorder="1" applyAlignment="1">
      <alignment horizontal="center" vertical="center"/>
    </xf>
    <xf numFmtId="10" fontId="20" fillId="0" borderId="0" xfId="71" applyNumberFormat="1" applyFont="1" applyBorder="1" applyAlignment="1">
      <alignment horizontal="center" vertical="center"/>
    </xf>
    <xf numFmtId="10" fontId="20" fillId="0" borderId="36" xfId="71" applyNumberFormat="1" applyFont="1" applyBorder="1" applyAlignment="1">
      <alignment horizontal="center" vertical="center"/>
    </xf>
    <xf numFmtId="10" fontId="3" fillId="0" borderId="0" xfId="60" applyNumberFormat="1" applyFont="1" applyFill="1" applyBorder="1"/>
    <xf numFmtId="165" fontId="3" fillId="0" borderId="0" xfId="60" applyNumberFormat="1" applyFont="1" applyFill="1" applyBorder="1"/>
    <xf numFmtId="0" fontId="60" fillId="0" borderId="0" xfId="60" applyFont="1" applyFill="1" applyBorder="1"/>
    <xf numFmtId="165" fontId="60" fillId="0" borderId="0" xfId="60" applyNumberFormat="1" applyFont="1" applyFill="1" applyBorder="1"/>
    <xf numFmtId="0" fontId="3" fillId="0" borderId="0" xfId="60" applyFont="1"/>
    <xf numFmtId="4" fontId="5" fillId="0" borderId="0" xfId="58" applyNumberFormat="1"/>
    <xf numFmtId="0" fontId="3" fillId="32" borderId="17" xfId="60" applyFont="1" applyFill="1" applyBorder="1" applyAlignment="1">
      <alignment vertical="center" wrapText="1"/>
    </xf>
    <xf numFmtId="0" fontId="3" fillId="33" borderId="17" xfId="60" applyFont="1" applyFill="1" applyBorder="1" applyAlignment="1">
      <alignment vertical="center" wrapText="1"/>
    </xf>
    <xf numFmtId="10" fontId="5" fillId="0" borderId="0" xfId="60" applyNumberFormat="1" applyFont="1"/>
    <xf numFmtId="0" fontId="18" fillId="35" borderId="17" xfId="60" applyFont="1" applyFill="1" applyBorder="1" applyAlignment="1">
      <alignment vertical="center" wrapText="1"/>
    </xf>
    <xf numFmtId="0" fontId="18" fillId="0" borderId="0" xfId="60" applyFont="1" applyFill="1" applyBorder="1" applyAlignment="1">
      <alignment horizontal="right" vertical="center" wrapText="1"/>
    </xf>
    <xf numFmtId="10" fontId="18" fillId="0" borderId="0" xfId="60" applyNumberFormat="1" applyFont="1" applyFill="1" applyBorder="1" applyAlignment="1">
      <alignment horizontal="right" vertical="center" wrapText="1"/>
    </xf>
    <xf numFmtId="10" fontId="18" fillId="0" borderId="19" xfId="60" applyNumberFormat="1" applyFont="1" applyFill="1" applyBorder="1" applyAlignment="1">
      <alignment horizontal="right" vertical="center" wrapText="1"/>
    </xf>
    <xf numFmtId="0" fontId="18" fillId="36" borderId="17" xfId="60" applyFont="1" applyFill="1" applyBorder="1" applyAlignment="1">
      <alignment vertical="center" wrapText="1"/>
    </xf>
    <xf numFmtId="0" fontId="17" fillId="0" borderId="0" xfId="60" applyFont="1" applyFill="1"/>
    <xf numFmtId="0" fontId="18" fillId="34" borderId="17" xfId="60" applyFont="1" applyFill="1" applyBorder="1" applyAlignment="1">
      <alignment vertical="center" wrapText="1"/>
    </xf>
    <xf numFmtId="0" fontId="18" fillId="0" borderId="18" xfId="60" applyFont="1" applyFill="1" applyBorder="1" applyAlignment="1">
      <alignment horizontal="right" vertical="center" wrapText="1"/>
    </xf>
    <xf numFmtId="0" fontId="18" fillId="33" borderId="17" xfId="60" applyFont="1" applyFill="1" applyBorder="1" applyAlignment="1">
      <alignment vertical="center" wrapText="1"/>
    </xf>
    <xf numFmtId="0" fontId="18" fillId="32" borderId="17" xfId="60" applyFont="1" applyFill="1" applyBorder="1" applyAlignment="1">
      <alignment vertical="center" wrapText="1"/>
    </xf>
    <xf numFmtId="0" fontId="24" fillId="0" borderId="25" xfId="63" applyFont="1" applyBorder="1" applyAlignment="1">
      <alignment horizontal="center" vertical="center" wrapText="1"/>
    </xf>
    <xf numFmtId="165" fontId="24" fillId="0" borderId="23" xfId="63" applyNumberFormat="1" applyFont="1" applyBorder="1" applyAlignment="1">
      <alignment horizontal="center" vertical="center" wrapText="1"/>
    </xf>
    <xf numFmtId="1" fontId="24" fillId="0" borderId="33" xfId="63" applyNumberFormat="1" applyFont="1" applyBorder="1" applyAlignment="1">
      <alignment horizontal="center" vertical="center" wrapText="1"/>
    </xf>
    <xf numFmtId="165" fontId="24" fillId="0" borderId="12" xfId="63" applyNumberFormat="1" applyFont="1" applyBorder="1" applyAlignment="1">
      <alignment horizontal="center" vertical="center" wrapText="1"/>
    </xf>
    <xf numFmtId="0" fontId="24" fillId="0" borderId="25" xfId="63" applyFont="1" applyFill="1" applyBorder="1" applyAlignment="1">
      <alignment horizontal="center" vertical="center" wrapText="1"/>
    </xf>
    <xf numFmtId="165" fontId="24" fillId="0" borderId="23" xfId="63" applyNumberFormat="1" applyFont="1" applyFill="1" applyBorder="1" applyAlignment="1">
      <alignment horizontal="center" vertical="center" wrapText="1"/>
    </xf>
    <xf numFmtId="165" fontId="18" fillId="0" borderId="22" xfId="63" applyNumberFormat="1" applyFont="1" applyFill="1" applyBorder="1" applyAlignment="1">
      <alignment horizontal="center" vertical="center" wrapText="1"/>
    </xf>
    <xf numFmtId="165" fontId="18" fillId="0" borderId="23" xfId="63" applyNumberFormat="1" applyFont="1" applyFill="1" applyBorder="1" applyAlignment="1">
      <alignment horizontal="center" vertical="center" wrapText="1"/>
    </xf>
    <xf numFmtId="1" fontId="24" fillId="0" borderId="33" xfId="63" applyNumberFormat="1" applyFont="1" applyFill="1" applyBorder="1" applyAlignment="1">
      <alignment horizontal="center" vertical="center" wrapText="1"/>
    </xf>
    <xf numFmtId="1" fontId="18" fillId="0" borderId="26" xfId="63" applyNumberFormat="1" applyFont="1" applyFill="1" applyBorder="1" applyAlignment="1">
      <alignment horizontal="center" vertical="center" wrapText="1"/>
    </xf>
    <xf numFmtId="1" fontId="18" fillId="0" borderId="33" xfId="63" applyNumberFormat="1" applyFont="1" applyFill="1" applyBorder="1" applyAlignment="1">
      <alignment horizontal="center" vertical="center" wrapText="1"/>
    </xf>
    <xf numFmtId="1" fontId="18" fillId="0" borderId="34" xfId="63" applyNumberFormat="1" applyFont="1" applyFill="1" applyBorder="1" applyAlignment="1">
      <alignment horizontal="center" vertical="center" wrapText="1"/>
    </xf>
    <xf numFmtId="165" fontId="24" fillId="0" borderId="12" xfId="63" applyNumberFormat="1" applyFont="1" applyFill="1" applyBorder="1" applyAlignment="1">
      <alignment horizontal="center" vertical="center" wrapText="1"/>
    </xf>
    <xf numFmtId="165" fontId="18" fillId="0" borderId="12" xfId="63" applyNumberFormat="1" applyFont="1" applyFill="1" applyBorder="1" applyAlignment="1">
      <alignment horizontal="center" vertical="center" wrapText="1"/>
    </xf>
    <xf numFmtId="165" fontId="18" fillId="0" borderId="13" xfId="63" applyNumberFormat="1" applyFont="1" applyFill="1" applyBorder="1" applyAlignment="1">
      <alignment horizontal="center" vertical="center" wrapText="1"/>
    </xf>
    <xf numFmtId="0" fontId="8" fillId="0" borderId="30" xfId="58" applyFont="1" applyFill="1" applyBorder="1" applyAlignment="1">
      <alignment horizontal="center" vertical="center" wrapText="1"/>
    </xf>
    <xf numFmtId="0" fontId="5" fillId="0" borderId="18" xfId="45" applyBorder="1" applyAlignment="1">
      <alignment horizontal="center" vertical="center"/>
    </xf>
    <xf numFmtId="0" fontId="5" fillId="0" borderId="18" xfId="45" applyFont="1" applyBorder="1" applyAlignment="1">
      <alignment horizontal="center" vertical="center"/>
    </xf>
    <xf numFmtId="0" fontId="6" fillId="0" borderId="18" xfId="45" applyFont="1" applyBorder="1" applyAlignment="1">
      <alignment horizontal="center" vertical="center"/>
    </xf>
    <xf numFmtId="0" fontId="6" fillId="0" borderId="19" xfId="45" applyFont="1" applyBorder="1" applyAlignment="1">
      <alignment horizontal="center" vertical="center"/>
    </xf>
    <xf numFmtId="0" fontId="6" fillId="0" borderId="61" xfId="45" applyFont="1" applyBorder="1" applyAlignment="1">
      <alignment horizontal="center" vertical="center"/>
    </xf>
    <xf numFmtId="0" fontId="5" fillId="0" borderId="61" xfId="45" applyBorder="1" applyAlignment="1">
      <alignment horizontal="center" vertical="center"/>
    </xf>
    <xf numFmtId="0" fontId="5" fillId="0" borderId="61" xfId="45" applyFont="1" applyBorder="1" applyAlignment="1">
      <alignment horizontal="center" vertical="center"/>
    </xf>
    <xf numFmtId="0" fontId="6" fillId="0" borderId="62" xfId="45" applyFont="1" applyBorder="1" applyAlignment="1">
      <alignment horizontal="center" vertical="center"/>
    </xf>
    <xf numFmtId="0" fontId="8" fillId="0" borderId="65" xfId="63" applyFont="1" applyBorder="1" applyAlignment="1">
      <alignment horizontal="center" vertical="center" wrapText="1"/>
    </xf>
    <xf numFmtId="0" fontId="5" fillId="0" borderId="64" xfId="45" applyBorder="1" applyAlignment="1">
      <alignment horizontal="center" vertical="center"/>
    </xf>
    <xf numFmtId="0" fontId="5" fillId="0" borderId="64" xfId="45" applyFont="1" applyBorder="1" applyAlignment="1">
      <alignment horizontal="center" vertical="center"/>
    </xf>
    <xf numFmtId="0" fontId="6" fillId="0" borderId="64" xfId="45" applyFont="1" applyBorder="1" applyAlignment="1">
      <alignment horizontal="center" vertical="center" wrapText="1"/>
    </xf>
    <xf numFmtId="0" fontId="5" fillId="0" borderId="64" xfId="45" applyFont="1" applyBorder="1" applyAlignment="1">
      <alignment horizontal="center" vertical="center" wrapText="1"/>
    </xf>
    <xf numFmtId="0" fontId="6" fillId="0" borderId="0" xfId="45" applyFont="1" applyBorder="1" applyAlignment="1">
      <alignment vertical="center" wrapText="1"/>
    </xf>
    <xf numFmtId="14" fontId="58" fillId="0" borderId="30" xfId="58" applyNumberFormat="1" applyFont="1" applyFill="1" applyBorder="1" applyAlignment="1">
      <alignment horizontal="center" vertical="center" wrapText="1"/>
    </xf>
    <xf numFmtId="0" fontId="8" fillId="0" borderId="20" xfId="60" applyFont="1" applyFill="1" applyBorder="1" applyAlignment="1">
      <alignment vertical="center" wrapText="1"/>
    </xf>
    <xf numFmtId="0" fontId="8" fillId="0" borderId="24" xfId="60" applyFont="1" applyFill="1" applyBorder="1" applyAlignment="1">
      <alignment horizontal="right" vertical="center" wrapText="1"/>
    </xf>
    <xf numFmtId="10" fontId="8" fillId="0" borderId="25" xfId="60" applyNumberFormat="1" applyFont="1" applyFill="1" applyBorder="1" applyAlignment="1">
      <alignment horizontal="right" vertical="center" wrapText="1"/>
    </xf>
    <xf numFmtId="10" fontId="8" fillId="0" borderId="0" xfId="60" applyNumberFormat="1" applyFont="1" applyFill="1" applyBorder="1" applyAlignment="1">
      <alignment horizontal="right" vertical="center" wrapText="1"/>
    </xf>
    <xf numFmtId="0" fontId="6" fillId="0" borderId="0" xfId="60" applyFont="1" applyAlignment="1">
      <alignment vertical="center"/>
    </xf>
    <xf numFmtId="0" fontId="24" fillId="0" borderId="14" xfId="60" applyFont="1" applyFill="1" applyBorder="1" applyAlignment="1">
      <alignment vertical="center" wrapText="1"/>
    </xf>
    <xf numFmtId="3" fontId="24" fillId="0" borderId="12" xfId="60" applyNumberFormat="1" applyFont="1" applyFill="1" applyBorder="1" applyAlignment="1">
      <alignment horizontal="right" vertical="center"/>
    </xf>
    <xf numFmtId="10" fontId="24" fillId="0" borderId="13" xfId="60" applyNumberFormat="1" applyFont="1" applyFill="1" applyBorder="1" applyAlignment="1">
      <alignment horizontal="right" vertical="center" wrapText="1"/>
    </xf>
    <xf numFmtId="0" fontId="6" fillId="0" borderId="0" xfId="60" applyFont="1" applyFill="1" applyAlignment="1">
      <alignment vertical="center"/>
    </xf>
    <xf numFmtId="0" fontId="6" fillId="0" borderId="15" xfId="60" applyFont="1" applyFill="1" applyBorder="1" applyAlignment="1">
      <alignment horizontal="center" vertical="center" wrapText="1"/>
    </xf>
    <xf numFmtId="0" fontId="6" fillId="40" borderId="30" xfId="60" applyFont="1" applyFill="1" applyBorder="1" applyAlignment="1">
      <alignment horizontal="center" vertical="center" wrapText="1"/>
    </xf>
    <xf numFmtId="0" fontId="6" fillId="42" borderId="30" xfId="60" applyFont="1" applyFill="1" applyBorder="1" applyAlignment="1">
      <alignment horizontal="center" vertical="center" wrapText="1"/>
    </xf>
    <xf numFmtId="0" fontId="6" fillId="44" borderId="30" xfId="60" applyFont="1" applyFill="1" applyBorder="1" applyAlignment="1">
      <alignment horizontal="center" vertical="center" wrapText="1"/>
    </xf>
    <xf numFmtId="0" fontId="6" fillId="43" borderId="30" xfId="60" applyFont="1" applyFill="1" applyBorder="1" applyAlignment="1">
      <alignment horizontal="center" vertical="center" wrapText="1"/>
    </xf>
    <xf numFmtId="0" fontId="6" fillId="45" borderId="30" xfId="60" applyFont="1" applyFill="1" applyBorder="1" applyAlignment="1">
      <alignment horizontal="center" vertical="center" wrapText="1"/>
    </xf>
    <xf numFmtId="10" fontId="17" fillId="46" borderId="0" xfId="60" applyNumberFormat="1" applyFont="1" applyFill="1"/>
    <xf numFmtId="3" fontId="3" fillId="0" borderId="18" xfId="81" applyNumberFormat="1" applyBorder="1" applyAlignment="1">
      <alignment vertical="center"/>
    </xf>
    <xf numFmtId="3" fontId="3" fillId="0" borderId="19" xfId="81" applyNumberFormat="1" applyBorder="1" applyAlignment="1">
      <alignment vertical="center"/>
    </xf>
    <xf numFmtId="165" fontId="13" fillId="0" borderId="0" xfId="68" applyNumberFormat="1" applyFont="1" applyFill="1" applyBorder="1"/>
    <xf numFmtId="165" fontId="13" fillId="0" borderId="0" xfId="60" applyNumberFormat="1" applyFont="1"/>
    <xf numFmtId="165" fontId="59" fillId="0" borderId="0" xfId="68" applyNumberFormat="1" applyFont="1" applyFill="1" applyBorder="1"/>
    <xf numFmtId="0" fontId="3" fillId="35" borderId="17" xfId="60" applyFont="1" applyFill="1" applyBorder="1" applyAlignment="1">
      <alignment vertical="center" wrapText="1"/>
    </xf>
    <xf numFmtId="0" fontId="3" fillId="0" borderId="0" xfId="60" applyFont="1" applyFill="1" applyBorder="1" applyAlignment="1">
      <alignment horizontal="right" vertical="center" wrapText="1"/>
    </xf>
    <xf numFmtId="0" fontId="6" fillId="0" borderId="0" xfId="60" applyFont="1"/>
    <xf numFmtId="4" fontId="17" fillId="0" borderId="0" xfId="58" applyNumberFormat="1" applyFont="1" applyBorder="1" applyAlignment="1">
      <alignment horizontal="left" vertical="center" wrapText="1"/>
    </xf>
    <xf numFmtId="0" fontId="33" fillId="0" borderId="0" xfId="60" applyFont="1" applyFill="1" applyBorder="1"/>
    <xf numFmtId="165" fontId="33" fillId="0" borderId="0" xfId="60" applyNumberFormat="1" applyFont="1" applyFill="1" applyBorder="1"/>
    <xf numFmtId="0" fontId="12" fillId="0" borderId="0" xfId="60" applyFont="1" applyFill="1" applyBorder="1"/>
    <xf numFmtId="10" fontId="12" fillId="0" borderId="0" xfId="68" applyNumberFormat="1" applyFont="1" applyFill="1" applyBorder="1"/>
    <xf numFmtId="0" fontId="20" fillId="0" borderId="0" xfId="60" applyFont="1" applyFill="1" applyBorder="1"/>
    <xf numFmtId="165" fontId="20" fillId="0" borderId="0" xfId="60" applyNumberFormat="1" applyFont="1" applyFill="1" applyBorder="1"/>
    <xf numFmtId="0" fontId="70" fillId="0" borderId="0" xfId="60" applyFont="1"/>
    <xf numFmtId="0" fontId="12" fillId="0" borderId="0" xfId="60" applyFont="1"/>
    <xf numFmtId="0" fontId="55" fillId="0" borderId="0" xfId="60" applyFont="1"/>
    <xf numFmtId="0" fontId="71" fillId="0" borderId="0" xfId="32" applyFont="1" applyAlignment="1" applyProtection="1"/>
    <xf numFmtId="0" fontId="3" fillId="0" borderId="67" xfId="63" applyFont="1" applyFill="1" applyBorder="1" applyAlignment="1">
      <alignment horizontal="center" vertical="center" wrapText="1"/>
    </xf>
    <xf numFmtId="0" fontId="17" fillId="0" borderId="67" xfId="63" applyFont="1" applyFill="1" applyBorder="1" applyAlignment="1">
      <alignment horizontal="center" vertical="center" wrapText="1"/>
    </xf>
    <xf numFmtId="2" fontId="17" fillId="0" borderId="67" xfId="63" applyNumberFormat="1" applyFont="1" applyFill="1" applyBorder="1" applyAlignment="1">
      <alignment horizontal="center" vertical="center" wrapText="1"/>
    </xf>
    <xf numFmtId="0" fontId="18" fillId="0" borderId="67" xfId="63" applyFont="1" applyFill="1" applyBorder="1" applyAlignment="1">
      <alignment horizontal="center" vertical="center" wrapText="1"/>
    </xf>
    <xf numFmtId="0" fontId="3" fillId="39" borderId="17" xfId="60" applyFont="1" applyFill="1" applyBorder="1" applyAlignment="1">
      <alignment vertical="center" wrapText="1"/>
    </xf>
    <xf numFmtId="0" fontId="6" fillId="0" borderId="65" xfId="45" applyFont="1" applyBorder="1" applyAlignment="1">
      <alignment horizontal="center" vertical="center"/>
    </xf>
    <xf numFmtId="1" fontId="24" fillId="0" borderId="34" xfId="63" applyNumberFormat="1" applyFont="1" applyFill="1" applyBorder="1" applyAlignment="1">
      <alignment horizontal="center" vertical="center" wrapText="1"/>
    </xf>
    <xf numFmtId="165" fontId="24" fillId="0" borderId="13" xfId="63" applyNumberFormat="1" applyFont="1" applyFill="1" applyBorder="1" applyAlignment="1">
      <alignment horizontal="center" vertical="center" wrapText="1"/>
    </xf>
    <xf numFmtId="10" fontId="3" fillId="0" borderId="18" xfId="60" applyNumberFormat="1" applyFont="1" applyFill="1" applyBorder="1" applyAlignment="1" applyProtection="1"/>
    <xf numFmtId="10" fontId="3" fillId="0" borderId="19" xfId="60" applyNumberFormat="1" applyFont="1" applyFill="1" applyBorder="1" applyAlignment="1" applyProtection="1"/>
    <xf numFmtId="10" fontId="8" fillId="0" borderId="12" xfId="60" applyNumberFormat="1" applyFont="1" applyFill="1" applyBorder="1" applyAlignment="1" applyProtection="1"/>
    <xf numFmtId="0" fontId="10" fillId="0" borderId="0" xfId="63"/>
    <xf numFmtId="10" fontId="8" fillId="0" borderId="13" xfId="60" applyNumberFormat="1" applyFont="1" applyFill="1" applyBorder="1" applyAlignment="1" applyProtection="1"/>
    <xf numFmtId="0" fontId="5" fillId="0" borderId="0" xfId="58"/>
    <xf numFmtId="10" fontId="3" fillId="0" borderId="24" xfId="60" applyNumberFormat="1" applyFont="1" applyFill="1" applyBorder="1" applyAlignment="1" applyProtection="1"/>
    <xf numFmtId="10" fontId="3" fillId="0" borderId="25" xfId="60" applyNumberFormat="1" applyFont="1" applyFill="1" applyBorder="1" applyAlignment="1" applyProtection="1"/>
    <xf numFmtId="10" fontId="24" fillId="0" borderId="22" xfId="60" applyNumberFormat="1" applyFont="1" applyFill="1" applyBorder="1" applyAlignment="1" applyProtection="1"/>
    <xf numFmtId="10" fontId="24" fillId="0" borderId="23" xfId="60" applyNumberFormat="1" applyFont="1" applyFill="1" applyBorder="1" applyAlignment="1" applyProtection="1"/>
    <xf numFmtId="10" fontId="3" fillId="0" borderId="26" xfId="60" applyNumberFormat="1" applyFont="1" applyFill="1" applyBorder="1" applyAlignment="1" applyProtection="1"/>
    <xf numFmtId="10" fontId="3" fillId="0" borderId="27" xfId="60" applyNumberFormat="1" applyFont="1" applyFill="1" applyBorder="1" applyAlignment="1" applyProtection="1"/>
    <xf numFmtId="14" fontId="12" fillId="0" borderId="30" xfId="58" applyNumberFormat="1" applyFont="1" applyFill="1" applyBorder="1" applyAlignment="1">
      <alignment horizontal="center" vertical="center" wrapText="1"/>
    </xf>
    <xf numFmtId="0" fontId="10" fillId="0" borderId="0" xfId="63" applyFill="1"/>
    <xf numFmtId="0" fontId="6" fillId="0" borderId="31" xfId="58" applyFont="1" applyBorder="1" applyAlignment="1">
      <alignment horizontal="center" vertical="center" wrapText="1"/>
    </xf>
    <xf numFmtId="10" fontId="12" fillId="0" borderId="30" xfId="59" applyNumberFormat="1" applyFont="1" applyFill="1" applyBorder="1" applyAlignment="1">
      <alignment horizontal="center" vertical="center" wrapText="1"/>
    </xf>
    <xf numFmtId="0" fontId="5" fillId="0" borderId="0" xfId="60" applyFont="1" applyFill="1"/>
    <xf numFmtId="0" fontId="10" fillId="0" borderId="18" xfId="63" applyFill="1" applyBorder="1" applyAlignment="1">
      <alignment horizontal="center" vertical="center"/>
    </xf>
    <xf numFmtId="0" fontId="10" fillId="0" borderId="19" xfId="63" applyFill="1" applyBorder="1" applyAlignment="1">
      <alignment horizontal="center" vertical="center"/>
    </xf>
    <xf numFmtId="0" fontId="10" fillId="0" borderId="19" xfId="63" applyFont="1" applyFill="1" applyBorder="1" applyAlignment="1">
      <alignment horizontal="center" vertical="center"/>
    </xf>
    <xf numFmtId="0" fontId="56" fillId="0" borderId="0" xfId="60" applyFont="1" applyAlignment="1">
      <alignment horizontal="left"/>
    </xf>
    <xf numFmtId="2" fontId="3" fillId="0" borderId="67" xfId="63" applyNumberFormat="1" applyFont="1" applyFill="1" applyBorder="1" applyAlignment="1">
      <alignment horizontal="center" vertical="center" wrapText="1"/>
    </xf>
    <xf numFmtId="1" fontId="3" fillId="0" borderId="69" xfId="63" applyNumberFormat="1" applyFont="1" applyFill="1" applyBorder="1" applyAlignment="1">
      <alignment horizontal="center" vertical="center" wrapText="1"/>
    </xf>
    <xf numFmtId="0" fontId="3" fillId="0" borderId="72" xfId="63" applyFont="1" applyFill="1" applyBorder="1" applyAlignment="1">
      <alignment horizontal="center" vertical="center" wrapText="1"/>
    </xf>
    <xf numFmtId="2" fontId="3" fillId="0" borderId="72" xfId="63" applyNumberFormat="1" applyFont="1" applyFill="1" applyBorder="1" applyAlignment="1">
      <alignment horizontal="center" vertical="center" wrapText="1"/>
    </xf>
    <xf numFmtId="14" fontId="17" fillId="0" borderId="68" xfId="60" applyNumberFormat="1" applyFont="1" applyBorder="1" applyAlignment="1">
      <alignment horizontal="center" vertical="center"/>
    </xf>
    <xf numFmtId="14" fontId="5" fillId="0" borderId="71" xfId="60" applyNumberFormat="1" applyFont="1" applyBorder="1" applyAlignment="1">
      <alignment horizontal="center" vertical="center"/>
    </xf>
    <xf numFmtId="14" fontId="3" fillId="0" borderId="17" xfId="63" applyNumberFormat="1" applyFont="1" applyBorder="1" applyAlignment="1">
      <alignment horizontal="center" vertical="center" wrapText="1"/>
    </xf>
    <xf numFmtId="1" fontId="18" fillId="0" borderId="69" xfId="63" applyNumberFormat="1" applyFont="1" applyFill="1" applyBorder="1" applyAlignment="1">
      <alignment horizontal="center" vertical="center" wrapText="1"/>
    </xf>
    <xf numFmtId="1" fontId="18" fillId="0" borderId="73" xfId="63" applyNumberFormat="1" applyFont="1" applyFill="1" applyBorder="1" applyAlignment="1">
      <alignment horizontal="center" vertical="center" wrapText="1"/>
    </xf>
    <xf numFmtId="0" fontId="18" fillId="0" borderId="37" xfId="63" applyFont="1" applyBorder="1" applyAlignment="1">
      <alignment horizontal="center" vertical="center" wrapText="1"/>
    </xf>
    <xf numFmtId="10" fontId="24" fillId="0" borderId="0" xfId="60" applyNumberFormat="1" applyFont="1" applyFill="1" applyBorder="1" applyAlignment="1">
      <alignment horizontal="right" vertical="center" wrapText="1"/>
    </xf>
    <xf numFmtId="0" fontId="6" fillId="0" borderId="65" xfId="45" applyFont="1" applyBorder="1" applyAlignment="1">
      <alignment horizontal="center" vertical="center" wrapText="1"/>
    </xf>
    <xf numFmtId="0" fontId="6" fillId="0" borderId="13" xfId="60" applyFont="1" applyBorder="1" applyAlignment="1">
      <alignment horizontal="center" vertical="center" wrapText="1"/>
    </xf>
    <xf numFmtId="49" fontId="5" fillId="0" borderId="17" xfId="63" applyNumberFormat="1" applyFont="1" applyFill="1" applyBorder="1" applyAlignment="1">
      <alignment horizontal="center" vertical="center" wrapText="1"/>
    </xf>
    <xf numFmtId="49" fontId="5" fillId="0" borderId="0" xfId="63" applyNumberFormat="1" applyFont="1" applyFill="1" applyBorder="1" applyAlignment="1">
      <alignment horizontal="center" vertical="center" wrapText="1"/>
    </xf>
    <xf numFmtId="0" fontId="5" fillId="0" borderId="67" xfId="63" applyFont="1" applyFill="1" applyBorder="1" applyAlignment="1">
      <alignment horizontal="center" vertical="center" wrapText="1"/>
    </xf>
    <xf numFmtId="2" fontId="5" fillId="0" borderId="67" xfId="63" applyNumberFormat="1" applyFont="1" applyFill="1" applyBorder="1" applyAlignment="1">
      <alignment horizontal="center" vertical="center" wrapText="1"/>
    </xf>
    <xf numFmtId="0" fontId="3" fillId="0" borderId="18" xfId="63" applyFont="1" applyFill="1" applyBorder="1" applyAlignment="1">
      <alignment horizontal="center" vertical="center" wrapText="1"/>
    </xf>
    <xf numFmtId="0" fontId="3" fillId="0" borderId="18" xfId="63" applyFont="1" applyBorder="1" applyAlignment="1">
      <alignment horizontal="center" vertical="center" wrapText="1"/>
    </xf>
    <xf numFmtId="14" fontId="3" fillId="0" borderId="17" xfId="63" applyNumberFormat="1" applyFont="1" applyBorder="1" applyAlignment="1">
      <alignment horizontal="right" vertical="center" wrapText="1"/>
    </xf>
    <xf numFmtId="0" fontId="3" fillId="0" borderId="35" xfId="63" applyFont="1" applyFill="1" applyBorder="1" applyAlignment="1">
      <alignment horizontal="center" vertical="center" wrapText="1"/>
    </xf>
    <xf numFmtId="0" fontId="3" fillId="0" borderId="35" xfId="63" applyFont="1" applyBorder="1" applyAlignment="1">
      <alignment horizontal="center" vertical="center" wrapText="1"/>
    </xf>
    <xf numFmtId="165" fontId="18" fillId="0" borderId="23" xfId="63" applyNumberFormat="1" applyFont="1" applyBorder="1" applyAlignment="1">
      <alignment horizontal="center" vertical="center" wrapText="1"/>
    </xf>
    <xf numFmtId="1" fontId="18" fillId="0" borderId="26" xfId="63" applyNumberFormat="1" applyFont="1" applyBorder="1" applyAlignment="1">
      <alignment horizontal="center" vertical="center" wrapText="1"/>
    </xf>
    <xf numFmtId="1" fontId="18" fillId="0" borderId="33" xfId="63" applyNumberFormat="1" applyFont="1" applyBorder="1" applyAlignment="1">
      <alignment horizontal="center" vertical="center" wrapText="1"/>
    </xf>
    <xf numFmtId="1" fontId="18" fillId="0" borderId="34" xfId="63" applyNumberFormat="1" applyFont="1" applyBorder="1" applyAlignment="1">
      <alignment horizontal="center" vertical="center" wrapText="1"/>
    </xf>
    <xf numFmtId="0" fontId="32" fillId="0" borderId="0" xfId="63" applyFont="1" applyAlignment="1">
      <alignment horizontal="center"/>
    </xf>
    <xf numFmtId="165" fontId="18" fillId="0" borderId="13" xfId="63" applyNumberFormat="1" applyFont="1" applyBorder="1" applyAlignment="1">
      <alignment horizontal="center" vertical="center" wrapText="1"/>
    </xf>
    <xf numFmtId="14" fontId="3" fillId="0" borderId="60" xfId="63" applyNumberFormat="1" applyFont="1" applyBorder="1" applyAlignment="1">
      <alignment horizontal="center" vertical="center" wrapText="1"/>
    </xf>
    <xf numFmtId="0" fontId="32" fillId="0" borderId="65" xfId="63" applyFont="1" applyBorder="1" applyAlignment="1">
      <alignment horizontal="center" vertical="center"/>
    </xf>
    <xf numFmtId="0" fontId="3" fillId="0" borderId="64" xfId="63" applyFont="1" applyFill="1" applyBorder="1" applyAlignment="1">
      <alignment horizontal="center" vertical="center" wrapText="1"/>
    </xf>
    <xf numFmtId="0" fontId="3" fillId="0" borderId="64" xfId="63" applyFont="1" applyBorder="1" applyAlignment="1">
      <alignment horizontal="center" vertical="center" wrapText="1"/>
    </xf>
    <xf numFmtId="0" fontId="8" fillId="0" borderId="64" xfId="63" applyFont="1" applyFill="1" applyBorder="1" applyAlignment="1">
      <alignment horizontal="center" vertical="center" wrapText="1"/>
    </xf>
    <xf numFmtId="0" fontId="3" fillId="0" borderId="29" xfId="63" applyFont="1" applyBorder="1" applyAlignment="1">
      <alignment horizontal="center" vertical="center" wrapText="1"/>
    </xf>
    <xf numFmtId="14" fontId="3" fillId="0" borderId="16" xfId="63" applyNumberFormat="1" applyFont="1" applyBorder="1" applyAlignment="1">
      <alignment horizontal="center" vertical="center" wrapText="1"/>
    </xf>
    <xf numFmtId="0" fontId="3" fillId="0" borderId="0" xfId="63" applyFont="1" applyFill="1" applyBorder="1" applyAlignment="1">
      <alignment horizontal="center" vertical="center" wrapText="1"/>
    </xf>
    <xf numFmtId="0" fontId="73" fillId="0" borderId="0" xfId="63" applyFont="1"/>
    <xf numFmtId="0" fontId="5" fillId="41" borderId="0" xfId="60" applyFont="1" applyFill="1"/>
    <xf numFmtId="0" fontId="6" fillId="35" borderId="30" xfId="60" applyFont="1" applyFill="1" applyBorder="1" applyAlignment="1">
      <alignment horizontal="center" vertical="center" wrapText="1"/>
    </xf>
    <xf numFmtId="0" fontId="3" fillId="47" borderId="17" xfId="60" applyFont="1" applyFill="1" applyBorder="1" applyAlignment="1">
      <alignment vertical="center" wrapText="1"/>
    </xf>
    <xf numFmtId="0" fontId="3" fillId="34" borderId="17" xfId="60" applyFont="1" applyFill="1" applyBorder="1" applyAlignment="1">
      <alignment vertical="center" wrapText="1"/>
    </xf>
    <xf numFmtId="0" fontId="17" fillId="0" borderId="0" xfId="60" applyFont="1" applyFill="1" applyAlignment="1">
      <alignment vertical="center"/>
    </xf>
    <xf numFmtId="0" fontId="3" fillId="48" borderId="17" xfId="60" applyFont="1" applyFill="1" applyBorder="1" applyAlignment="1">
      <alignment vertical="center" wrapText="1"/>
    </xf>
    <xf numFmtId="10" fontId="17" fillId="0" borderId="0" xfId="60" applyNumberFormat="1" applyFont="1" applyFill="1"/>
    <xf numFmtId="0" fontId="18" fillId="49" borderId="17" xfId="60" applyFont="1" applyFill="1" applyBorder="1" applyAlignment="1">
      <alignment vertical="center" wrapText="1"/>
    </xf>
    <xf numFmtId="0" fontId="18" fillId="47" borderId="17" xfId="60" applyFont="1" applyFill="1" applyBorder="1" applyAlignment="1">
      <alignment vertical="center" wrapText="1"/>
    </xf>
    <xf numFmtId="0" fontId="18" fillId="42" borderId="17" xfId="60" applyFont="1" applyFill="1" applyBorder="1" applyAlignment="1">
      <alignment vertical="center" wrapText="1"/>
    </xf>
    <xf numFmtId="0" fontId="18" fillId="0" borderId="0" xfId="60" applyFont="1" applyFill="1" applyBorder="1" applyAlignment="1">
      <alignment vertical="center" wrapText="1"/>
    </xf>
    <xf numFmtId="0" fontId="27" fillId="0" borderId="0" xfId="81" applyFont="1" applyFill="1" applyBorder="1"/>
    <xf numFmtId="0" fontId="5" fillId="0" borderId="0" xfId="60" applyFont="1" applyAlignment="1">
      <alignment vertical="center"/>
    </xf>
    <xf numFmtId="0" fontId="17" fillId="0" borderId="0" xfId="60" applyFont="1" applyAlignment="1">
      <alignment vertical="center"/>
    </xf>
    <xf numFmtId="0" fontId="12" fillId="0" borderId="15" xfId="58" applyFont="1" applyFill="1" applyBorder="1" applyAlignment="1">
      <alignment horizontal="center" vertical="center" wrapText="1"/>
    </xf>
    <xf numFmtId="0" fontId="58" fillId="0" borderId="30" xfId="58" applyFont="1" applyFill="1" applyBorder="1" applyAlignment="1">
      <alignment horizontal="center" vertical="center" wrapText="1"/>
    </xf>
    <xf numFmtId="14" fontId="13" fillId="0" borderId="17" xfId="63" applyNumberFormat="1" applyFont="1" applyFill="1" applyBorder="1" applyAlignment="1">
      <alignment horizontal="center" vertical="center" wrapText="1"/>
    </xf>
    <xf numFmtId="0" fontId="13" fillId="0" borderId="18" xfId="63" applyFont="1" applyFill="1" applyBorder="1" applyAlignment="1">
      <alignment horizontal="center" vertical="center" wrapText="1"/>
    </xf>
    <xf numFmtId="3" fontId="13" fillId="0" borderId="19" xfId="91" applyNumberFormat="1" applyFont="1" applyBorder="1" applyAlignment="1">
      <alignment horizontal="right" vertical="center" indent="1"/>
    </xf>
    <xf numFmtId="0" fontId="13" fillId="0" borderId="12" xfId="63" applyFont="1" applyFill="1" applyBorder="1" applyAlignment="1">
      <alignment horizontal="center" vertical="center" wrapText="1"/>
    </xf>
    <xf numFmtId="3" fontId="59" fillId="0" borderId="13" xfId="63" applyNumberFormat="1" applyFont="1" applyFill="1" applyBorder="1" applyAlignment="1">
      <alignment horizontal="right" vertical="center" wrapText="1" indent="1"/>
    </xf>
    <xf numFmtId="0" fontId="56" fillId="0" borderId="0" xfId="58" applyFont="1" applyAlignment="1">
      <alignment horizontal="left"/>
    </xf>
    <xf numFmtId="0" fontId="3" fillId="0" borderId="0" xfId="81"/>
    <xf numFmtId="10" fontId="59" fillId="0" borderId="27" xfId="82" applyNumberFormat="1" applyFont="1" applyBorder="1" applyAlignment="1">
      <alignment horizontal="center" vertical="center"/>
    </xf>
    <xf numFmtId="10" fontId="14" fillId="0" borderId="0" xfId="58" applyNumberFormat="1" applyFont="1" applyFill="1" applyBorder="1" applyAlignment="1"/>
    <xf numFmtId="10" fontId="60" fillId="0" borderId="27" xfId="82" applyNumberFormat="1" applyFont="1" applyBorder="1" applyAlignment="1">
      <alignment horizontal="center" vertical="center"/>
    </xf>
    <xf numFmtId="10" fontId="20" fillId="0" borderId="27" xfId="82" applyNumberFormat="1" applyFont="1" applyBorder="1" applyAlignment="1">
      <alignment horizontal="center" vertical="center"/>
    </xf>
    <xf numFmtId="10" fontId="58" fillId="0" borderId="36" xfId="82" applyNumberFormat="1" applyFont="1" applyBorder="1" applyAlignment="1">
      <alignment horizontal="center" vertical="center"/>
    </xf>
    <xf numFmtId="0" fontId="5" fillId="0" borderId="0" xfId="58" applyFill="1" applyBorder="1"/>
    <xf numFmtId="10" fontId="5" fillId="0" borderId="0" xfId="58" applyNumberFormat="1"/>
    <xf numFmtId="14" fontId="6" fillId="0" borderId="76" xfId="47" applyNumberFormat="1" applyFont="1" applyBorder="1" applyAlignment="1">
      <alignment horizontal="center" vertical="center"/>
    </xf>
    <xf numFmtId="14" fontId="6" fillId="0" borderId="77" xfId="47" applyNumberFormat="1" applyFont="1" applyBorder="1" applyAlignment="1">
      <alignment horizontal="center" vertical="center"/>
    </xf>
    <xf numFmtId="0" fontId="3" fillId="0" borderId="0" xfId="47" applyFont="1" applyAlignment="1">
      <alignment vertical="center"/>
    </xf>
    <xf numFmtId="0" fontId="8" fillId="0" borderId="79" xfId="47" applyNumberFormat="1" applyFont="1" applyBorder="1" applyAlignment="1">
      <alignment horizontal="center" vertical="center"/>
    </xf>
    <xf numFmtId="0" fontId="8" fillId="0" borderId="80" xfId="47" applyNumberFormat="1" applyFont="1" applyBorder="1" applyAlignment="1">
      <alignment horizontal="center" vertical="center"/>
    </xf>
    <xf numFmtId="0" fontId="3" fillId="0" borderId="75" xfId="47" applyFont="1" applyBorder="1" applyAlignment="1">
      <alignment vertical="center"/>
    </xf>
    <xf numFmtId="170" fontId="5" fillId="0" borderId="76" xfId="47" applyNumberFormat="1" applyFont="1" applyBorder="1" applyAlignment="1">
      <alignment horizontal="right" vertical="center" wrapText="1"/>
    </xf>
    <xf numFmtId="170" fontId="5" fillId="0" borderId="77" xfId="47" applyNumberFormat="1" applyFont="1" applyBorder="1" applyAlignment="1">
      <alignment horizontal="right" vertical="center" wrapText="1"/>
    </xf>
    <xf numFmtId="170" fontId="5" fillId="0" borderId="81" xfId="47" applyNumberFormat="1" applyFont="1" applyBorder="1" applyAlignment="1">
      <alignment horizontal="right" vertical="center" wrapText="1"/>
    </xf>
    <xf numFmtId="0" fontId="3" fillId="0" borderId="82" xfId="47" applyFont="1" applyBorder="1" applyAlignment="1">
      <alignment vertical="center"/>
    </xf>
    <xf numFmtId="170" fontId="5" fillId="0" borderId="83" xfId="47" applyNumberFormat="1" applyFont="1" applyBorder="1" applyAlignment="1">
      <alignment horizontal="right" vertical="center" wrapText="1"/>
    </xf>
    <xf numFmtId="0" fontId="3" fillId="0" borderId="0" xfId="47" applyFont="1"/>
    <xf numFmtId="0" fontId="18" fillId="0" borderId="82" xfId="47" applyFont="1" applyBorder="1" applyAlignment="1">
      <alignment vertical="center"/>
    </xf>
    <xf numFmtId="10" fontId="17" fillId="0" borderId="83" xfId="47" applyNumberFormat="1" applyFont="1" applyBorder="1" applyAlignment="1">
      <alignment horizontal="right" vertical="center" wrapText="1"/>
    </xf>
    <xf numFmtId="10" fontId="23" fillId="0" borderId="83" xfId="47" applyNumberFormat="1" applyFont="1" applyBorder="1" applyAlignment="1">
      <alignment horizontal="right" vertical="center" wrapText="1"/>
    </xf>
    <xf numFmtId="10" fontId="23" fillId="0" borderId="81" xfId="47" applyNumberFormat="1" applyFont="1" applyBorder="1" applyAlignment="1">
      <alignment horizontal="right" vertical="center" wrapText="1"/>
    </xf>
    <xf numFmtId="10" fontId="17" fillId="0" borderId="81" xfId="47" applyNumberFormat="1" applyFont="1" applyBorder="1" applyAlignment="1">
      <alignment horizontal="right" vertical="center" wrapText="1"/>
    </xf>
    <xf numFmtId="0" fontId="18" fillId="0" borderId="0" xfId="47" applyFont="1" applyAlignment="1">
      <alignment vertical="center"/>
    </xf>
    <xf numFmtId="0" fontId="18" fillId="0" borderId="78" xfId="47" applyFont="1" applyBorder="1" applyAlignment="1">
      <alignment vertical="center"/>
    </xf>
    <xf numFmtId="10" fontId="17" fillId="0" borderId="79" xfId="47" applyNumberFormat="1" applyFont="1" applyBorder="1" applyAlignment="1">
      <alignment horizontal="right" vertical="center" wrapText="1"/>
    </xf>
    <xf numFmtId="10" fontId="23" fillId="0" borderId="79" xfId="47" applyNumberFormat="1" applyFont="1" applyBorder="1" applyAlignment="1">
      <alignment horizontal="right" vertical="center" wrapText="1"/>
    </xf>
    <xf numFmtId="10" fontId="23" fillId="0" borderId="80" xfId="47" applyNumberFormat="1" applyFont="1" applyBorder="1" applyAlignment="1">
      <alignment horizontal="right" vertical="center" wrapText="1"/>
    </xf>
    <xf numFmtId="10" fontId="17" fillId="0" borderId="80" xfId="47" applyNumberFormat="1" applyFont="1" applyBorder="1" applyAlignment="1">
      <alignment horizontal="right" vertical="center" wrapText="1"/>
    </xf>
    <xf numFmtId="0" fontId="6" fillId="0" borderId="86" xfId="58" applyFont="1" applyBorder="1" applyAlignment="1">
      <alignment horizontal="center" vertical="center" wrapText="1"/>
    </xf>
    <xf numFmtId="0" fontId="6" fillId="0" borderId="85" xfId="58" applyFont="1" applyBorder="1" applyAlignment="1">
      <alignment horizontal="center" vertical="center" wrapText="1"/>
    </xf>
    <xf numFmtId="0" fontId="6" fillId="0" borderId="28" xfId="58" applyFont="1" applyBorder="1" applyAlignment="1">
      <alignment horizontal="center" vertical="center" wrapText="1"/>
    </xf>
    <xf numFmtId="4" fontId="5" fillId="0" borderId="87" xfId="58" applyNumberFormat="1" applyFont="1" applyFill="1" applyBorder="1" applyAlignment="1">
      <alignment horizontal="left" vertical="center" indent="1"/>
    </xf>
    <xf numFmtId="3" fontId="5" fillId="0" borderId="88" xfId="58" applyNumberFormat="1" applyFont="1" applyFill="1" applyBorder="1" applyAlignment="1">
      <alignment horizontal="right" vertical="center" indent="1"/>
    </xf>
    <xf numFmtId="3" fontId="5" fillId="0" borderId="66" xfId="58" applyNumberFormat="1" applyFont="1" applyFill="1" applyBorder="1" applyAlignment="1">
      <alignment horizontal="right" vertical="center" indent="1"/>
    </xf>
    <xf numFmtId="3" fontId="5" fillId="51" borderId="66" xfId="58" applyNumberFormat="1" applyFont="1" applyFill="1" applyBorder="1" applyAlignment="1">
      <alignment horizontal="right" vertical="center" indent="1"/>
    </xf>
    <xf numFmtId="3" fontId="5" fillId="51" borderId="89" xfId="58" applyNumberFormat="1" applyFont="1" applyFill="1" applyBorder="1" applyAlignment="1">
      <alignment horizontal="right" vertical="center" indent="1"/>
    </xf>
    <xf numFmtId="3" fontId="5" fillId="0" borderId="90" xfId="58" applyNumberFormat="1" applyFont="1" applyBorder="1" applyAlignment="1">
      <alignment horizontal="center" vertical="center"/>
    </xf>
    <xf numFmtId="3" fontId="5" fillId="0" borderId="27" xfId="58" applyNumberFormat="1" applyFont="1" applyBorder="1" applyAlignment="1">
      <alignment horizontal="center" vertical="center"/>
    </xf>
    <xf numFmtId="10" fontId="5" fillId="0" borderId="91" xfId="82" applyNumberFormat="1" applyFont="1" applyFill="1" applyBorder="1" applyAlignment="1">
      <alignment horizontal="left" vertical="center" indent="1"/>
    </xf>
    <xf numFmtId="3" fontId="3" fillId="0" borderId="92" xfId="92" applyNumberFormat="1" applyFont="1" applyFill="1" applyBorder="1" applyAlignment="1">
      <alignment horizontal="right" vertical="center" indent="1"/>
    </xf>
    <xf numFmtId="3" fontId="3" fillId="0" borderId="67" xfId="92" applyNumberFormat="1" applyFont="1" applyFill="1" applyBorder="1" applyAlignment="1">
      <alignment horizontal="right" vertical="center" indent="1"/>
    </xf>
    <xf numFmtId="3" fontId="3" fillId="51" borderId="93" xfId="92" applyNumberFormat="1" applyFont="1" applyFill="1" applyBorder="1" applyAlignment="1">
      <alignment horizontal="right" vertical="center" indent="1"/>
    </xf>
    <xf numFmtId="3" fontId="5" fillId="0" borderId="43" xfId="58" applyNumberFormat="1" applyFont="1" applyBorder="1" applyAlignment="1">
      <alignment horizontal="center" vertical="center"/>
    </xf>
    <xf numFmtId="3" fontId="5" fillId="0" borderId="19" xfId="58" applyNumberFormat="1" applyFont="1" applyBorder="1" applyAlignment="1">
      <alignment horizontal="center" vertical="center"/>
    </xf>
    <xf numFmtId="3" fontId="5" fillId="51" borderId="92" xfId="58" applyNumberFormat="1" applyFont="1" applyFill="1" applyBorder="1" applyAlignment="1">
      <alignment horizontal="right" vertical="center" indent="1"/>
    </xf>
    <xf numFmtId="3" fontId="5" fillId="0" borderId="67" xfId="58" applyNumberFormat="1" applyFont="1" applyFill="1" applyBorder="1" applyAlignment="1">
      <alignment horizontal="right" vertical="center" indent="1"/>
    </xf>
    <xf numFmtId="3" fontId="5" fillId="51" borderId="67" xfId="58" applyNumberFormat="1" applyFont="1" applyFill="1" applyBorder="1" applyAlignment="1">
      <alignment horizontal="right" vertical="center" indent="1"/>
    </xf>
    <xf numFmtId="3" fontId="5" fillId="0" borderId="93" xfId="58" applyNumberFormat="1" applyFont="1" applyFill="1" applyBorder="1" applyAlignment="1">
      <alignment horizontal="right" vertical="center" indent="1"/>
    </xf>
    <xf numFmtId="3" fontId="5" fillId="51" borderId="93" xfId="58" applyNumberFormat="1" applyFont="1" applyFill="1" applyBorder="1" applyAlignment="1">
      <alignment horizontal="right" vertical="center" indent="1"/>
    </xf>
    <xf numFmtId="0" fontId="5" fillId="0" borderId="43" xfId="64" applyBorder="1" applyAlignment="1">
      <alignment horizontal="center"/>
    </xf>
    <xf numFmtId="0" fontId="5" fillId="0" borderId="19" xfId="64" applyBorder="1" applyAlignment="1">
      <alignment horizontal="center"/>
    </xf>
    <xf numFmtId="3" fontId="5" fillId="0" borderId="92" xfId="58" applyNumberFormat="1" applyFont="1" applyFill="1" applyBorder="1" applyAlignment="1">
      <alignment horizontal="right" vertical="center" indent="1"/>
    </xf>
    <xf numFmtId="0" fontId="5" fillId="0" borderId="91" xfId="58" applyFont="1" applyFill="1" applyBorder="1" applyAlignment="1">
      <alignment horizontal="left" vertical="center" indent="1"/>
    </xf>
    <xf numFmtId="4" fontId="5" fillId="0" borderId="94" xfId="58" applyNumberFormat="1" applyFont="1" applyFill="1" applyBorder="1" applyAlignment="1">
      <alignment horizontal="left" vertical="center" indent="1"/>
    </xf>
    <xf numFmtId="4" fontId="5" fillId="0" borderId="95" xfId="58" applyNumberFormat="1" applyFont="1" applyFill="1" applyBorder="1" applyAlignment="1">
      <alignment horizontal="left" vertical="center" indent="1"/>
    </xf>
    <xf numFmtId="3" fontId="5" fillId="0" borderId="96" xfId="58" applyNumberFormat="1" applyFont="1" applyFill="1" applyBorder="1" applyAlignment="1">
      <alignment horizontal="right" vertical="center" indent="1"/>
    </xf>
    <xf numFmtId="3" fontId="5" fillId="0" borderId="97" xfId="58" applyNumberFormat="1" applyFont="1" applyFill="1" applyBorder="1" applyAlignment="1">
      <alignment horizontal="right" vertical="center" indent="1"/>
    </xf>
    <xf numFmtId="3" fontId="5" fillId="51" borderId="97" xfId="58" applyNumberFormat="1" applyFont="1" applyFill="1" applyBorder="1" applyAlignment="1">
      <alignment horizontal="right" vertical="center" indent="1"/>
    </xf>
    <xf numFmtId="3" fontId="5" fillId="0" borderId="98" xfId="58" applyNumberFormat="1" applyFont="1" applyFill="1" applyBorder="1" applyAlignment="1">
      <alignment horizontal="right" vertical="center" indent="1"/>
    </xf>
    <xf numFmtId="0" fontId="5" fillId="0" borderId="59" xfId="64" applyBorder="1" applyAlignment="1">
      <alignment horizontal="center"/>
    </xf>
    <xf numFmtId="0" fontId="5" fillId="0" borderId="37" xfId="64" applyBorder="1" applyAlignment="1">
      <alignment horizontal="center"/>
    </xf>
    <xf numFmtId="4" fontId="6" fillId="0" borderId="99" xfId="58" applyNumberFormat="1" applyFont="1" applyFill="1" applyBorder="1" applyAlignment="1">
      <alignment horizontal="left" vertical="center" indent="1"/>
    </xf>
    <xf numFmtId="3" fontId="6" fillId="0" borderId="100" xfId="58" applyNumberFormat="1" applyFont="1" applyFill="1" applyBorder="1" applyAlignment="1">
      <alignment horizontal="right" vertical="center" indent="1"/>
    </xf>
    <xf numFmtId="3" fontId="6" fillId="0" borderId="101" xfId="58" applyNumberFormat="1" applyFont="1" applyFill="1" applyBorder="1" applyAlignment="1">
      <alignment horizontal="right" vertical="center" indent="1"/>
    </xf>
    <xf numFmtId="3" fontId="6" fillId="0" borderId="102" xfId="58" applyNumberFormat="1" applyFont="1" applyFill="1" applyBorder="1" applyAlignment="1">
      <alignment horizontal="right" vertical="center" indent="1"/>
    </xf>
    <xf numFmtId="3" fontId="6" fillId="51" borderId="102" xfId="58" applyNumberFormat="1" applyFont="1" applyFill="1" applyBorder="1" applyAlignment="1">
      <alignment horizontal="right" vertical="center" indent="1"/>
    </xf>
    <xf numFmtId="3" fontId="6" fillId="0" borderId="99" xfId="64" applyNumberFormat="1" applyFont="1" applyBorder="1" applyAlignment="1">
      <alignment horizontal="center" vertical="center"/>
    </xf>
    <xf numFmtId="1" fontId="6" fillId="0" borderId="103" xfId="64" applyNumberFormat="1" applyFont="1" applyBorder="1" applyAlignment="1">
      <alignment horizontal="center" vertical="center"/>
    </xf>
    <xf numFmtId="165" fontId="74" fillId="0" borderId="0" xfId="93" applyNumberFormat="1" applyFont="1" applyAlignment="1">
      <alignment horizontal="right" vertical="center" indent="1"/>
    </xf>
    <xf numFmtId="165" fontId="75" fillId="0" borderId="0" xfId="93" applyNumberFormat="1" applyFont="1" applyAlignment="1">
      <alignment horizontal="right" vertical="center" indent="1"/>
    </xf>
    <xf numFmtId="4" fontId="5" fillId="0" borderId="31" xfId="58" applyNumberFormat="1" applyFont="1" applyFill="1" applyBorder="1" applyAlignment="1">
      <alignment horizontal="center" vertical="center"/>
    </xf>
    <xf numFmtId="3" fontId="5" fillId="51" borderId="70" xfId="58" applyNumberFormat="1" applyFont="1" applyFill="1" applyBorder="1" applyAlignment="1">
      <alignment horizontal="right" vertical="center" indent="1"/>
    </xf>
    <xf numFmtId="3" fontId="5" fillId="51" borderId="104" xfId="58" applyNumberFormat="1" applyFont="1" applyFill="1" applyBorder="1" applyAlignment="1">
      <alignment horizontal="right" vertical="center" indent="1"/>
    </xf>
    <xf numFmtId="3" fontId="5" fillId="0" borderId="105" xfId="58" applyNumberFormat="1" applyFont="1" applyBorder="1" applyAlignment="1">
      <alignment horizontal="right" vertical="center"/>
    </xf>
    <xf numFmtId="3" fontId="5" fillId="0" borderId="24" xfId="58" applyNumberFormat="1" applyFont="1" applyBorder="1" applyAlignment="1">
      <alignment horizontal="right" vertical="center"/>
    </xf>
    <xf numFmtId="3" fontId="5" fillId="0" borderId="25" xfId="58" applyNumberFormat="1" applyFont="1" applyBorder="1" applyAlignment="1">
      <alignment horizontal="right" vertical="center"/>
    </xf>
    <xf numFmtId="3" fontId="5" fillId="51" borderId="25" xfId="58" applyNumberFormat="1" applyFont="1" applyFill="1" applyBorder="1" applyAlignment="1">
      <alignment horizontal="right" vertical="center"/>
    </xf>
    <xf numFmtId="4" fontId="5" fillId="0" borderId="59" xfId="58" applyNumberFormat="1" applyFont="1" applyFill="1" applyBorder="1" applyAlignment="1">
      <alignment horizontal="center" vertical="center"/>
    </xf>
    <xf numFmtId="3" fontId="5" fillId="51" borderId="68" xfId="58" applyNumberFormat="1" applyFont="1" applyFill="1" applyBorder="1" applyAlignment="1">
      <alignment horizontal="right" vertical="center" indent="1"/>
    </xf>
    <xf numFmtId="3" fontId="3" fillId="51" borderId="67" xfId="92" applyNumberFormat="1" applyFont="1" applyFill="1" applyBorder="1" applyAlignment="1">
      <alignment horizontal="right" vertical="center" indent="1"/>
    </xf>
    <xf numFmtId="3" fontId="5" fillId="51" borderId="106" xfId="58" applyNumberFormat="1" applyFont="1" applyFill="1" applyBorder="1" applyAlignment="1">
      <alignment horizontal="right" vertical="center" indent="1"/>
    </xf>
    <xf numFmtId="3" fontId="5" fillId="51" borderId="107" xfId="58" applyNumberFormat="1" applyFont="1" applyFill="1" applyBorder="1" applyAlignment="1">
      <alignment horizontal="right" vertical="center"/>
    </xf>
    <xf numFmtId="3" fontId="5" fillId="0" borderId="17" xfId="58" applyNumberFormat="1" applyFont="1" applyBorder="1" applyAlignment="1">
      <alignment horizontal="right" vertical="center"/>
    </xf>
    <xf numFmtId="3" fontId="5" fillId="0" borderId="18" xfId="58" applyNumberFormat="1" applyFont="1" applyBorder="1" applyAlignment="1">
      <alignment horizontal="right" vertical="center"/>
    </xf>
    <xf numFmtId="3" fontId="5" fillId="0" borderId="19" xfId="58" applyNumberFormat="1" applyFont="1" applyBorder="1" applyAlignment="1">
      <alignment horizontal="right" vertical="center"/>
    </xf>
    <xf numFmtId="3" fontId="5" fillId="51" borderId="19" xfId="58" applyNumberFormat="1" applyFont="1" applyFill="1" applyBorder="1" applyAlignment="1">
      <alignment horizontal="right" vertical="center"/>
    </xf>
    <xf numFmtId="3" fontId="5" fillId="0" borderId="68" xfId="58" applyNumberFormat="1" applyFont="1" applyFill="1" applyBorder="1" applyAlignment="1">
      <alignment horizontal="right" vertical="center" indent="1"/>
    </xf>
    <xf numFmtId="3" fontId="5" fillId="0" borderId="106" xfId="58" applyNumberFormat="1" applyFont="1" applyFill="1" applyBorder="1" applyAlignment="1">
      <alignment horizontal="right" vertical="center" indent="1"/>
    </xf>
    <xf numFmtId="3" fontId="5" fillId="0" borderId="17" xfId="64" applyNumberFormat="1" applyBorder="1" applyAlignment="1">
      <alignment horizontal="right"/>
    </xf>
    <xf numFmtId="3" fontId="5" fillId="0" borderId="18" xfId="64" applyNumberFormat="1" applyBorder="1" applyAlignment="1">
      <alignment horizontal="right"/>
    </xf>
    <xf numFmtId="3" fontId="5" fillId="0" borderId="19" xfId="64" applyNumberFormat="1" applyBorder="1" applyAlignment="1">
      <alignment horizontal="right"/>
    </xf>
    <xf numFmtId="3" fontId="5" fillId="51" borderId="19" xfId="64" applyNumberFormat="1" applyFill="1" applyBorder="1" applyAlignment="1">
      <alignment horizontal="right"/>
    </xf>
    <xf numFmtId="4" fontId="5" fillId="0" borderId="49" xfId="58" applyNumberFormat="1" applyFont="1" applyFill="1" applyBorder="1" applyAlignment="1">
      <alignment horizontal="center" vertical="center"/>
    </xf>
    <xf numFmtId="3" fontId="5" fillId="0" borderId="71" xfId="58" applyNumberFormat="1" applyFont="1" applyFill="1" applyBorder="1" applyAlignment="1">
      <alignment horizontal="right" vertical="center" indent="1"/>
    </xf>
    <xf numFmtId="3" fontId="5" fillId="0" borderId="72" xfId="58" applyNumberFormat="1" applyFont="1" applyFill="1" applyBorder="1" applyAlignment="1">
      <alignment horizontal="right" vertical="center" indent="1"/>
    </xf>
    <xf numFmtId="3" fontId="5" fillId="51" borderId="72" xfId="58" applyNumberFormat="1" applyFont="1" applyFill="1" applyBorder="1" applyAlignment="1">
      <alignment horizontal="right" vertical="center" indent="1"/>
    </xf>
    <xf numFmtId="3" fontId="5" fillId="0" borderId="108" xfId="58" applyNumberFormat="1" applyFont="1" applyFill="1" applyBorder="1" applyAlignment="1">
      <alignment horizontal="right" vertical="center" indent="1"/>
    </xf>
    <xf numFmtId="3" fontId="6" fillId="0" borderId="109" xfId="64" applyNumberFormat="1" applyFont="1" applyBorder="1" applyAlignment="1">
      <alignment horizontal="right"/>
    </xf>
    <xf numFmtId="3" fontId="6" fillId="0" borderId="12" xfId="64" applyNumberFormat="1" applyFont="1" applyBorder="1" applyAlignment="1">
      <alignment horizontal="right"/>
    </xf>
    <xf numFmtId="3" fontId="6" fillId="0" borderId="13" xfId="64" applyNumberFormat="1" applyFont="1" applyBorder="1" applyAlignment="1">
      <alignment horizontal="right"/>
    </xf>
    <xf numFmtId="3" fontId="6" fillId="51" borderId="13" xfId="64" applyNumberFormat="1" applyFont="1" applyFill="1" applyBorder="1" applyAlignment="1">
      <alignment horizontal="right"/>
    </xf>
    <xf numFmtId="0" fontId="6" fillId="0" borderId="110" xfId="58" applyFont="1" applyBorder="1" applyAlignment="1">
      <alignment horizontal="center" vertical="center" wrapText="1"/>
    </xf>
    <xf numFmtId="0" fontId="6" fillId="0" borderId="56" xfId="58" applyFont="1" applyBorder="1" applyAlignment="1">
      <alignment horizontal="center" vertical="center" wrapText="1"/>
    </xf>
    <xf numFmtId="168" fontId="5" fillId="0" borderId="110" xfId="58" applyNumberFormat="1" applyFont="1" applyFill="1" applyBorder="1" applyAlignment="1">
      <alignment horizontal="right" vertical="center"/>
    </xf>
    <xf numFmtId="168" fontId="5" fillId="0" borderId="56" xfId="58" applyNumberFormat="1" applyFont="1" applyFill="1" applyBorder="1" applyAlignment="1">
      <alignment horizontal="right" vertical="center"/>
    </xf>
    <xf numFmtId="168" fontId="5" fillId="0" borderId="31" xfId="58" applyNumberFormat="1" applyFont="1" applyFill="1" applyBorder="1" applyAlignment="1">
      <alignment horizontal="right" vertical="center"/>
    </xf>
    <xf numFmtId="168" fontId="5" fillId="0" borderId="107" xfId="58" applyNumberFormat="1" applyFont="1" applyFill="1" applyBorder="1" applyAlignment="1">
      <alignment vertical="center"/>
    </xf>
    <xf numFmtId="168" fontId="5" fillId="0" borderId="18" xfId="58" applyNumberFormat="1" applyFont="1" applyFill="1" applyBorder="1" applyAlignment="1">
      <alignment vertical="center"/>
    </xf>
    <xf numFmtId="168" fontId="5" fillId="0" borderId="19" xfId="58" applyNumberFormat="1" applyFont="1" applyFill="1" applyBorder="1" applyAlignment="1">
      <alignment vertical="center"/>
    </xf>
    <xf numFmtId="168" fontId="5" fillId="0" borderId="109" xfId="58" applyNumberFormat="1" applyFont="1" applyFill="1" applyBorder="1" applyAlignment="1">
      <alignment vertical="center"/>
    </xf>
    <xf numFmtId="168" fontId="5" fillId="0" borderId="12" xfId="58" applyNumberFormat="1" applyFont="1" applyFill="1" applyBorder="1" applyAlignment="1">
      <alignment vertical="center"/>
    </xf>
    <xf numFmtId="168" fontId="5" fillId="0" borderId="13" xfId="58" applyNumberFormat="1" applyFont="1" applyFill="1" applyBorder="1" applyAlignment="1">
      <alignment vertical="center"/>
    </xf>
    <xf numFmtId="4" fontId="5" fillId="0" borderId="56" xfId="58" applyNumberFormat="1" applyFont="1" applyFill="1" applyBorder="1" applyAlignment="1">
      <alignment horizontal="center" vertical="center"/>
    </xf>
    <xf numFmtId="170" fontId="5" fillId="0" borderId="0" xfId="62" applyNumberFormat="1" applyFont="1"/>
    <xf numFmtId="4" fontId="5" fillId="0" borderId="32" xfId="58" applyNumberFormat="1" applyFont="1" applyFill="1" applyBorder="1" applyAlignment="1">
      <alignment horizontal="center" vertical="center"/>
    </xf>
    <xf numFmtId="168" fontId="5" fillId="0" borderId="0" xfId="62" applyNumberFormat="1" applyFont="1"/>
    <xf numFmtId="4" fontId="5" fillId="0" borderId="14" xfId="58" applyNumberFormat="1" applyFont="1" applyFill="1" applyBorder="1" applyAlignment="1">
      <alignment horizontal="center" vertical="center"/>
    </xf>
    <xf numFmtId="0" fontId="5" fillId="0" borderId="0" xfId="60" applyBorder="1"/>
    <xf numFmtId="171" fontId="5" fillId="0" borderId="0" xfId="60" applyNumberFormat="1"/>
    <xf numFmtId="165" fontId="59" fillId="0" borderId="0" xfId="82" applyNumberFormat="1" applyFont="1" applyFill="1" applyBorder="1"/>
    <xf numFmtId="10" fontId="59" fillId="0" borderId="0" xfId="82" applyNumberFormat="1" applyFont="1" applyFill="1" applyBorder="1"/>
    <xf numFmtId="0" fontId="3" fillId="0" borderId="0" xfId="60" applyFont="1" applyFill="1" applyBorder="1"/>
    <xf numFmtId="0" fontId="59" fillId="0" borderId="0" xfId="81" applyFont="1"/>
    <xf numFmtId="0" fontId="6" fillId="0" borderId="40" xfId="94" applyFont="1" applyFill="1" applyBorder="1" applyAlignment="1">
      <alignment horizontal="center" vertical="center"/>
    </xf>
    <xf numFmtId="0" fontId="6" fillId="0" borderId="41" xfId="94" applyFont="1" applyFill="1" applyBorder="1" applyAlignment="1">
      <alignment horizontal="center" vertical="center"/>
    </xf>
    <xf numFmtId="0" fontId="6" fillId="0" borderId="12" xfId="94" applyFont="1" applyFill="1" applyBorder="1" applyAlignment="1">
      <alignment horizontal="center" vertical="center"/>
    </xf>
    <xf numFmtId="0" fontId="6" fillId="0" borderId="13" xfId="94" applyFont="1" applyFill="1" applyBorder="1" applyAlignment="1">
      <alignment horizontal="center" vertical="center"/>
    </xf>
    <xf numFmtId="0" fontId="23" fillId="0" borderId="42" xfId="94" applyFont="1" applyFill="1" applyBorder="1" applyAlignment="1">
      <alignment horizontal="left" vertical="center" wrapText="1"/>
    </xf>
    <xf numFmtId="2" fontId="76" fillId="0" borderId="38" xfId="81" applyNumberFormat="1" applyFont="1" applyBorder="1" applyAlignment="1">
      <alignment horizontal="right" vertical="center"/>
    </xf>
    <xf numFmtId="165" fontId="76" fillId="0" borderId="39" xfId="81" applyNumberFormat="1" applyFont="1" applyBorder="1" applyAlignment="1">
      <alignment horizontal="right" vertical="center"/>
    </xf>
    <xf numFmtId="2" fontId="77" fillId="0" borderId="38" xfId="81" applyNumberFormat="1" applyFont="1" applyBorder="1" applyAlignment="1">
      <alignment horizontal="right" vertical="center"/>
    </xf>
    <xf numFmtId="165" fontId="77" fillId="0" borderId="39" xfId="81" applyNumberFormat="1" applyFont="1" applyBorder="1" applyAlignment="1">
      <alignment horizontal="right" vertical="center"/>
    </xf>
    <xf numFmtId="2" fontId="65" fillId="0" borderId="52" xfId="81" applyNumberFormat="1" applyFont="1" applyBorder="1" applyAlignment="1">
      <alignment horizontal="right" vertical="center"/>
    </xf>
    <xf numFmtId="165" fontId="65" fillId="0" borderId="25" xfId="81" applyNumberFormat="1" applyFont="1" applyBorder="1" applyAlignment="1">
      <alignment horizontal="right" vertical="center"/>
    </xf>
    <xf numFmtId="0" fontId="59" fillId="0" borderId="0" xfId="81" applyFont="1" applyAlignment="1">
      <alignment vertical="center"/>
    </xf>
    <xf numFmtId="0" fontId="5" fillId="0" borderId="43" xfId="94" applyFont="1" applyFill="1" applyBorder="1" applyAlignment="1">
      <alignment horizontal="left" vertical="center" wrapText="1"/>
    </xf>
    <xf numFmtId="2" fontId="3" fillId="0" borderId="38" xfId="81" applyNumberFormat="1" applyFont="1" applyBorder="1" applyAlignment="1">
      <alignment horizontal="right" vertical="center"/>
    </xf>
    <xf numFmtId="2" fontId="3" fillId="0" borderId="39" xfId="81" applyNumberFormat="1" applyFont="1" applyBorder="1" applyAlignment="1">
      <alignment horizontal="right" vertical="center"/>
    </xf>
    <xf numFmtId="2" fontId="66" fillId="0" borderId="38" xfId="81" applyNumberFormat="1" applyFont="1" applyBorder="1" applyAlignment="1">
      <alignment horizontal="right" vertical="center"/>
    </xf>
    <xf numFmtId="165" fontId="66" fillId="0" borderId="39" xfId="81" applyNumberFormat="1" applyFont="1" applyBorder="1" applyAlignment="1">
      <alignment horizontal="right" vertical="center"/>
    </xf>
    <xf numFmtId="2" fontId="64" fillId="0" borderId="38" xfId="81" applyNumberFormat="1" applyFont="1" applyBorder="1" applyAlignment="1">
      <alignment horizontal="right" vertical="center"/>
    </xf>
    <xf numFmtId="165" fontId="64" fillId="0" borderId="39" xfId="81" applyNumberFormat="1" applyFont="1" applyBorder="1" applyAlignment="1">
      <alignment horizontal="right" vertical="center"/>
    </xf>
    <xf numFmtId="165" fontId="64" fillId="0" borderId="19" xfId="81" applyNumberFormat="1" applyFont="1" applyBorder="1" applyAlignment="1">
      <alignment horizontal="right" vertical="center"/>
    </xf>
    <xf numFmtId="0" fontId="23" fillId="0" borderId="43" xfId="94" applyFont="1" applyFill="1" applyBorder="1" applyAlignment="1">
      <alignment horizontal="left" vertical="center" wrapText="1"/>
    </xf>
    <xf numFmtId="2" fontId="65" fillId="0" borderId="38" xfId="81" applyNumberFormat="1" applyFont="1" applyBorder="1" applyAlignment="1">
      <alignment horizontal="right" vertical="center"/>
    </xf>
    <xf numFmtId="165" fontId="65" fillId="0" borderId="39" xfId="81" applyNumberFormat="1" applyFont="1" applyBorder="1" applyAlignment="1">
      <alignment horizontal="right" vertical="center"/>
    </xf>
    <xf numFmtId="2" fontId="67" fillId="0" borderId="38" xfId="81" applyNumberFormat="1" applyFont="1" applyBorder="1" applyAlignment="1">
      <alignment horizontal="right" vertical="center"/>
    </xf>
    <xf numFmtId="165" fontId="67" fillId="0" borderId="39" xfId="81" applyNumberFormat="1" applyFont="1" applyBorder="1" applyAlignment="1">
      <alignment horizontal="right" vertical="center"/>
    </xf>
    <xf numFmtId="165" fontId="65" fillId="0" borderId="19" xfId="81" applyNumberFormat="1" applyFont="1" applyBorder="1" applyAlignment="1">
      <alignment horizontal="right" vertical="center"/>
    </xf>
    <xf numFmtId="10" fontId="3" fillId="0" borderId="43" xfId="94" applyNumberFormat="1" applyFont="1" applyFill="1" applyBorder="1" applyAlignment="1">
      <alignment horizontal="left" vertical="center" wrapText="1"/>
    </xf>
    <xf numFmtId="0" fontId="3" fillId="0" borderId="43" xfId="94" applyFont="1" applyFill="1" applyBorder="1" applyAlignment="1">
      <alignment horizontal="left" vertical="center" wrapText="1"/>
    </xf>
    <xf numFmtId="2" fontId="64" fillId="0" borderId="39" xfId="81" applyNumberFormat="1" applyFont="1" applyBorder="1" applyAlignment="1">
      <alignment horizontal="right" vertical="center"/>
    </xf>
    <xf numFmtId="2" fontId="3" fillId="0" borderId="19" xfId="81" applyNumberFormat="1" applyFont="1" applyBorder="1" applyAlignment="1">
      <alignment horizontal="right" vertical="center"/>
    </xf>
    <xf numFmtId="0" fontId="24" fillId="0" borderId="43" xfId="94" applyFont="1" applyFill="1" applyBorder="1" applyAlignment="1">
      <alignment horizontal="left" vertical="center" wrapText="1"/>
    </xf>
    <xf numFmtId="165" fontId="67" fillId="0" borderId="19" xfId="81" applyNumberFormat="1" applyFont="1" applyBorder="1" applyAlignment="1">
      <alignment horizontal="right" vertical="center"/>
    </xf>
    <xf numFmtId="0" fontId="5" fillId="0" borderId="44" xfId="94" applyFont="1" applyFill="1" applyBorder="1" applyAlignment="1">
      <alignment horizontal="left" vertical="center" wrapText="1"/>
    </xf>
    <xf numFmtId="2" fontId="66" fillId="0" borderId="53" xfId="81" applyNumberFormat="1" applyFont="1" applyBorder="1" applyAlignment="1">
      <alignment horizontal="right" vertical="center"/>
    </xf>
    <xf numFmtId="165" fontId="66" fillId="0" borderId="23" xfId="81" applyNumberFormat="1" applyFont="1" applyBorder="1" applyAlignment="1">
      <alignment horizontal="right" vertical="center"/>
    </xf>
    <xf numFmtId="0" fontId="8" fillId="0" borderId="45" xfId="94" applyFont="1" applyFill="1" applyBorder="1" applyAlignment="1">
      <alignment horizontal="left" vertical="center" wrapText="1"/>
    </xf>
    <xf numFmtId="2" fontId="68" fillId="0" borderId="47" xfId="81" applyNumberFormat="1" applyFont="1" applyBorder="1" applyAlignment="1">
      <alignment horizontal="right" vertical="center"/>
    </xf>
    <xf numFmtId="165" fontId="68" fillId="0" borderId="48" xfId="81" applyNumberFormat="1" applyFont="1" applyBorder="1" applyAlignment="1">
      <alignment horizontal="right" vertical="center"/>
    </xf>
    <xf numFmtId="2" fontId="78" fillId="0" borderId="47" xfId="81" applyNumberFormat="1" applyFont="1" applyBorder="1" applyAlignment="1">
      <alignment horizontal="right" vertical="center"/>
    </xf>
    <xf numFmtId="165" fontId="78" fillId="0" borderId="48" xfId="81" applyNumberFormat="1" applyFont="1" applyBorder="1" applyAlignment="1">
      <alignment horizontal="right" vertical="center"/>
    </xf>
    <xf numFmtId="165" fontId="68" fillId="0" borderId="51" xfId="81" applyNumberFormat="1" applyFont="1" applyBorder="1" applyAlignment="1">
      <alignment horizontal="right" vertical="center"/>
    </xf>
    <xf numFmtId="0" fontId="5" fillId="0" borderId="0" xfId="94" applyFill="1"/>
    <xf numFmtId="0" fontId="11" fillId="0" borderId="28" xfId="60" applyFont="1" applyFill="1" applyBorder="1" applyAlignment="1">
      <alignment vertical="center" textRotation="90"/>
    </xf>
    <xf numFmtId="0" fontId="11" fillId="39" borderId="28" xfId="60" applyFont="1" applyFill="1" applyBorder="1" applyAlignment="1">
      <alignment vertical="center" wrapText="1"/>
    </xf>
    <xf numFmtId="0" fontId="11" fillId="39" borderId="28" xfId="60" applyFont="1" applyFill="1" applyBorder="1" applyAlignment="1">
      <alignment horizontal="center" vertical="center" wrapText="1"/>
    </xf>
    <xf numFmtId="0" fontId="26" fillId="0" borderId="28" xfId="60" applyFont="1" applyBorder="1"/>
    <xf numFmtId="0" fontId="26" fillId="0" borderId="28" xfId="60" applyFont="1" applyFill="1" applyBorder="1" applyAlignment="1"/>
    <xf numFmtId="0" fontId="5" fillId="0" borderId="28" xfId="60" applyBorder="1"/>
    <xf numFmtId="0" fontId="12" fillId="0" borderId="0" xfId="60" applyFont="1" applyFill="1" applyAlignment="1">
      <alignment vertical="center" textRotation="90"/>
    </xf>
    <xf numFmtId="165" fontId="13" fillId="0" borderId="0" xfId="82" applyNumberFormat="1" applyFont="1" applyFill="1" applyBorder="1"/>
    <xf numFmtId="10" fontId="13" fillId="0" borderId="0" xfId="82" applyNumberFormat="1" applyFont="1" applyFill="1" applyBorder="1"/>
    <xf numFmtId="0" fontId="13" fillId="52" borderId="0" xfId="60" applyFont="1" applyFill="1" applyBorder="1"/>
    <xf numFmtId="165" fontId="13" fillId="52" borderId="0" xfId="82" applyNumberFormat="1" applyFont="1" applyFill="1" applyBorder="1"/>
    <xf numFmtId="2" fontId="13" fillId="0" borderId="0" xfId="60" applyNumberFormat="1" applyFont="1" applyFill="1"/>
    <xf numFmtId="0" fontId="13" fillId="52" borderId="0" xfId="60" applyFont="1" applyFill="1"/>
    <xf numFmtId="0" fontId="13" fillId="0" borderId="0" xfId="60" applyFont="1" applyFill="1"/>
    <xf numFmtId="10" fontId="13" fillId="52" borderId="0" xfId="82" applyNumberFormat="1" applyFont="1" applyFill="1" applyBorder="1"/>
    <xf numFmtId="0" fontId="12" fillId="0" borderId="0" xfId="60" applyFont="1" applyFill="1"/>
    <xf numFmtId="10" fontId="12" fillId="0" borderId="0" xfId="60" applyNumberFormat="1" applyFont="1" applyFill="1" applyBorder="1"/>
    <xf numFmtId="10" fontId="33" fillId="0" borderId="0" xfId="60" applyNumberFormat="1" applyFont="1" applyFill="1" applyBorder="1"/>
    <xf numFmtId="10" fontId="5" fillId="0" borderId="0" xfId="82" applyNumberFormat="1" applyFont="1" applyFill="1" applyBorder="1"/>
    <xf numFmtId="10" fontId="5" fillId="0" borderId="0" xfId="60" applyNumberFormat="1" applyFill="1"/>
    <xf numFmtId="0" fontId="26" fillId="0" borderId="0" xfId="60" applyFont="1" applyFill="1" applyBorder="1"/>
    <xf numFmtId="10" fontId="26" fillId="0" borderId="0" xfId="82" applyNumberFormat="1" applyFont="1" applyFill="1" applyBorder="1"/>
    <xf numFmtId="0" fontId="26" fillId="0" borderId="0" xfId="60" applyFont="1" applyBorder="1"/>
    <xf numFmtId="0" fontId="3" fillId="0" borderId="0" xfId="95"/>
    <xf numFmtId="14" fontId="6" fillId="0" borderId="13" xfId="61" applyNumberFormat="1" applyFont="1" applyBorder="1" applyAlignment="1">
      <alignment horizontal="center" vertical="center" wrapText="1"/>
    </xf>
    <xf numFmtId="0" fontId="5" fillId="0" borderId="16" xfId="95" applyFont="1" applyBorder="1" applyAlignment="1">
      <alignment horizontal="left" vertical="center"/>
    </xf>
    <xf numFmtId="3" fontId="29" fillId="0" borderId="18" xfId="95" applyNumberFormat="1" applyFont="1" applyBorder="1" applyAlignment="1">
      <alignment horizontal="right" vertical="center"/>
    </xf>
    <xf numFmtId="3" fontId="3" fillId="0" borderId="27" xfId="81" applyNumberFormat="1" applyBorder="1" applyAlignment="1">
      <alignment vertical="center"/>
    </xf>
    <xf numFmtId="0" fontId="5" fillId="0" borderId="17" xfId="95" applyFont="1" applyBorder="1" applyAlignment="1">
      <alignment horizontal="left" vertical="center"/>
    </xf>
    <xf numFmtId="0" fontId="17" fillId="0" borderId="17" xfId="95" applyFont="1" applyBorder="1" applyAlignment="1">
      <alignment horizontal="left" vertical="center"/>
    </xf>
    <xf numFmtId="3" fontId="18" fillId="0" borderId="18" xfId="95" applyNumberFormat="1" applyFont="1" applyBorder="1" applyAlignment="1">
      <alignment horizontal="right" vertical="center"/>
    </xf>
    <xf numFmtId="3" fontId="18" fillId="0" borderId="19" xfId="81" applyNumberFormat="1" applyFont="1" applyBorder="1" applyAlignment="1">
      <alignment vertical="center"/>
    </xf>
    <xf numFmtId="0" fontId="18" fillId="0" borderId="0" xfId="95" applyFont="1"/>
    <xf numFmtId="0" fontId="31" fillId="0" borderId="14" xfId="95" applyFont="1" applyBorder="1" applyAlignment="1">
      <alignment horizontal="left" vertical="center" wrapText="1"/>
    </xf>
    <xf numFmtId="3" fontId="31" fillId="0" borderId="12" xfId="95" applyNumberFormat="1" applyFont="1" applyBorder="1" applyAlignment="1">
      <alignment horizontal="right" vertical="center"/>
    </xf>
    <xf numFmtId="0" fontId="5" fillId="0" borderId="20" xfId="95" applyFont="1" applyBorder="1" applyAlignment="1">
      <alignment horizontal="left" vertical="center"/>
    </xf>
    <xf numFmtId="0" fontId="31" fillId="0" borderId="14" xfId="95" applyFont="1" applyBorder="1" applyAlignment="1">
      <alignment horizontal="left" wrapText="1"/>
    </xf>
    <xf numFmtId="0" fontId="11" fillId="0" borderId="28" xfId="81" applyFont="1" applyFill="1" applyBorder="1" applyAlignment="1">
      <alignment horizontal="center" vertical="center"/>
    </xf>
    <xf numFmtId="0" fontId="8" fillId="0" borderId="28" xfId="58" applyFont="1" applyBorder="1" applyAlignment="1">
      <alignment horizontal="center" vertical="center" wrapText="1"/>
    </xf>
    <xf numFmtId="0" fontId="3" fillId="0" borderId="0" xfId="81" applyFill="1" applyBorder="1"/>
    <xf numFmtId="0" fontId="3" fillId="0" borderId="20" xfId="81" applyFont="1" applyFill="1" applyBorder="1" applyAlignment="1">
      <alignment horizontal="left" vertical="center" wrapText="1"/>
    </xf>
    <xf numFmtId="165" fontId="3" fillId="0" borderId="25" xfId="81" applyNumberFormat="1" applyFont="1" applyFill="1" applyBorder="1" applyAlignment="1">
      <alignment horizontal="right" vertical="center"/>
    </xf>
    <xf numFmtId="165" fontId="3" fillId="0" borderId="25" xfId="68" applyNumberFormat="1" applyFont="1" applyFill="1" applyBorder="1" applyAlignment="1">
      <alignment horizontal="right" vertical="center"/>
    </xf>
    <xf numFmtId="10" fontId="3" fillId="0" borderId="0" xfId="81" applyNumberFormat="1" applyFont="1" applyFill="1" applyBorder="1"/>
    <xf numFmtId="0" fontId="3" fillId="0" borderId="17" xfId="81" applyFont="1" applyFill="1" applyBorder="1" applyAlignment="1">
      <alignment horizontal="left" vertical="center" wrapText="1"/>
    </xf>
    <xf numFmtId="165" fontId="3" fillId="0" borderId="19" xfId="81" applyNumberFormat="1" applyFont="1" applyFill="1" applyBorder="1" applyAlignment="1">
      <alignment vertical="center"/>
    </xf>
    <xf numFmtId="10" fontId="3" fillId="0" borderId="19" xfId="81" applyNumberFormat="1" applyFont="1" applyBorder="1" applyAlignment="1">
      <alignment horizontal="right" vertical="center"/>
    </xf>
    <xf numFmtId="165" fontId="3" fillId="0" borderId="19" xfId="81" applyNumberFormat="1" applyFont="1" applyFill="1" applyBorder="1" applyAlignment="1">
      <alignment horizontal="right" vertical="center"/>
    </xf>
    <xf numFmtId="0" fontId="18" fillId="0" borderId="17" xfId="81" applyFont="1" applyFill="1" applyBorder="1" applyAlignment="1">
      <alignment horizontal="left" vertical="center" wrapText="1"/>
    </xf>
    <xf numFmtId="165" fontId="18" fillId="0" borderId="19" xfId="81" applyNumberFormat="1" applyFont="1" applyFill="1" applyBorder="1" applyAlignment="1">
      <alignment horizontal="right" vertical="center"/>
    </xf>
    <xf numFmtId="165" fontId="18" fillId="0" borderId="19" xfId="81" applyNumberFormat="1" applyFont="1" applyBorder="1" applyAlignment="1">
      <alignment horizontal="right" vertical="center"/>
    </xf>
    <xf numFmtId="165" fontId="18" fillId="0" borderId="19" xfId="81" applyNumberFormat="1" applyFont="1" applyFill="1" applyBorder="1" applyAlignment="1">
      <alignment vertical="center"/>
    </xf>
    <xf numFmtId="10" fontId="3" fillId="0" borderId="0" xfId="81" applyNumberFormat="1" applyFill="1" applyBorder="1"/>
    <xf numFmtId="0" fontId="3" fillId="0" borderId="0" xfId="81" applyFill="1"/>
    <xf numFmtId="0" fontId="3" fillId="0" borderId="0" xfId="81" applyFont="1" applyFill="1" applyBorder="1"/>
    <xf numFmtId="165" fontId="18" fillId="0" borderId="19" xfId="68" applyNumberFormat="1" applyFont="1" applyFill="1" applyBorder="1" applyAlignment="1">
      <alignment horizontal="right" vertical="center"/>
    </xf>
    <xf numFmtId="0" fontId="18" fillId="0" borderId="14" xfId="81" applyFont="1" applyFill="1" applyBorder="1" applyAlignment="1">
      <alignment horizontal="left" vertical="center" wrapText="1"/>
    </xf>
    <xf numFmtId="10" fontId="18" fillId="0" borderId="13" xfId="81" applyNumberFormat="1" applyFont="1" applyBorder="1" applyAlignment="1">
      <alignment horizontal="right" vertical="center"/>
    </xf>
    <xf numFmtId="10" fontId="18" fillId="0" borderId="13" xfId="81" applyNumberFormat="1" applyFont="1" applyFill="1" applyBorder="1" applyAlignment="1">
      <alignment horizontal="right" vertical="center"/>
    </xf>
    <xf numFmtId="0" fontId="27" fillId="0" borderId="0" xfId="81" applyFont="1" applyBorder="1" applyAlignment="1">
      <alignment vertical="center" wrapText="1"/>
    </xf>
    <xf numFmtId="165" fontId="59" fillId="0" borderId="25" xfId="71" applyNumberFormat="1" applyFont="1" applyFill="1" applyBorder="1" applyAlignment="1">
      <alignment vertical="center"/>
    </xf>
    <xf numFmtId="165" fontId="59" fillId="0" borderId="27" xfId="71" applyNumberFormat="1" applyFont="1" applyFill="1" applyBorder="1" applyAlignment="1">
      <alignment vertical="center"/>
    </xf>
    <xf numFmtId="165" fontId="60" fillId="0" borderId="27" xfId="71" applyNumberFormat="1" applyFont="1" applyFill="1" applyBorder="1" applyAlignment="1">
      <alignment vertical="center"/>
    </xf>
    <xf numFmtId="165" fontId="20" fillId="0" borderId="27" xfId="71" applyNumberFormat="1" applyFont="1" applyFill="1" applyBorder="1" applyAlignment="1">
      <alignment vertical="center"/>
    </xf>
    <xf numFmtId="165" fontId="59" fillId="0" borderId="26" xfId="71" applyNumberFormat="1" applyFont="1" applyFill="1" applyBorder="1" applyAlignment="1">
      <alignment vertical="center"/>
    </xf>
    <xf numFmtId="165" fontId="58" fillId="0" borderId="50" xfId="71" applyNumberFormat="1" applyFont="1" applyFill="1" applyBorder="1" applyAlignment="1">
      <alignment vertical="center"/>
    </xf>
    <xf numFmtId="165" fontId="58" fillId="0" borderId="36" xfId="71" applyNumberFormat="1" applyFont="1" applyFill="1" applyBorder="1" applyAlignment="1">
      <alignment vertical="center"/>
    </xf>
    <xf numFmtId="168" fontId="13" fillId="0" borderId="25" xfId="58" applyNumberFormat="1" applyFont="1" applyFill="1" applyBorder="1" applyAlignment="1">
      <alignment vertical="center"/>
    </xf>
    <xf numFmtId="168" fontId="59" fillId="0" borderId="25" xfId="58" applyNumberFormat="1" applyFont="1" applyFill="1" applyBorder="1" applyAlignment="1">
      <alignment vertical="center"/>
    </xf>
    <xf numFmtId="168" fontId="13" fillId="0" borderId="19" xfId="58" applyNumberFormat="1" applyFont="1" applyFill="1" applyBorder="1" applyAlignment="1">
      <alignment vertical="center"/>
    </xf>
    <xf numFmtId="168" fontId="59" fillId="0" borderId="19" xfId="58" applyNumberFormat="1" applyFont="1" applyFill="1" applyBorder="1" applyAlignment="1">
      <alignment vertical="center"/>
    </xf>
    <xf numFmtId="168" fontId="33" fillId="0" borderId="19" xfId="58" applyNumberFormat="1" applyFont="1" applyFill="1" applyBorder="1" applyAlignment="1">
      <alignment vertical="center"/>
    </xf>
    <xf numFmtId="168" fontId="20" fillId="0" borderId="19" xfId="58" applyNumberFormat="1" applyFont="1" applyFill="1" applyBorder="1" applyAlignment="1">
      <alignment vertical="center"/>
    </xf>
    <xf numFmtId="168" fontId="12" fillId="0" borderId="13" xfId="58" applyNumberFormat="1" applyFont="1" applyFill="1" applyBorder="1" applyAlignment="1">
      <alignment vertical="center"/>
    </xf>
    <xf numFmtId="168" fontId="58" fillId="0" borderId="13" xfId="58" applyNumberFormat="1" applyFont="1" applyFill="1" applyBorder="1" applyAlignment="1">
      <alignment vertical="center"/>
    </xf>
    <xf numFmtId="165" fontId="13" fillId="0" borderId="27" xfId="71" applyNumberFormat="1" applyFont="1" applyFill="1" applyBorder="1" applyAlignment="1">
      <alignment vertical="center"/>
    </xf>
    <xf numFmtId="165" fontId="13" fillId="0" borderId="27" xfId="71" applyNumberFormat="1" applyFont="1" applyFill="1" applyBorder="1" applyAlignment="1">
      <alignment horizontal="right" vertical="center"/>
    </xf>
    <xf numFmtId="165" fontId="33" fillId="0" borderId="36" xfId="71" applyNumberFormat="1" applyFont="1" applyFill="1" applyBorder="1" applyAlignment="1">
      <alignment horizontal="right" vertical="center"/>
    </xf>
    <xf numFmtId="165" fontId="21" fillId="0" borderId="27" xfId="71" applyNumberFormat="1" applyFont="1" applyFill="1" applyBorder="1" applyAlignment="1">
      <alignment vertical="center"/>
    </xf>
    <xf numFmtId="165" fontId="33" fillId="0" borderId="27" xfId="71" applyNumberFormat="1" applyFont="1" applyFill="1" applyBorder="1" applyAlignment="1">
      <alignment vertical="center"/>
    </xf>
    <xf numFmtId="165" fontId="13" fillId="0" borderId="26" xfId="71" applyNumberFormat="1" applyFont="1" applyFill="1" applyBorder="1" applyAlignment="1">
      <alignment vertical="center"/>
    </xf>
    <xf numFmtId="165" fontId="12" fillId="0" borderId="50" xfId="71" applyNumberFormat="1" applyFont="1" applyFill="1" applyBorder="1" applyAlignment="1">
      <alignment vertical="center"/>
    </xf>
    <xf numFmtId="165" fontId="21" fillId="0" borderId="36" xfId="71" applyNumberFormat="1" applyFont="1" applyFill="1" applyBorder="1" applyAlignment="1">
      <alignment horizontal="right" vertical="center"/>
    </xf>
    <xf numFmtId="0" fontId="13" fillId="0" borderId="14" xfId="63" applyNumberFormat="1" applyFont="1" applyFill="1" applyBorder="1" applyAlignment="1">
      <alignment horizontal="center" vertical="center" wrapText="1"/>
    </xf>
    <xf numFmtId="165" fontId="12" fillId="0" borderId="36" xfId="71" applyNumberFormat="1" applyFont="1" applyFill="1" applyBorder="1" applyAlignment="1">
      <alignment vertical="center"/>
    </xf>
    <xf numFmtId="0" fontId="58" fillId="0" borderId="54" xfId="58" applyFont="1" applyFill="1" applyBorder="1" applyAlignment="1">
      <alignment horizontal="right"/>
    </xf>
    <xf numFmtId="165" fontId="30" fillId="0" borderId="19" xfId="95" applyNumberFormat="1" applyFont="1" applyBorder="1" applyAlignment="1">
      <alignment horizontal="right" vertical="center"/>
    </xf>
    <xf numFmtId="165" fontId="17" fillId="0" borderId="19" xfId="95" applyNumberFormat="1" applyFont="1" applyBorder="1" applyAlignment="1">
      <alignment horizontal="right" vertical="center"/>
    </xf>
    <xf numFmtId="165" fontId="6" fillId="0" borderId="13" xfId="95" applyNumberFormat="1" applyFont="1" applyBorder="1" applyAlignment="1">
      <alignment horizontal="right" vertical="center"/>
    </xf>
    <xf numFmtId="165" fontId="30" fillId="0" borderId="27" xfId="95" applyNumberFormat="1" applyFont="1" applyBorder="1" applyAlignment="1">
      <alignment horizontal="right" vertical="center"/>
    </xf>
    <xf numFmtId="167" fontId="3" fillId="0" borderId="0" xfId="47" applyNumberFormat="1" applyFont="1" applyAlignment="1">
      <alignment vertical="center"/>
    </xf>
    <xf numFmtId="167" fontId="17" fillId="0" borderId="0" xfId="58" applyNumberFormat="1" applyFont="1" applyBorder="1"/>
    <xf numFmtId="0" fontId="61" fillId="28" borderId="0" xfId="60" applyFont="1" applyFill="1" applyBorder="1" applyAlignment="1">
      <alignment horizontal="left" vertical="center"/>
    </xf>
    <xf numFmtId="0" fontId="61" fillId="28" borderId="54" xfId="60" applyFont="1" applyFill="1" applyBorder="1" applyAlignment="1">
      <alignment horizontal="left" vertical="center"/>
    </xf>
    <xf numFmtId="0" fontId="56" fillId="0" borderId="31" xfId="60" applyFont="1" applyBorder="1" applyAlignment="1">
      <alignment horizontal="left" vertical="center" wrapText="1"/>
    </xf>
    <xf numFmtId="0" fontId="56" fillId="0" borderId="0" xfId="60" applyFont="1" applyBorder="1" applyAlignment="1">
      <alignment horizontal="left" vertical="center" wrapText="1"/>
    </xf>
    <xf numFmtId="0" fontId="69" fillId="0" borderId="0" xfId="63" applyFont="1" applyBorder="1" applyAlignment="1">
      <alignment horizontal="left"/>
    </xf>
    <xf numFmtId="0" fontId="71" fillId="0" borderId="0" xfId="32" applyFont="1" applyBorder="1" applyAlignment="1" applyProtection="1">
      <alignment horizontal="left"/>
    </xf>
    <xf numFmtId="0" fontId="4" fillId="0" borderId="0" xfId="32" applyAlignment="1" applyProtection="1">
      <alignment horizontal="center"/>
    </xf>
    <xf numFmtId="0" fontId="10" fillId="0" borderId="0" xfId="63" applyAlignment="1">
      <alignment horizontal="center"/>
    </xf>
    <xf numFmtId="0" fontId="55" fillId="0" borderId="0" xfId="45" applyFont="1" applyBorder="1" applyAlignment="1">
      <alignment horizontal="center" vertical="center" wrapText="1"/>
    </xf>
    <xf numFmtId="0" fontId="18" fillId="0" borderId="55" xfId="63" applyFont="1" applyFill="1" applyBorder="1" applyAlignment="1">
      <alignment horizontal="center" vertical="center" wrapText="1"/>
    </xf>
    <xf numFmtId="0" fontId="18" fillId="0" borderId="14" xfId="63" applyFont="1" applyFill="1" applyBorder="1" applyAlignment="1">
      <alignment horizontal="center" vertical="center" wrapText="1"/>
    </xf>
    <xf numFmtId="0" fontId="22" fillId="25" borderId="0" xfId="81" applyFont="1" applyFill="1" applyBorder="1" applyAlignment="1">
      <alignment horizontal="left" vertical="center" wrapText="1"/>
    </xf>
    <xf numFmtId="0" fontId="22" fillId="25" borderId="54" xfId="81" applyFont="1" applyFill="1" applyBorder="1" applyAlignment="1">
      <alignment horizontal="left" vertical="center" wrapText="1"/>
    </xf>
    <xf numFmtId="0" fontId="18" fillId="0" borderId="20" xfId="63" applyFont="1" applyFill="1" applyBorder="1" applyAlignment="1">
      <alignment horizontal="center" vertical="center" wrapText="1"/>
    </xf>
    <xf numFmtId="0" fontId="18" fillId="0" borderId="21" xfId="63" applyFont="1" applyFill="1" applyBorder="1" applyAlignment="1">
      <alignment horizontal="center" vertical="center" wrapText="1"/>
    </xf>
    <xf numFmtId="0" fontId="69" fillId="0" borderId="31" xfId="63" applyFont="1" applyBorder="1" applyAlignment="1">
      <alignment horizontal="left"/>
    </xf>
    <xf numFmtId="0" fontId="57" fillId="0" borderId="31" xfId="90" applyFont="1" applyFill="1" applyBorder="1" applyAlignment="1">
      <alignment horizontal="left" vertical="center" wrapText="1"/>
    </xf>
    <xf numFmtId="0" fontId="19" fillId="0" borderId="0" xfId="81" applyFont="1" applyBorder="1" applyAlignment="1">
      <alignment horizontal="center" vertical="center" wrapText="1"/>
    </xf>
    <xf numFmtId="0" fontId="22" fillId="29" borderId="0" xfId="45" applyFont="1" applyFill="1" applyBorder="1" applyAlignment="1">
      <alignment horizontal="left"/>
    </xf>
    <xf numFmtId="0" fontId="8" fillId="0" borderId="60" xfId="63" applyFont="1" applyBorder="1" applyAlignment="1">
      <alignment horizontal="center" vertical="center" wrapText="1"/>
    </xf>
    <xf numFmtId="0" fontId="8" fillId="0" borderId="63" xfId="63" applyFont="1" applyBorder="1" applyAlignment="1">
      <alignment horizontal="center" vertical="center" wrapText="1"/>
    </xf>
    <xf numFmtId="0" fontId="6" fillId="0" borderId="62" xfId="45" applyFont="1" applyBorder="1" applyAlignment="1">
      <alignment horizontal="center" vertical="center" wrapText="1"/>
    </xf>
    <xf numFmtId="0" fontId="6" fillId="0" borderId="65" xfId="45" applyFont="1" applyBorder="1" applyAlignment="1">
      <alignment horizontal="center" vertical="center" wrapText="1"/>
    </xf>
    <xf numFmtId="0" fontId="6" fillId="0" borderId="61" xfId="45" applyFont="1" applyBorder="1" applyAlignment="1">
      <alignment horizontal="center" vertical="center" wrapText="1"/>
    </xf>
    <xf numFmtId="0" fontId="6" fillId="0" borderId="74" xfId="45" applyFont="1" applyBorder="1" applyAlignment="1">
      <alignment horizontal="center" vertical="center" wrapText="1"/>
    </xf>
    <xf numFmtId="0" fontId="61" fillId="26" borderId="0" xfId="81" applyFont="1" applyFill="1" applyBorder="1" applyAlignment="1">
      <alignment horizontal="left" vertical="center" wrapText="1"/>
    </xf>
    <xf numFmtId="0" fontId="61" fillId="26" borderId="54" xfId="81" applyFont="1" applyFill="1" applyBorder="1" applyAlignment="1">
      <alignment horizontal="left" vertical="center" wrapText="1"/>
    </xf>
    <xf numFmtId="0" fontId="8" fillId="0" borderId="20" xfId="63" applyFont="1" applyBorder="1" applyAlignment="1">
      <alignment horizontal="center" vertical="center" wrapText="1"/>
    </xf>
    <xf numFmtId="0" fontId="8" fillId="0" borderId="14" xfId="63" applyFont="1" applyBorder="1" applyAlignment="1">
      <alignment horizontal="center" vertical="center" wrapText="1"/>
    </xf>
    <xf numFmtId="0" fontId="8" fillId="0" borderId="24" xfId="63" applyFont="1" applyBorder="1" applyAlignment="1">
      <alignment horizontal="center" vertical="center" wrapText="1"/>
    </xf>
    <xf numFmtId="0" fontId="8" fillId="0" borderId="12" xfId="63" applyFont="1" applyBorder="1" applyAlignment="1">
      <alignment horizontal="center" vertical="center" wrapText="1"/>
    </xf>
    <xf numFmtId="0" fontId="8" fillId="0" borderId="25" xfId="63" applyFont="1" applyBorder="1" applyAlignment="1">
      <alignment horizontal="center" vertical="center" wrapText="1"/>
    </xf>
    <xf numFmtId="0" fontId="8" fillId="0" borderId="42" xfId="63" applyFont="1" applyBorder="1" applyAlignment="1">
      <alignment horizontal="center" vertical="center" wrapText="1"/>
    </xf>
    <xf numFmtId="0" fontId="61" fillId="25" borderId="0" xfId="60" applyFont="1" applyFill="1" applyAlignment="1">
      <alignment horizontal="left" vertical="center"/>
    </xf>
    <xf numFmtId="14" fontId="6" fillId="41" borderId="0" xfId="60" applyNumberFormat="1" applyFont="1" applyFill="1" applyBorder="1" applyAlignment="1">
      <alignment horizontal="left"/>
    </xf>
    <xf numFmtId="0" fontId="3" fillId="0" borderId="0" xfId="60" applyFont="1" applyFill="1" applyBorder="1" applyAlignment="1">
      <alignment horizontal="center" vertical="center" wrapText="1"/>
    </xf>
    <xf numFmtId="0" fontId="56" fillId="0" borderId="31" xfId="58" applyFont="1" applyBorder="1" applyAlignment="1">
      <alignment horizontal="left" vertical="center" wrapText="1"/>
    </xf>
    <xf numFmtId="0" fontId="22" fillId="25" borderId="0" xfId="58" applyFont="1" applyFill="1" applyBorder="1" applyAlignment="1">
      <alignment horizontal="left"/>
    </xf>
    <xf numFmtId="0" fontId="22" fillId="37" borderId="0" xfId="58" applyFont="1" applyFill="1" applyBorder="1" applyAlignment="1">
      <alignment horizontal="left"/>
    </xf>
    <xf numFmtId="0" fontId="22" fillId="37" borderId="54" xfId="58" applyFont="1" applyFill="1" applyBorder="1" applyAlignment="1">
      <alignment horizontal="left"/>
    </xf>
    <xf numFmtId="0" fontId="25" fillId="26" borderId="0" xfId="58" applyFont="1" applyFill="1" applyAlignment="1">
      <alignment horizontal="left" vertical="center"/>
    </xf>
    <xf numFmtId="0" fontId="56" fillId="0" borderId="0" xfId="58" applyFont="1" applyAlignment="1">
      <alignment horizontal="left"/>
    </xf>
    <xf numFmtId="0" fontId="22" fillId="26" borderId="0" xfId="58" applyFont="1" applyFill="1" applyBorder="1" applyAlignment="1">
      <alignment horizontal="left"/>
    </xf>
    <xf numFmtId="0" fontId="22" fillId="38" borderId="0" xfId="58" applyFont="1" applyFill="1" applyBorder="1" applyAlignment="1">
      <alignment horizontal="left"/>
    </xf>
    <xf numFmtId="0" fontId="25" fillId="25" borderId="0" xfId="58" applyFont="1" applyFill="1" applyAlignment="1">
      <alignment horizontal="left" vertical="center"/>
    </xf>
    <xf numFmtId="0" fontId="27" fillId="0" borderId="31" xfId="47" applyFont="1" applyBorder="1" applyAlignment="1">
      <alignment horizontal="left"/>
    </xf>
    <xf numFmtId="0" fontId="25" fillId="30" borderId="0" xfId="47" applyFont="1" applyFill="1" applyAlignment="1">
      <alignment horizontal="left" vertical="center"/>
    </xf>
    <xf numFmtId="0" fontId="8" fillId="0" borderId="75" xfId="47" applyFont="1" applyBorder="1" applyAlignment="1">
      <alignment horizontal="center" vertical="center"/>
    </xf>
    <xf numFmtId="0" fontId="8" fillId="0" borderId="78" xfId="47" applyFont="1" applyBorder="1" applyAlignment="1">
      <alignment horizontal="center" vertical="center"/>
    </xf>
    <xf numFmtId="0" fontId="27" fillId="0" borderId="0" xfId="47" applyFont="1" applyBorder="1" applyAlignment="1">
      <alignment horizontal="left"/>
    </xf>
    <xf numFmtId="0" fontId="8" fillId="0" borderId="31" xfId="92" applyFont="1" applyFill="1" applyBorder="1" applyAlignment="1">
      <alignment horizontal="center" vertical="center" wrapText="1"/>
    </xf>
    <xf numFmtId="0" fontId="8" fillId="0" borderId="54" xfId="92" applyFont="1" applyFill="1" applyBorder="1" applyAlignment="1">
      <alignment horizontal="center" vertical="center" wrapText="1"/>
    </xf>
    <xf numFmtId="0" fontId="6" fillId="0" borderId="84" xfId="58" applyFont="1" applyBorder="1" applyAlignment="1">
      <alignment horizontal="center" vertical="center" wrapText="1"/>
    </xf>
    <xf numFmtId="0" fontId="6" fillId="0" borderId="28" xfId="58" applyFont="1" applyBorder="1" applyAlignment="1">
      <alignment horizontal="center" vertical="center" wrapText="1"/>
    </xf>
    <xf numFmtId="0" fontId="6" fillId="0" borderId="85" xfId="58" applyFont="1" applyBorder="1" applyAlignment="1">
      <alignment horizontal="center" vertical="center" wrapText="1"/>
    </xf>
    <xf numFmtId="0" fontId="12" fillId="0" borderId="84" xfId="58" applyFont="1" applyBorder="1" applyAlignment="1">
      <alignment horizontal="center" vertical="center" wrapText="1"/>
    </xf>
    <xf numFmtId="0" fontId="12" fillId="0" borderId="28" xfId="58" applyFont="1" applyBorder="1" applyAlignment="1">
      <alignment horizontal="center" vertical="center" wrapText="1"/>
    </xf>
    <xf numFmtId="0" fontId="12" fillId="0" borderId="85" xfId="58" applyFont="1" applyBorder="1" applyAlignment="1">
      <alignment horizontal="center" vertical="center" wrapText="1"/>
    </xf>
    <xf numFmtId="0" fontId="8" fillId="0" borderId="56" xfId="92" applyFont="1" applyFill="1" applyBorder="1" applyAlignment="1">
      <alignment horizontal="center" vertical="center" wrapText="1"/>
    </xf>
    <xf numFmtId="0" fontId="19" fillId="0" borderId="0" xfId="60" applyFont="1" applyAlignment="1">
      <alignment horizontal="center"/>
    </xf>
    <xf numFmtId="0" fontId="28" fillId="30" borderId="54" xfId="81" applyFont="1" applyFill="1" applyBorder="1" applyAlignment="1">
      <alignment horizontal="left" vertical="center"/>
    </xf>
    <xf numFmtId="0" fontId="6" fillId="0" borderId="56" xfId="60" applyFont="1" applyBorder="1" applyAlignment="1">
      <alignment horizontal="center" vertical="center" wrapText="1"/>
    </xf>
    <xf numFmtId="0" fontId="6" fillId="0" borderId="57" xfId="60" applyFont="1" applyBorder="1" applyAlignment="1">
      <alignment horizontal="center" vertical="center" wrapText="1"/>
    </xf>
    <xf numFmtId="0" fontId="6" fillId="0" borderId="25" xfId="60" applyFont="1" applyBorder="1" applyAlignment="1">
      <alignment horizontal="center" vertical="center"/>
    </xf>
    <xf numFmtId="0" fontId="6" fillId="0" borderId="42" xfId="60" applyFont="1" applyBorder="1" applyAlignment="1">
      <alignment horizontal="center" vertical="center"/>
    </xf>
    <xf numFmtId="0" fontId="6" fillId="0" borderId="20" xfId="60" applyFont="1" applyBorder="1" applyAlignment="1">
      <alignment horizontal="center" vertical="center"/>
    </xf>
    <xf numFmtId="0" fontId="6" fillId="0" borderId="31" xfId="60" applyFont="1" applyBorder="1" applyAlignment="1">
      <alignment horizontal="center" vertical="center" wrapText="1"/>
    </xf>
    <xf numFmtId="0" fontId="6" fillId="0" borderId="54" xfId="60" applyFont="1" applyBorder="1" applyAlignment="1">
      <alignment horizontal="center" vertical="center" wrapText="1"/>
    </xf>
    <xf numFmtId="0" fontId="6" fillId="0" borderId="13" xfId="60" applyFont="1" applyBorder="1" applyAlignment="1">
      <alignment horizontal="center" vertical="center" wrapText="1"/>
    </xf>
    <xf numFmtId="0" fontId="6" fillId="0" borderId="14" xfId="60" applyFont="1" applyBorder="1" applyAlignment="1">
      <alignment horizontal="center" vertical="center" wrapText="1"/>
    </xf>
    <xf numFmtId="0" fontId="6" fillId="0" borderId="49" xfId="60" applyFont="1" applyBorder="1" applyAlignment="1">
      <alignment horizontal="center" vertical="center" wrapText="1"/>
    </xf>
    <xf numFmtId="0" fontId="6" fillId="0" borderId="28" xfId="60" applyFont="1" applyBorder="1" applyAlignment="1">
      <alignment horizontal="center" vertical="center"/>
    </xf>
    <xf numFmtId="0" fontId="28" fillId="30" borderId="28" xfId="81" applyFont="1" applyFill="1" applyBorder="1" applyAlignment="1">
      <alignment horizontal="left" vertical="center"/>
    </xf>
    <xf numFmtId="0" fontId="12" fillId="29" borderId="54" xfId="60" applyFont="1" applyFill="1" applyBorder="1" applyAlignment="1">
      <alignment horizontal="left" vertical="center"/>
    </xf>
    <xf numFmtId="0" fontId="12" fillId="29" borderId="0" xfId="60" applyFont="1" applyFill="1" applyBorder="1" applyAlignment="1">
      <alignment horizontal="left" vertical="center"/>
    </xf>
    <xf numFmtId="0" fontId="5" fillId="0" borderId="0" xfId="60" applyAlignment="1">
      <alignment horizontal="center"/>
    </xf>
    <xf numFmtId="0" fontId="25" fillId="30" borderId="0" xfId="81" applyFont="1" applyFill="1" applyBorder="1" applyAlignment="1">
      <alignment horizontal="left" vertical="center"/>
    </xf>
    <xf numFmtId="0" fontId="25" fillId="30" borderId="54" xfId="81" applyFont="1" applyFill="1" applyBorder="1" applyAlignment="1">
      <alignment horizontal="left" vertical="center"/>
    </xf>
    <xf numFmtId="0" fontId="6" fillId="0" borderId="54" xfId="60" applyFont="1" applyBorder="1" applyAlignment="1">
      <alignment horizontal="center" vertical="center"/>
    </xf>
    <xf numFmtId="0" fontId="56" fillId="0" borderId="0" xfId="60" applyFont="1" applyAlignment="1">
      <alignment horizontal="left"/>
    </xf>
    <xf numFmtId="0" fontId="11" fillId="0" borderId="28" xfId="60" applyFont="1" applyBorder="1" applyAlignment="1">
      <alignment horizontal="center" vertical="center" wrapText="1"/>
    </xf>
    <xf numFmtId="0" fontId="61" fillId="24" borderId="0" xfId="60" applyFont="1" applyFill="1" applyAlignment="1">
      <alignment horizontal="left" vertical="center"/>
    </xf>
    <xf numFmtId="0" fontId="11" fillId="31" borderId="0" xfId="60" applyFont="1" applyFill="1" applyAlignment="1">
      <alignment horizontal="left" vertical="center"/>
    </xf>
    <xf numFmtId="0" fontId="11" fillId="37" borderId="28" xfId="60" applyFont="1" applyFill="1" applyBorder="1" applyAlignment="1">
      <alignment horizontal="center" vertical="center" wrapText="1"/>
    </xf>
    <xf numFmtId="0" fontId="22" fillId="24" borderId="0" xfId="60" applyFont="1" applyFill="1" applyAlignment="1">
      <alignment horizontal="left" vertical="center"/>
    </xf>
    <xf numFmtId="0" fontId="6" fillId="0" borderId="31" xfId="94" applyFont="1" applyFill="1" applyBorder="1" applyAlignment="1">
      <alignment horizontal="center" vertical="center" wrapText="1"/>
    </xf>
    <xf numFmtId="0" fontId="6" fillId="0" borderId="54" xfId="94" applyFont="1" applyFill="1" applyBorder="1" applyAlignment="1">
      <alignment horizontal="center" vertical="center" wrapText="1"/>
    </xf>
    <xf numFmtId="0" fontId="6" fillId="0" borderId="52" xfId="94" applyFont="1" applyFill="1" applyBorder="1" applyAlignment="1">
      <alignment horizontal="center" vertical="center"/>
    </xf>
    <xf numFmtId="0" fontId="6" fillId="0" borderId="58" xfId="94" applyFont="1" applyFill="1" applyBorder="1" applyAlignment="1">
      <alignment horizontal="center" vertical="center"/>
    </xf>
    <xf numFmtId="0" fontId="6" fillId="0" borderId="24" xfId="94" applyFont="1" applyFill="1" applyBorder="1" applyAlignment="1">
      <alignment horizontal="center" vertical="center"/>
    </xf>
    <xf numFmtId="0" fontId="6" fillId="0" borderId="25" xfId="94" applyFont="1" applyFill="1" applyBorder="1" applyAlignment="1">
      <alignment horizontal="center" vertical="center"/>
    </xf>
    <xf numFmtId="0" fontId="61" fillId="24" borderId="54" xfId="60" applyFont="1" applyFill="1" applyBorder="1" applyAlignment="1">
      <alignment horizontal="left" vertical="center"/>
    </xf>
    <xf numFmtId="3" fontId="3" fillId="0" borderId="59" xfId="95" applyNumberFormat="1" applyBorder="1" applyAlignment="1">
      <alignment horizontal="center"/>
    </xf>
    <xf numFmtId="0" fontId="3" fillId="0" borderId="59" xfId="95" applyBorder="1" applyAlignment="1">
      <alignment horizontal="center"/>
    </xf>
    <xf numFmtId="0" fontId="20" fillId="27" borderId="54" xfId="59" applyFont="1" applyFill="1" applyBorder="1" applyAlignment="1">
      <alignment horizontal="center" vertical="center" wrapText="1"/>
    </xf>
    <xf numFmtId="0" fontId="25" fillId="25" borderId="54" xfId="59" applyFont="1" applyFill="1" applyBorder="1" applyAlignment="1">
      <alignment horizontal="left" vertical="center" wrapText="1"/>
    </xf>
    <xf numFmtId="0" fontId="6" fillId="0" borderId="56" xfId="61" applyFont="1" applyBorder="1" applyAlignment="1">
      <alignment horizontal="center" vertical="center" wrapText="1"/>
    </xf>
    <xf numFmtId="0" fontId="6" fillId="0" borderId="57" xfId="61" applyFont="1" applyBorder="1" applyAlignment="1">
      <alignment horizontal="center" vertical="center" wrapText="1"/>
    </xf>
    <xf numFmtId="0" fontId="6" fillId="0" borderId="24" xfId="61" applyFont="1" applyBorder="1" applyAlignment="1">
      <alignment horizontal="center" vertical="center" wrapText="1"/>
    </xf>
    <xf numFmtId="0" fontId="6" fillId="0" borderId="25" xfId="61" applyFont="1" applyBorder="1" applyAlignment="1">
      <alignment horizontal="center" vertical="center" wrapText="1"/>
    </xf>
    <xf numFmtId="0" fontId="6" fillId="0" borderId="20" xfId="61" applyFont="1" applyBorder="1" applyAlignment="1">
      <alignment horizontal="center" vertical="center" wrapText="1"/>
    </xf>
    <xf numFmtId="0" fontId="20" fillId="27" borderId="28" xfId="59" applyFont="1" applyFill="1" applyBorder="1" applyAlignment="1">
      <alignment horizontal="center" vertical="center" wrapText="1"/>
    </xf>
    <xf numFmtId="0" fontId="25" fillId="30" borderId="0" xfId="81" applyFont="1" applyFill="1" applyAlignment="1">
      <alignment horizontal="left" vertical="center"/>
    </xf>
    <xf numFmtId="0" fontId="27" fillId="0" borderId="0" xfId="81" applyFont="1" applyBorder="1" applyAlignment="1">
      <alignment horizontal="left" wrapText="1"/>
    </xf>
    <xf numFmtId="0" fontId="27" fillId="0" borderId="0" xfId="81" applyFont="1" applyBorder="1" applyAlignment="1">
      <alignment horizontal="left" vertical="center" wrapText="1"/>
    </xf>
    <xf numFmtId="165" fontId="33" fillId="33" borderId="0" xfId="60" applyNumberFormat="1" applyFont="1" applyFill="1" applyBorder="1"/>
    <xf numFmtId="165" fontId="33" fillId="53" borderId="0" xfId="60" applyNumberFormat="1" applyFont="1" applyFill="1" applyBorder="1"/>
    <xf numFmtId="10" fontId="33" fillId="33" borderId="0" xfId="60" applyNumberFormat="1" applyFont="1" applyFill="1" applyBorder="1"/>
    <xf numFmtId="0" fontId="61" fillId="50" borderId="54" xfId="58" applyFont="1" applyFill="1" applyBorder="1" applyAlignment="1">
      <alignment horizontal="left" vertical="center"/>
    </xf>
    <xf numFmtId="0" fontId="22" fillId="50" borderId="54" xfId="58" applyFont="1" applyFill="1" applyBorder="1" applyAlignment="1">
      <alignment horizontal="left" vertical="center"/>
    </xf>
  </cellXfs>
  <cellStyles count="96">
    <cellStyle name="100" xfId="1"/>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Comma [0]" xfId="20"/>
    <cellStyle name="Currency [0]" xfId="21"/>
    <cellStyle name="Normal_AEOF1_2003"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Гиперссылка" xfId="32" builtinId="8"/>
    <cellStyle name="Гиперссылка 2" xfId="33"/>
    <cellStyle name="Гиперссылка 3" xfId="34"/>
    <cellStyle name="Гиперссылка 4" xfId="83"/>
    <cellStyle name="Заголовки до таблиць в бюлетень" xfId="35"/>
    <cellStyle name="Заголовок 1 2" xfId="36"/>
    <cellStyle name="Заголовок 2 2" xfId="37"/>
    <cellStyle name="Заголовок 3 2" xfId="38"/>
    <cellStyle name="Заголовок 4 2" xfId="39"/>
    <cellStyle name="Итог 2" xfId="40"/>
    <cellStyle name="Контрольная ячейка 2" xfId="41"/>
    <cellStyle name="Название 2" xfId="42"/>
    <cellStyle name="Нейтральный 2" xfId="43"/>
    <cellStyle name="Обычный" xfId="0" builtinId="0"/>
    <cellStyle name="Обычный 2" xfId="44"/>
    <cellStyle name="Обычный 2 2" xfId="45"/>
    <cellStyle name="Обычный 2 3" xfId="46"/>
    <cellStyle name="Обычный 2 4" xfId="47"/>
    <cellStyle name="Обычный 2 5" xfId="48"/>
    <cellStyle name="Обычный 2 5 2" xfId="80"/>
    <cellStyle name="Обычный 2 5 3" xfId="84"/>
    <cellStyle name="Обычный 2_2013_PR" xfId="49"/>
    <cellStyle name="Обычный 3" xfId="50"/>
    <cellStyle name="Обычный 4" xfId="51"/>
    <cellStyle name="Обычный 5" xfId="52"/>
    <cellStyle name="Обычный 5 2" xfId="53"/>
    <cellStyle name="Обычный 5 2 2" xfId="81"/>
    <cellStyle name="Обычный 5_РОБОЧИЙ_Q4_2013" xfId="85"/>
    <cellStyle name="Обычный 6" xfId="54"/>
    <cellStyle name="Обычный 7" xfId="55"/>
    <cellStyle name="Обычный 7 2" xfId="56"/>
    <cellStyle name="Обычный 7 2 2" xfId="87"/>
    <cellStyle name="Обычный 7 3" xfId="86"/>
    <cellStyle name="Обычный 8" xfId="57"/>
    <cellStyle name="Обычный_2009_PR 2" xfId="95"/>
    <cellStyle name="Обычный_Public_Dec_final" xfId="93"/>
    <cellStyle name="Обычный_Q1 2010" xfId="58"/>
    <cellStyle name="Обычный_Q1 2010 2" xfId="59"/>
    <cellStyle name="Обычный_Q1 2011" xfId="92"/>
    <cellStyle name="Обычный_Q1 2011_PR 2" xfId="90"/>
    <cellStyle name="Обычный_Аналіз_3q_09" xfId="60"/>
    <cellStyle name="Обычный_Аналіз_3q_09 2" xfId="61"/>
    <cellStyle name="Обычный_Исходники_Q2_2010 2" xfId="94"/>
    <cellStyle name="Обычный_Исходники_Q4_2011" xfId="62"/>
    <cellStyle name="Обычный_Книга1" xfId="63"/>
    <cellStyle name="Обычный_Книга3" xfId="91"/>
    <cellStyle name="Обычный_Лист1" xfId="64"/>
    <cellStyle name="Плохой 2" xfId="65"/>
    <cellStyle name="Пояснение 2" xfId="66"/>
    <cellStyle name="Примечание 2" xfId="67"/>
    <cellStyle name="Процентный" xfId="68" builtinId="5"/>
    <cellStyle name="Процентный 2" xfId="69"/>
    <cellStyle name="Процентный 2 2" xfId="70"/>
    <cellStyle name="Процентный 2 3" xfId="82"/>
    <cellStyle name="Процентный 3" xfId="71"/>
    <cellStyle name="Процентный 4" xfId="72"/>
    <cellStyle name="Процентный 4 2" xfId="88"/>
    <cellStyle name="Связанная ячейка 2" xfId="73"/>
    <cellStyle name="Текст предупреждения 2" xfId="74"/>
    <cellStyle name="Тысячи [0]_MM95 (3)" xfId="75"/>
    <cellStyle name="Тысячи_MM95 (3)" xfId="76"/>
    <cellStyle name="Финансовый 2" xfId="77"/>
    <cellStyle name="Финансовый 2 2" xfId="89"/>
    <cellStyle name="Хороший 2" xfId="78"/>
    <cellStyle name="Шапка" xfId="79"/>
  </cellStyles>
  <dxfs count="0"/>
  <tableStyles count="0" defaultTableStyle="TableStyleMedium2" defaultPivotStyle="PivotStyleLight16"/>
  <colors>
    <mruColors>
      <color rgb="FF9CD816"/>
      <color rgb="FF03B921"/>
      <color rgb="FF38B64A"/>
      <color rgb="FF8FC850"/>
      <color rgb="FF90BA44"/>
      <color rgb="FF6FCC22"/>
      <color rgb="FF8CAB53"/>
      <color rgb="FF5EC553"/>
      <color rgb="FF58AA54"/>
      <color rgb="FF587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817005545286505E-2"/>
          <c:y val="2.209785253974365E-2"/>
          <c:w val="0.94639556377079481"/>
          <c:h val="0.65782889694474256"/>
        </c:manualLayout>
      </c:layout>
      <c:barChart>
        <c:barDir val="col"/>
        <c:grouping val="clustered"/>
        <c:varyColors val="0"/>
        <c:ser>
          <c:idx val="0"/>
          <c:order val="1"/>
          <c:tx>
            <c:strRef>
              <c:f>'КУА та ІСІ'!$F$2</c:f>
              <c:strCache>
                <c:ptCount val="1"/>
                <c:pt idx="0">
                  <c:v>Кількість зареєстрованих ІСІ на одну КУА</c:v>
                </c:pt>
              </c:strCache>
            </c:strRef>
          </c:tx>
          <c:spPr>
            <a:ln w="12700">
              <a:solidFill>
                <a:srgbClr val="FF9900"/>
              </a:solidFill>
              <a:prstDash val="solid"/>
            </a:ln>
          </c:spPr>
          <c:invertIfNegative val="0"/>
          <c:dLbls>
            <c:dLbl>
              <c:idx val="0"/>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1"/>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2"/>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3"/>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4"/>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5"/>
              <c:layout>
                <c:manualLayout>
                  <c:x val="-3.6316144400619067E-2"/>
                  <c:y val="-3.4908023338383339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6"/>
              <c:layout>
                <c:manualLayout>
                  <c:x val="-3.6533686523935002E-2"/>
                  <c:y val="-3.148955798309299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7"/>
              <c:layout>
                <c:manualLayout>
                  <c:x val="-3.6429192019524256E-2"/>
                  <c:y val="-3.5214592463800286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8"/>
              <c:layout>
                <c:manualLayout>
                  <c:x val="-3.6044362292051761E-2"/>
                  <c:y val="-2.8462700500732525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9"/>
              <c:layout>
                <c:manualLayout>
                  <c:x val="-3.7186021802727454E-2"/>
                  <c:y val="-2.800837301514689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0"/>
              <c:layout>
                <c:manualLayout>
                  <c:x val="-3.6479252477913449E-2"/>
                  <c:y val="-3.6413243793117708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1"/>
              <c:layout>
                <c:manualLayout>
                  <c:x val="-3.6696794601229328E-2"/>
                  <c:y val="-3.237229904418952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2"/>
              <c:layout>
                <c:manualLayout>
                  <c:x val="-3.7838454111905076E-2"/>
                  <c:y val="-3.7076312065629516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3"/>
              <c:layout>
                <c:manualLayout>
                  <c:x val="-3.8055899204836E-2"/>
                  <c:y val="-3.2773668707004294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4"/>
              <c:layout>
                <c:manualLayout>
                  <c:x val="-3.5500701044532033E-2"/>
                  <c:y val="-3.6677693055892184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5"/>
              <c:layout>
                <c:manualLayout>
                  <c:x val="-3.8490789390697631E-2"/>
                  <c:y val="-3.5911504323393788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6"/>
              <c:layout>
                <c:manualLayout>
                  <c:x val="-3.5935591230393776E-2"/>
                  <c:y val="-3.4595445154523279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'КУА та ІСІ'!$A$3:$A$15</c:f>
              <c:strCache>
                <c:ptCount val="13"/>
                <c:pt idx="0">
                  <c:v>2009</c:v>
                </c:pt>
                <c:pt idx="1">
                  <c:v>2010</c:v>
                </c:pt>
                <c:pt idx="2">
                  <c:v>2011</c:v>
                </c:pt>
                <c:pt idx="3">
                  <c:v>2012</c:v>
                </c:pt>
                <c:pt idx="4">
                  <c:v>2013</c:v>
                </c:pt>
                <c:pt idx="5">
                  <c:v>2014</c:v>
                </c:pt>
                <c:pt idx="6">
                  <c:v>2015</c:v>
                </c:pt>
                <c:pt idx="7">
                  <c:v>2016</c:v>
                </c:pt>
                <c:pt idx="8">
                  <c:v>31.12.2017</c:v>
                </c:pt>
                <c:pt idx="9">
                  <c:v>31.03.2018</c:v>
                </c:pt>
                <c:pt idx="10">
                  <c:v>30.06.2018</c:v>
                </c:pt>
                <c:pt idx="11">
                  <c:v>30.09.2018</c:v>
                </c:pt>
                <c:pt idx="12">
                  <c:v>31.12.2018</c:v>
                </c:pt>
              </c:strCache>
            </c:strRef>
          </c:cat>
          <c:val>
            <c:numRef>
              <c:f>'КУА та ІСІ'!$F$11:$F$15</c:f>
            </c:numRef>
          </c:val>
        </c:ser>
        <c:ser>
          <c:idx val="1"/>
          <c:order val="0"/>
          <c:tx>
            <c:strRef>
              <c:f>'КУА та ІСІ'!$B$2</c:f>
              <c:strCache>
                <c:ptCount val="1"/>
                <c:pt idx="0">
                  <c:v>Кількість усіх КУА</c:v>
                </c:pt>
              </c:strCache>
            </c:strRef>
          </c:tx>
          <c:spPr>
            <a:solidFill>
              <a:srgbClr val="0070C0"/>
            </a:solidFill>
            <a:ln w="25400">
              <a:noFill/>
            </a:ln>
          </c:spPr>
          <c:invertIfNegative val="0"/>
          <c:dLbls>
            <c:dLbl>
              <c:idx val="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2"/>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3"/>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4"/>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5"/>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6"/>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7"/>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8"/>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9"/>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'КУА та ІСІ'!$A$3:$A$15</c:f>
              <c:strCache>
                <c:ptCount val="13"/>
                <c:pt idx="0">
                  <c:v>2009</c:v>
                </c:pt>
                <c:pt idx="1">
                  <c:v>2010</c:v>
                </c:pt>
                <c:pt idx="2">
                  <c:v>2011</c:v>
                </c:pt>
                <c:pt idx="3">
                  <c:v>2012</c:v>
                </c:pt>
                <c:pt idx="4">
                  <c:v>2013</c:v>
                </c:pt>
                <c:pt idx="5">
                  <c:v>2014</c:v>
                </c:pt>
                <c:pt idx="6">
                  <c:v>2015</c:v>
                </c:pt>
                <c:pt idx="7">
                  <c:v>2016</c:v>
                </c:pt>
                <c:pt idx="8">
                  <c:v>31.12.2017</c:v>
                </c:pt>
                <c:pt idx="9">
                  <c:v>31.03.2018</c:v>
                </c:pt>
                <c:pt idx="10">
                  <c:v>30.06.2018</c:v>
                </c:pt>
                <c:pt idx="11">
                  <c:v>30.09.2018</c:v>
                </c:pt>
                <c:pt idx="12">
                  <c:v>31.12.2018</c:v>
                </c:pt>
              </c:strCache>
            </c:strRef>
          </c:cat>
          <c:val>
            <c:numRef>
              <c:f>'КУА та ІСІ'!$B$3:$B$15</c:f>
              <c:numCache>
                <c:formatCode>General</c:formatCode>
                <c:ptCount val="13"/>
                <c:pt idx="0">
                  <c:v>380</c:v>
                </c:pt>
                <c:pt idx="1">
                  <c:v>339</c:v>
                </c:pt>
                <c:pt idx="2">
                  <c:v>341</c:v>
                </c:pt>
                <c:pt idx="3">
                  <c:v>353</c:v>
                </c:pt>
                <c:pt idx="4">
                  <c:v>347</c:v>
                </c:pt>
                <c:pt idx="5">
                  <c:v>336</c:v>
                </c:pt>
                <c:pt idx="6">
                  <c:v>313</c:v>
                </c:pt>
                <c:pt idx="7">
                  <c:v>295</c:v>
                </c:pt>
                <c:pt idx="8">
                  <c:v>296</c:v>
                </c:pt>
                <c:pt idx="9">
                  <c:v>296</c:v>
                </c:pt>
                <c:pt idx="10">
                  <c:v>291</c:v>
                </c:pt>
                <c:pt idx="11">
                  <c:v>292</c:v>
                </c:pt>
                <c:pt idx="12">
                  <c:v>296</c:v>
                </c:pt>
              </c:numCache>
            </c:numRef>
          </c:val>
        </c:ser>
        <c:ser>
          <c:idx val="4"/>
          <c:order val="4"/>
          <c:tx>
            <c:strRef>
              <c:f>'КУА та ІСІ'!$C$2</c:f>
              <c:strCache>
                <c:ptCount val="1"/>
                <c:pt idx="0">
                  <c:v>Кількість КУА з ІСІ в управлінні</c:v>
                </c:pt>
              </c:strCache>
            </c:strRef>
          </c:tx>
          <c:invertIfNegative val="0"/>
          <c:cat>
            <c:strRef>
              <c:f>'КУА та ІСІ'!$A$3:$A$15</c:f>
              <c:strCache>
                <c:ptCount val="13"/>
                <c:pt idx="0">
                  <c:v>2009</c:v>
                </c:pt>
                <c:pt idx="1">
                  <c:v>2010</c:v>
                </c:pt>
                <c:pt idx="2">
                  <c:v>2011</c:v>
                </c:pt>
                <c:pt idx="3">
                  <c:v>2012</c:v>
                </c:pt>
                <c:pt idx="4">
                  <c:v>2013</c:v>
                </c:pt>
                <c:pt idx="5">
                  <c:v>2014</c:v>
                </c:pt>
                <c:pt idx="6">
                  <c:v>2015</c:v>
                </c:pt>
                <c:pt idx="7">
                  <c:v>2016</c:v>
                </c:pt>
                <c:pt idx="8">
                  <c:v>31.12.2017</c:v>
                </c:pt>
                <c:pt idx="9">
                  <c:v>31.03.2018</c:v>
                </c:pt>
                <c:pt idx="10">
                  <c:v>30.06.2018</c:v>
                </c:pt>
                <c:pt idx="11">
                  <c:v>30.09.2018</c:v>
                </c:pt>
                <c:pt idx="12">
                  <c:v>31.12.2018</c:v>
                </c:pt>
              </c:strCache>
            </c:strRef>
          </c:cat>
          <c:val>
            <c:numRef>
              <c:f>'КУА та ІСІ'!$C$3:$C$15</c:f>
              <c:numCache>
                <c:formatCode>General</c:formatCode>
                <c:ptCount val="13"/>
                <c:pt idx="0">
                  <c:v>355</c:v>
                </c:pt>
                <c:pt idx="1">
                  <c:v>320</c:v>
                </c:pt>
                <c:pt idx="2">
                  <c:v>325</c:v>
                </c:pt>
                <c:pt idx="3">
                  <c:v>328</c:v>
                </c:pt>
                <c:pt idx="4">
                  <c:v>328</c:v>
                </c:pt>
                <c:pt idx="5">
                  <c:v>319</c:v>
                </c:pt>
                <c:pt idx="6">
                  <c:v>298</c:v>
                </c:pt>
                <c:pt idx="7">
                  <c:v>279</c:v>
                </c:pt>
                <c:pt idx="8">
                  <c:v>284</c:v>
                </c:pt>
                <c:pt idx="9">
                  <c:v>284</c:v>
                </c:pt>
                <c:pt idx="10">
                  <c:v>278</c:v>
                </c:pt>
                <c:pt idx="11">
                  <c:v>277</c:v>
                </c:pt>
                <c:pt idx="12">
                  <c:v>283</c:v>
                </c:pt>
              </c:numCache>
            </c:numRef>
          </c:val>
        </c:ser>
        <c:ser>
          <c:idx val="3"/>
          <c:order val="3"/>
          <c:tx>
            <c:strRef>
              <c:f>'КУА та ІСІ'!$G$2</c:f>
              <c:strCache>
                <c:ptCount val="1"/>
                <c:pt idx="0">
                  <c:v>Кількість сформованих ІСІ (таких, що досягли нормативу мін. обсягу активів) </c:v>
                </c:pt>
              </c:strCache>
            </c:strRef>
          </c:tx>
          <c:spPr>
            <a:solidFill>
              <a:srgbClr val="33CCCC"/>
            </a:solidFill>
            <a:ln w="25400">
              <a:noFill/>
            </a:ln>
          </c:spPr>
          <c:invertIfNegative val="0"/>
          <c:dLbls>
            <c:dLbl>
              <c:idx val="0"/>
              <c:layout>
                <c:manualLayout>
                  <c:x val="7.6335862568198878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7.6335862568198878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6335862568198878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7.633586256819795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7.6335862568198878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100" b="1">
                    <a:solidFill>
                      <a:schemeClr val="accent5">
                        <a:lumMod val="75000"/>
                      </a:schemeClr>
                    </a:solidFil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'КУА та ІСІ'!$A$3:$A$15</c:f>
              <c:strCache>
                <c:ptCount val="13"/>
                <c:pt idx="0">
                  <c:v>2009</c:v>
                </c:pt>
                <c:pt idx="1">
                  <c:v>2010</c:v>
                </c:pt>
                <c:pt idx="2">
                  <c:v>2011</c:v>
                </c:pt>
                <c:pt idx="3">
                  <c:v>2012</c:v>
                </c:pt>
                <c:pt idx="4">
                  <c:v>2013</c:v>
                </c:pt>
                <c:pt idx="5">
                  <c:v>2014</c:v>
                </c:pt>
                <c:pt idx="6">
                  <c:v>2015</c:v>
                </c:pt>
                <c:pt idx="7">
                  <c:v>2016</c:v>
                </c:pt>
                <c:pt idx="8">
                  <c:v>31.12.2017</c:v>
                </c:pt>
                <c:pt idx="9">
                  <c:v>31.03.2018</c:v>
                </c:pt>
                <c:pt idx="10">
                  <c:v>30.06.2018</c:v>
                </c:pt>
                <c:pt idx="11">
                  <c:v>30.09.2018</c:v>
                </c:pt>
                <c:pt idx="12">
                  <c:v>31.12.2018</c:v>
                </c:pt>
              </c:strCache>
            </c:strRef>
          </c:cat>
          <c:val>
            <c:numRef>
              <c:f>'КУА та ІСІ'!$G$3:$G$15</c:f>
              <c:numCache>
                <c:formatCode>0</c:formatCode>
                <c:ptCount val="13"/>
                <c:pt idx="0">
                  <c:v>985</c:v>
                </c:pt>
                <c:pt idx="1">
                  <c:v>1095</c:v>
                </c:pt>
                <c:pt idx="2">
                  <c:v>1125</c:v>
                </c:pt>
                <c:pt idx="3">
                  <c:v>1222</c:v>
                </c:pt>
                <c:pt idx="4">
                  <c:v>1250</c:v>
                </c:pt>
                <c:pt idx="5">
                  <c:v>1188</c:v>
                </c:pt>
                <c:pt idx="6">
                  <c:v>1147</c:v>
                </c:pt>
                <c:pt idx="7">
                  <c:v>1130</c:v>
                </c:pt>
                <c:pt idx="8">
                  <c:v>1167</c:v>
                </c:pt>
                <c:pt idx="9">
                  <c:v>1190</c:v>
                </c:pt>
                <c:pt idx="10">
                  <c:v>1203</c:v>
                </c:pt>
                <c:pt idx="11">
                  <c:v>1209</c:v>
                </c:pt>
                <c:pt idx="12">
                  <c:v>1228</c:v>
                </c:pt>
              </c:numCache>
            </c:numRef>
          </c:val>
        </c:ser>
        <c:dLbls>
          <c:showLegendKey val="0"/>
          <c:showVal val="0"/>
          <c:showCatName val="0"/>
          <c:showSerName val="0"/>
          <c:showPercent val="0"/>
          <c:showBubbleSize val="0"/>
        </c:dLbls>
        <c:gapWidth val="250"/>
        <c:axId val="443334288"/>
        <c:axId val="446883984"/>
      </c:barChart>
      <c:barChart>
        <c:barDir val="col"/>
        <c:grouping val="clustered"/>
        <c:varyColors val="0"/>
        <c:ser>
          <c:idx val="2"/>
          <c:order val="2"/>
          <c:tx>
            <c:strRef>
              <c:f>'КУА та ІСІ'!$E$2</c:f>
              <c:strCache>
                <c:ptCount val="1"/>
                <c:pt idx="0">
                  <c:v>Кількість ІСІ в управлінні (зареєстрованих) </c:v>
                </c:pt>
              </c:strCache>
            </c:strRef>
          </c:tx>
          <c:spPr>
            <a:solidFill>
              <a:srgbClr val="008080"/>
            </a:solidFill>
            <a:ln w="25400">
              <a:noFill/>
            </a:ln>
          </c:spPr>
          <c:invertIfNegative val="0"/>
          <c:cat>
            <c:strRef>
              <c:f>'КУА та ІСІ'!$A$11:$A$15</c:f>
              <c:strCache>
                <c:ptCount val="5"/>
                <c:pt idx="0">
                  <c:v>31.12.2017</c:v>
                </c:pt>
                <c:pt idx="1">
                  <c:v>31.03.2018</c:v>
                </c:pt>
                <c:pt idx="2">
                  <c:v>30.06.2018</c:v>
                </c:pt>
                <c:pt idx="3">
                  <c:v>30.09.2018</c:v>
                </c:pt>
                <c:pt idx="4">
                  <c:v>31.12.2018</c:v>
                </c:pt>
              </c:strCache>
            </c:strRef>
          </c:cat>
          <c:val>
            <c:numRef>
              <c:f>'КУА та ІСІ'!$E$11:$E$15</c:f>
            </c:numRef>
          </c:val>
        </c:ser>
        <c:dLbls>
          <c:showLegendKey val="0"/>
          <c:showVal val="0"/>
          <c:showCatName val="0"/>
          <c:showSerName val="0"/>
          <c:showPercent val="0"/>
          <c:showBubbleSize val="0"/>
        </c:dLbls>
        <c:gapWidth val="500"/>
        <c:overlap val="71"/>
        <c:axId val="446884544"/>
        <c:axId val="446883424"/>
      </c:barChart>
      <c:catAx>
        <c:axId val="443334288"/>
        <c:scaling>
          <c:orientation val="minMax"/>
        </c:scaling>
        <c:delete val="0"/>
        <c:axPos val="b"/>
        <c:numFmt formatCode="dd/mm/yyyy;@" sourceLinked="0"/>
        <c:majorTickMark val="cross"/>
        <c:minorTickMark val="none"/>
        <c:tickLblPos val="nextTo"/>
        <c:spPr>
          <a:ln w="3175">
            <a:solidFill>
              <a:srgbClr val="000000"/>
            </a:solidFill>
            <a:prstDash val="solid"/>
          </a:ln>
        </c:spPr>
        <c:txPr>
          <a:bodyPr rot="-720000" vert="horz"/>
          <a:lstStyle/>
          <a:p>
            <a:pPr>
              <a:defRPr sz="1100" b="0" i="1" u="none" strike="noStrike" baseline="0">
                <a:solidFill>
                  <a:srgbClr val="000000"/>
                </a:solidFill>
                <a:latin typeface="Arial"/>
                <a:ea typeface="Arial"/>
                <a:cs typeface="Arial"/>
              </a:defRPr>
            </a:pPr>
            <a:endParaRPr lang="uk-UA"/>
          </a:p>
        </c:txPr>
        <c:crossAx val="446883984"/>
        <c:crosses val="autoZero"/>
        <c:auto val="0"/>
        <c:lblAlgn val="ctr"/>
        <c:lblOffset val="0"/>
        <c:tickLblSkip val="1"/>
        <c:tickMarkSkip val="1"/>
        <c:noMultiLvlLbl val="0"/>
      </c:catAx>
      <c:valAx>
        <c:axId val="446883984"/>
        <c:scaling>
          <c:orientation val="minMax"/>
          <c:max val="15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443334288"/>
        <c:crosses val="autoZero"/>
        <c:crossBetween val="between"/>
        <c:majorUnit val="250"/>
      </c:valAx>
      <c:valAx>
        <c:axId val="446883424"/>
        <c:scaling>
          <c:orientation val="minMax"/>
        </c:scaling>
        <c:delete val="1"/>
        <c:axPos val="r"/>
        <c:numFmt formatCode="General" sourceLinked="1"/>
        <c:majorTickMark val="out"/>
        <c:minorTickMark val="none"/>
        <c:tickLblPos val="nextTo"/>
        <c:crossAx val="446884544"/>
        <c:crosses val="max"/>
        <c:crossBetween val="between"/>
      </c:valAx>
      <c:catAx>
        <c:axId val="446884544"/>
        <c:scaling>
          <c:orientation val="minMax"/>
        </c:scaling>
        <c:delete val="1"/>
        <c:axPos val="b"/>
        <c:numFmt formatCode="General" sourceLinked="1"/>
        <c:majorTickMark val="out"/>
        <c:minorTickMark val="none"/>
        <c:tickLblPos val="nextTo"/>
        <c:crossAx val="446883424"/>
        <c:crosses val="autoZero"/>
        <c:auto val="0"/>
        <c:lblAlgn val="ctr"/>
        <c:lblOffset val="100"/>
        <c:noMultiLvlLbl val="0"/>
      </c:catAx>
      <c:spPr>
        <a:solidFill>
          <a:srgbClr val="FFFFFF"/>
        </a:solidFill>
        <a:ln w="25400">
          <a:noFill/>
        </a:ln>
      </c:spPr>
    </c:plotArea>
    <c:legend>
      <c:legendPos val="r"/>
      <c:layout>
        <c:manualLayout>
          <c:xMode val="edge"/>
          <c:yMode val="edge"/>
          <c:x val="6.4336985241755015E-3"/>
          <c:y val="0.779835355696893"/>
          <c:w val="0.99028390647801734"/>
          <c:h val="0.220164644303107"/>
        </c:manualLayout>
      </c:layout>
      <c:overlay val="0"/>
      <c:spPr>
        <a:solidFill>
          <a:srgbClr val="FFFFFF"/>
        </a:solidFill>
        <a:ln w="25400">
          <a:noFill/>
        </a:ln>
      </c:spPr>
      <c:txPr>
        <a:bodyPr/>
        <a:lstStyle/>
        <a:p>
          <a:pPr>
            <a:defRPr sz="11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ru-RU" sz="1400"/>
              <a:t>Активи ІСІ</a:t>
            </a:r>
          </a:p>
        </c:rich>
      </c:tx>
      <c:layout>
        <c:manualLayout>
          <c:xMode val="edge"/>
          <c:yMode val="edge"/>
          <c:x val="0.42808194767733238"/>
          <c:y val="4.8653253176257849E-2"/>
        </c:manualLayout>
      </c:layout>
      <c:overlay val="0"/>
      <c:spPr>
        <a:noFill/>
        <a:ln w="25400">
          <a:noFill/>
        </a:ln>
      </c:spPr>
    </c:title>
    <c:autoTitleDeleted val="0"/>
    <c:plotArea>
      <c:layout>
        <c:manualLayout>
          <c:layoutTarget val="inner"/>
          <c:xMode val="edge"/>
          <c:yMode val="edge"/>
          <c:x val="0.1020514084135702"/>
          <c:y val="0.22412709834354697"/>
          <c:w val="0.73273786763230586"/>
          <c:h val="0.68952187330112036"/>
        </c:manualLayout>
      </c:layout>
      <c:ofPieChart>
        <c:ofPieType val="bar"/>
        <c:varyColors val="1"/>
        <c:ser>
          <c:idx val="0"/>
          <c:order val="0"/>
          <c:tx>
            <c:strRef>
              <c:f>'Активи та ВЧА'!$B$42</c:f>
              <c:strCache>
                <c:ptCount val="1"/>
                <c:pt idx="0">
                  <c:v>31.12.2018</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5.7318686464524933E-2"/>
                  <c:y val="0.31164510398630713"/>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
                  <c:y val="-2.2417934612235544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1.7114110621549074E-3"/>
                  <c:y val="0.12333363194004783"/>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2.1976985435302673E-3"/>
                  <c:y val="0.23637506211187417"/>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1249886069592497"/>
                  <c:y val="-0.29404373548276486"/>
                </c:manualLayout>
              </c:layout>
              <c:tx>
                <c:rich>
                  <a:bodyPr anchorCtr="0"/>
                  <a:lstStyle/>
                  <a:p>
                    <a:pPr algn="ctr">
                      <a:defRPr sz="1200" b="1" i="1" u="none" strike="noStrike" baseline="0">
                        <a:solidFill>
                          <a:srgbClr val="000000"/>
                        </a:solidFill>
                        <a:latin typeface="Arial Cyr"/>
                        <a:ea typeface="Arial Cyr"/>
                        <a:cs typeface="Arial Cyr"/>
                      </a:defRPr>
                    </a:pPr>
                    <a:r>
                      <a:rPr lang="uk-UA" sz="1200"/>
                      <a:t>Крім венчурних
5.75%</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'Активи та ВЧА'!$A$43:$A$46</c:f>
              <c:strCache>
                <c:ptCount val="4"/>
                <c:pt idx="0">
                  <c:v>Венчурні</c:v>
                </c:pt>
                <c:pt idx="1">
                  <c:v>Відкриті</c:v>
                </c:pt>
                <c:pt idx="2">
                  <c:v>Інтервальні</c:v>
                </c:pt>
                <c:pt idx="3">
                  <c:v>Закриті (крім венчурних)</c:v>
                </c:pt>
              </c:strCache>
            </c:strRef>
          </c:cat>
          <c:val>
            <c:numRef>
              <c:f>'Активи та ВЧА'!$B$43:$B$46</c:f>
              <c:numCache>
                <c:formatCode>0.00%</c:formatCode>
                <c:ptCount val="4"/>
                <c:pt idx="0">
                  <c:v>0.9425400353222918</c:v>
                </c:pt>
                <c:pt idx="1">
                  <c:v>2.9510811190964109E-4</c:v>
                </c:pt>
                <c:pt idx="2">
                  <c:v>2.766419007775032E-4</c:v>
                </c:pt>
                <c:pt idx="3">
                  <c:v>5.6888214665020968E-2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06101680232085E-2"/>
          <c:y val="0.11946072574347781"/>
          <c:w val="0.88080852812013799"/>
          <c:h val="0.69364292367180669"/>
        </c:manualLayout>
      </c:layout>
      <c:barChart>
        <c:barDir val="col"/>
        <c:grouping val="stacked"/>
        <c:varyColors val="0"/>
        <c:ser>
          <c:idx val="1"/>
          <c:order val="0"/>
          <c:tx>
            <c:strRef>
              <c:f>'Активи та ВЧА'!$A$28</c:f>
              <c:strCache>
                <c:ptCount val="1"/>
                <c:pt idx="0">
                  <c:v>Венчурні</c:v>
                </c:pt>
              </c:strCache>
            </c:strRef>
          </c:tx>
          <c:spPr>
            <a:solidFill>
              <a:srgbClr val="6666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'Активи та ВЧА'!$B$21:$F$21</c:f>
              <c:numCache>
                <c:formatCode>General</c:formatCode>
                <c:ptCount val="5"/>
                <c:pt idx="0">
                  <c:v>43100</c:v>
                </c:pt>
                <c:pt idx="1">
                  <c:v>43190</c:v>
                </c:pt>
                <c:pt idx="2">
                  <c:v>43281</c:v>
                </c:pt>
                <c:pt idx="3">
                  <c:v>43373</c:v>
                </c:pt>
                <c:pt idx="4">
                  <c:v>43465</c:v>
                </c:pt>
              </c:numCache>
            </c:numRef>
          </c:cat>
          <c:val>
            <c:numRef>
              <c:f>'Активи та ВЧА'!$B$28:$F$28</c:f>
              <c:numCache>
                <c:formatCode>#\ ##0.0</c:formatCode>
                <c:ptCount val="5"/>
                <c:pt idx="0">
                  <c:v>267000.79139761999</c:v>
                </c:pt>
                <c:pt idx="1">
                  <c:v>265684.1340635278</c:v>
                </c:pt>
                <c:pt idx="2">
                  <c:v>272052.33362176904</c:v>
                </c:pt>
                <c:pt idx="3">
                  <c:v>283620.68278511101</c:v>
                </c:pt>
                <c:pt idx="4">
                  <c:v>279713.25314672181</c:v>
                </c:pt>
              </c:numCache>
            </c:numRef>
          </c:val>
        </c:ser>
        <c:ser>
          <c:idx val="0"/>
          <c:order val="1"/>
          <c:tx>
            <c:strRef>
              <c:f>'Активи та ВЧА'!$A$27</c:f>
              <c:strCache>
                <c:ptCount val="1"/>
                <c:pt idx="0">
                  <c:v>Усі (крім венчурних)</c:v>
                </c:pt>
              </c:strCache>
            </c:strRef>
          </c:tx>
          <c:spPr>
            <a:solidFill>
              <a:srgbClr val="FF99CC"/>
            </a:solidFill>
            <a:ln w="25400">
              <a:noFill/>
            </a:ln>
          </c:spPr>
          <c:invertIfNegative val="0"/>
          <c:dLbls>
            <c:dLbl>
              <c:idx val="0"/>
              <c:layout>
                <c:manualLayout>
                  <c:x val="1.9412126872405799E-3"/>
                  <c:y val="-6.1395571039843951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2367573897027025E-4"/>
                  <c:y val="-6.0842610051443063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9411882943766172E-3"/>
                  <c:y val="-6.0209527284167695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9411760979445804E-3"/>
                  <c:y val="-5.1441300477109778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7.9234695324376613E-4"/>
                  <c:y val="-6.1006711899025422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'Активи та ВЧА'!$B$21:$F$21</c:f>
              <c:numCache>
                <c:formatCode>General</c:formatCode>
                <c:ptCount val="5"/>
                <c:pt idx="0">
                  <c:v>43100</c:v>
                </c:pt>
                <c:pt idx="1">
                  <c:v>43190</c:v>
                </c:pt>
                <c:pt idx="2">
                  <c:v>43281</c:v>
                </c:pt>
                <c:pt idx="3">
                  <c:v>43373</c:v>
                </c:pt>
                <c:pt idx="4">
                  <c:v>43465</c:v>
                </c:pt>
              </c:numCache>
            </c:numRef>
          </c:cat>
          <c:val>
            <c:numRef>
              <c:f>'Активи та ВЧА'!$B$27:$F$27</c:f>
              <c:numCache>
                <c:formatCode>#\ ##0.0</c:formatCode>
                <c:ptCount val="5"/>
                <c:pt idx="0">
                  <c:v>8521.5197069821006</c:v>
                </c:pt>
                <c:pt idx="1">
                  <c:v>8680.5203639475003</c:v>
                </c:pt>
                <c:pt idx="2">
                  <c:v>8352.6845875513009</c:v>
                </c:pt>
                <c:pt idx="3">
                  <c:v>9938.9150440366993</c:v>
                </c:pt>
                <c:pt idx="4">
                  <c:v>17052.128337659098</c:v>
                </c:pt>
              </c:numCache>
            </c:numRef>
          </c:val>
        </c:ser>
        <c:dLbls>
          <c:showLegendKey val="0"/>
          <c:showVal val="0"/>
          <c:showCatName val="0"/>
          <c:showSerName val="0"/>
          <c:showPercent val="0"/>
          <c:showBubbleSize val="0"/>
        </c:dLbls>
        <c:gapWidth val="105"/>
        <c:overlap val="100"/>
        <c:axId val="58212832"/>
        <c:axId val="177120016"/>
      </c:barChart>
      <c:catAx>
        <c:axId val="58212832"/>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200" b="0" i="1" u="none" strike="noStrike" baseline="0">
                <a:solidFill>
                  <a:srgbClr val="000000"/>
                </a:solidFill>
                <a:latin typeface="Arial Cyr"/>
                <a:ea typeface="Arial Cyr"/>
                <a:cs typeface="Arial Cyr"/>
              </a:defRPr>
            </a:pPr>
            <a:endParaRPr lang="uk-UA"/>
          </a:p>
        </c:txPr>
        <c:crossAx val="177120016"/>
        <c:crosses val="autoZero"/>
        <c:auto val="1"/>
        <c:lblAlgn val="ctr"/>
        <c:lblOffset val="100"/>
        <c:tickLblSkip val="1"/>
        <c:tickMarkSkip val="1"/>
        <c:noMultiLvlLbl val="1"/>
      </c:catAx>
      <c:valAx>
        <c:axId val="177120016"/>
        <c:scaling>
          <c:orientation val="minMax"/>
          <c:max val="300000"/>
          <c:min val="0"/>
        </c:scaling>
        <c:delete val="0"/>
        <c:axPos val="l"/>
        <c:title>
          <c:tx>
            <c:rich>
              <a:bodyPr rot="0" vert="horz"/>
              <a:lstStyle/>
              <a:p>
                <a:pPr algn="ctr">
                  <a:defRPr sz="1200" b="1" i="0" u="none" strike="noStrike" baseline="0">
                    <a:solidFill>
                      <a:srgbClr val="000000"/>
                    </a:solidFill>
                    <a:latin typeface="Arial Cyr"/>
                    <a:ea typeface="Arial Cyr"/>
                    <a:cs typeface="Arial Cyr"/>
                  </a:defRPr>
                </a:pPr>
                <a:r>
                  <a:rPr lang="uk-UA"/>
                  <a:t>млн. грн.</a:t>
                </a:r>
              </a:p>
            </c:rich>
          </c:tx>
          <c:layout>
            <c:manualLayout>
              <c:xMode val="edge"/>
              <c:yMode val="edge"/>
              <c:x val="1.699387693113156E-3"/>
              <c:y val="6.3101111460042215E-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58212832"/>
        <c:crosses val="autoZero"/>
        <c:crossBetween val="between"/>
        <c:majorUnit val="50000"/>
      </c:valAx>
      <c:spPr>
        <a:noFill/>
        <a:ln w="25400">
          <a:noFill/>
        </a:ln>
      </c:spPr>
    </c:plotArea>
    <c:legend>
      <c:legendPos val="b"/>
      <c:layout>
        <c:manualLayout>
          <c:xMode val="edge"/>
          <c:yMode val="edge"/>
          <c:x val="0.26183564502980833"/>
          <c:y val="0.91588405466645761"/>
          <c:w val="0.4631448341684562"/>
          <c:h val="7.2868969539246445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uk-UA" sz="1400"/>
              <a:t>ВЧА на 31.12.2018</a:t>
            </a:r>
          </a:p>
        </c:rich>
      </c:tx>
      <c:layout>
        <c:manualLayout>
          <c:xMode val="edge"/>
          <c:yMode val="edge"/>
          <c:x val="0.33555976570034929"/>
          <c:y val="2.7566231886869592E-2"/>
        </c:manualLayout>
      </c:layout>
      <c:overlay val="0"/>
      <c:spPr>
        <a:noFill/>
        <a:ln w="25400">
          <a:noFill/>
        </a:ln>
      </c:spPr>
    </c:title>
    <c:autoTitleDeleted val="0"/>
    <c:plotArea>
      <c:layout>
        <c:manualLayout>
          <c:layoutTarget val="inner"/>
          <c:xMode val="edge"/>
          <c:yMode val="edge"/>
          <c:x val="0.10066729946161503"/>
          <c:y val="0.25644535361874604"/>
          <c:w val="0.70831526939303258"/>
          <c:h val="0.69567857191614235"/>
        </c:manualLayout>
      </c:layout>
      <c:ofPieChart>
        <c:ofPieType val="bar"/>
        <c:varyColors val="1"/>
        <c:ser>
          <c:idx val="0"/>
          <c:order val="0"/>
          <c:tx>
            <c:strRef>
              <c:f>'Активи та ВЧА'!$B$87</c:f>
              <c:strCache>
                <c:ptCount val="1"/>
                <c:pt idx="0">
                  <c:v>31.12.2018</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3.2863837616414322E-2"/>
                  <c:y val="0.3258844962613307"/>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2.8323749607636478E-3"/>
                  <c:y val="-2.9035975854668154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1.8826373085451403E-3"/>
                  <c:y val="0.1088956808030575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6.4597760172988294E-3"/>
                  <c:y val="0.22326037921311537"/>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13743026682429249"/>
                  <c:y val="-0.28709657486065993"/>
                </c:manualLayout>
              </c:layout>
              <c:tx>
                <c:rich>
                  <a:bodyPr anchorCtr="0"/>
                  <a:lstStyle/>
                  <a:p>
                    <a:pPr algn="ctr">
                      <a:defRPr sz="1200" b="1" i="1" u="none" strike="noStrike" baseline="0">
                        <a:solidFill>
                          <a:srgbClr val="000000"/>
                        </a:solidFill>
                        <a:latin typeface="Arial Cyr"/>
                        <a:ea typeface="Arial Cyr"/>
                        <a:cs typeface="Arial Cyr"/>
                      </a:defRPr>
                    </a:pPr>
                    <a:r>
                      <a:rPr lang="uk-UA" sz="1200"/>
                      <a:t>Крім венчурних
6.53%</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'Активи та ВЧА'!$A$88:$A$91</c:f>
              <c:strCache>
                <c:ptCount val="4"/>
                <c:pt idx="0">
                  <c:v>Венчурні</c:v>
                </c:pt>
                <c:pt idx="1">
                  <c:v>Відкриті</c:v>
                </c:pt>
                <c:pt idx="2">
                  <c:v>Інтервальні</c:v>
                </c:pt>
                <c:pt idx="3">
                  <c:v>Закриті (крім венчурних)</c:v>
                </c:pt>
              </c:strCache>
            </c:strRef>
          </c:cat>
          <c:val>
            <c:numRef>
              <c:f>'Активи та ВЧА'!$B$88:$B$91</c:f>
              <c:numCache>
                <c:formatCode>0.00%</c:formatCode>
                <c:ptCount val="4"/>
                <c:pt idx="0">
                  <c:v>0.93472066743249838</c:v>
                </c:pt>
                <c:pt idx="1">
                  <c:v>3.70401991227471E-4</c:v>
                </c:pt>
                <c:pt idx="2">
                  <c:v>3.4582322717501582E-4</c:v>
                </c:pt>
                <c:pt idx="3">
                  <c:v>6.4563107349099091E-2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902E-2"/>
          <c:y val="4.1343773578240012E-2"/>
          <c:w val="0.90784557907845576"/>
          <c:h val="0.70026016498144017"/>
        </c:manualLayout>
      </c:layout>
      <c:barChart>
        <c:barDir val="col"/>
        <c:grouping val="percentStacked"/>
        <c:varyColors val="0"/>
        <c:ser>
          <c:idx val="0"/>
          <c:order val="0"/>
          <c:tx>
            <c:strRef>
              <c:f>'Активи та ВЧА'!$A$71</c:f>
              <c:strCache>
                <c:ptCount val="1"/>
                <c:pt idx="0">
                  <c:v>Відкриті</c:v>
                </c:pt>
              </c:strCache>
            </c:strRef>
          </c:tx>
          <c:spPr>
            <a:solidFill>
              <a:srgbClr val="CC99FF"/>
            </a:solidFill>
            <a:ln w="25400">
              <a:noFill/>
            </a:ln>
          </c:spPr>
          <c:invertIfNegative val="0"/>
          <c:dLbls>
            <c:dLbl>
              <c:idx val="0"/>
              <c:layout>
                <c:manualLayout>
                  <c:x val="-6.3389849812725635E-2"/>
                  <c:y val="-3.6688230799199494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1130812060065418E-2"/>
                  <c:y val="-3.4888414392511877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3633656471079492E-2"/>
                  <c:y val="-2.4781084203785234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73127404698882E-2"/>
                  <c:y val="-3.046177563827108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6.1399058323333006E-2"/>
                  <c:y val="-3.330227742578853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'Активи та ВЧА'!$B$70:$F$70</c:f>
              <c:numCache>
                <c:formatCode>General</c:formatCode>
                <c:ptCount val="5"/>
                <c:pt idx="0">
                  <c:v>43100</c:v>
                </c:pt>
                <c:pt idx="1">
                  <c:v>43190</c:v>
                </c:pt>
                <c:pt idx="2">
                  <c:v>43281</c:v>
                </c:pt>
                <c:pt idx="3">
                  <c:v>43373</c:v>
                </c:pt>
                <c:pt idx="4">
                  <c:v>43465</c:v>
                </c:pt>
              </c:numCache>
            </c:numRef>
          </c:cat>
          <c:val>
            <c:numRef>
              <c:f>'Активи та ВЧА'!$B$71:$F$71</c:f>
              <c:numCache>
                <c:formatCode>0.0%</c:formatCode>
                <c:ptCount val="5"/>
                <c:pt idx="0">
                  <c:v>9.0623294415851791E-3</c:v>
                </c:pt>
                <c:pt idx="1">
                  <c:v>9.9706871352370531E-3</c:v>
                </c:pt>
                <c:pt idx="2">
                  <c:v>1.0346036510222869E-2</c:v>
                </c:pt>
                <c:pt idx="3">
                  <c:v>1.0639844876475207E-2</c:v>
                </c:pt>
                <c:pt idx="4">
                  <c:v>5.6741081236463273E-3</c:v>
                </c:pt>
              </c:numCache>
            </c:numRef>
          </c:val>
        </c:ser>
        <c:ser>
          <c:idx val="1"/>
          <c:order val="1"/>
          <c:tx>
            <c:strRef>
              <c:f>'Активи та ВЧА'!$A$72</c:f>
              <c:strCache>
                <c:ptCount val="1"/>
                <c:pt idx="0">
                  <c:v>Інтервальні</c:v>
                </c:pt>
              </c:strCache>
            </c:strRef>
          </c:tx>
          <c:spPr>
            <a:solidFill>
              <a:srgbClr val="969696"/>
            </a:solidFill>
            <a:ln w="25400">
              <a:noFill/>
            </a:ln>
          </c:spPr>
          <c:invertIfNegative val="0"/>
          <c:dLbls>
            <c:dLbl>
              <c:idx val="0"/>
              <c:layout>
                <c:manualLayout>
                  <c:x val="6.5944745245036768E-2"/>
                  <c:y val="-6.20130515071032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554363740723694E-2"/>
                  <c:y val="-5.9726997839017144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4075856506366366E-2"/>
                  <c:y val="-5.6990488598825752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5082320993361545E-2"/>
                  <c:y val="-5.9446424546517981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6.6869972511219358E-2"/>
                  <c:y val="-8.236157626326635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'Активи та ВЧА'!$B$70:$F$70</c:f>
              <c:numCache>
                <c:formatCode>General</c:formatCode>
                <c:ptCount val="5"/>
                <c:pt idx="0">
                  <c:v>43100</c:v>
                </c:pt>
                <c:pt idx="1">
                  <c:v>43190</c:v>
                </c:pt>
                <c:pt idx="2">
                  <c:v>43281</c:v>
                </c:pt>
                <c:pt idx="3">
                  <c:v>43373</c:v>
                </c:pt>
                <c:pt idx="4">
                  <c:v>43465</c:v>
                </c:pt>
              </c:numCache>
            </c:numRef>
          </c:cat>
          <c:val>
            <c:numRef>
              <c:f>'Активи та ВЧА'!$B$72:$F$72</c:f>
              <c:numCache>
                <c:formatCode>0.0%</c:formatCode>
                <c:ptCount val="5"/>
                <c:pt idx="0">
                  <c:v>9.4907989658100846E-3</c:v>
                </c:pt>
                <c:pt idx="1">
                  <c:v>9.72525745826152E-3</c:v>
                </c:pt>
                <c:pt idx="2">
                  <c:v>9.9335671348314645E-3</c:v>
                </c:pt>
                <c:pt idx="3">
                  <c:v>1.0283887571682056E-2</c:v>
                </c:pt>
                <c:pt idx="4">
                  <c:v>5.2975913443572666E-3</c:v>
                </c:pt>
              </c:numCache>
            </c:numRef>
          </c:val>
        </c:ser>
        <c:ser>
          <c:idx val="2"/>
          <c:order val="2"/>
          <c:tx>
            <c:strRef>
              <c:f>'Активи та ВЧА'!$A$73</c:f>
              <c:strCache>
                <c:ptCount val="1"/>
                <c:pt idx="0">
                  <c:v>Закриті (крім венчурних)</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'Активи та ВЧА'!$B$70:$F$70</c:f>
              <c:numCache>
                <c:formatCode>General</c:formatCode>
                <c:ptCount val="5"/>
                <c:pt idx="0">
                  <c:v>43100</c:v>
                </c:pt>
                <c:pt idx="1">
                  <c:v>43190</c:v>
                </c:pt>
                <c:pt idx="2">
                  <c:v>43281</c:v>
                </c:pt>
                <c:pt idx="3">
                  <c:v>43373</c:v>
                </c:pt>
                <c:pt idx="4">
                  <c:v>43465</c:v>
                </c:pt>
              </c:numCache>
            </c:numRef>
          </c:cat>
          <c:val>
            <c:numRef>
              <c:f>'Активи та ВЧА'!$B$73:$F$73</c:f>
              <c:numCache>
                <c:formatCode>0.0%</c:formatCode>
                <c:ptCount val="5"/>
                <c:pt idx="0">
                  <c:v>0.9814468715926048</c:v>
                </c:pt>
                <c:pt idx="1">
                  <c:v>0.98030405540650156</c:v>
                </c:pt>
                <c:pt idx="2">
                  <c:v>0.97972039635494568</c:v>
                </c:pt>
                <c:pt idx="3">
                  <c:v>0.97907626755184274</c:v>
                </c:pt>
                <c:pt idx="4">
                  <c:v>0.98902830053199642</c:v>
                </c:pt>
              </c:numCache>
            </c:numRef>
          </c:val>
        </c:ser>
        <c:dLbls>
          <c:showLegendKey val="0"/>
          <c:showVal val="0"/>
          <c:showCatName val="0"/>
          <c:showSerName val="0"/>
          <c:showPercent val="0"/>
          <c:showBubbleSize val="0"/>
        </c:dLbls>
        <c:gapWidth val="150"/>
        <c:overlap val="100"/>
        <c:axId val="229992256"/>
        <c:axId val="229992816"/>
      </c:barChart>
      <c:catAx>
        <c:axId val="229992256"/>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229992816"/>
        <c:crosses val="autoZero"/>
        <c:auto val="1"/>
        <c:lblAlgn val="ctr"/>
        <c:lblOffset val="100"/>
        <c:tickLblSkip val="1"/>
        <c:tickMarkSkip val="1"/>
        <c:noMultiLvlLbl val="1"/>
      </c:catAx>
      <c:valAx>
        <c:axId val="2299928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229992256"/>
        <c:crosses val="autoZero"/>
        <c:crossBetween val="between"/>
        <c:minorUnit val="0.02"/>
      </c:valAx>
      <c:spPr>
        <a:solidFill>
          <a:srgbClr val="FFFFFF"/>
        </a:solidFill>
        <a:ln w="25400">
          <a:noFill/>
        </a:ln>
      </c:spPr>
    </c:plotArea>
    <c:legend>
      <c:legendPos val="b"/>
      <c:layout>
        <c:manualLayout>
          <c:xMode val="edge"/>
          <c:yMode val="edge"/>
          <c:x val="0.17812746316927103"/>
          <c:y val="0.85290684084336787"/>
          <c:w val="0.69205352813870391"/>
          <c:h val="0.1087459010371795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79716149940015E-2"/>
          <c:y val="0.1093888631128259"/>
          <c:w val="0.86469989827060023"/>
          <c:h val="0.71206587198870663"/>
        </c:manualLayout>
      </c:layout>
      <c:barChart>
        <c:barDir val="col"/>
        <c:grouping val="clustered"/>
        <c:varyColors val="0"/>
        <c:ser>
          <c:idx val="1"/>
          <c:order val="0"/>
          <c:tx>
            <c:strRef>
              <c:f>'Активи та ВЧА'!$D$2</c:f>
              <c:strCache>
                <c:ptCount val="1"/>
                <c:pt idx="0">
                  <c:v>Активи сформованих ІСІ (визнаних), млн. грн. </c:v>
                </c:pt>
              </c:strCache>
            </c:strRef>
          </c:tx>
          <c:spPr>
            <a:solidFill>
              <a:srgbClr val="3366FF"/>
            </a:solidFill>
            <a:ln w="25400">
              <a:noFill/>
            </a:ln>
          </c:spPr>
          <c:invertIfNegative val="0"/>
          <c:dLbls>
            <c:dLbl>
              <c:idx val="0"/>
              <c:layout>
                <c:manualLayout>
                  <c:x val="-5.6709875178569081E-3"/>
                  <c:y val="-1.2166764522877524E-2"/>
                </c:manualLayout>
              </c:layout>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3764544000781935E-3"/>
                  <c:y val="7.7487648850698464E-3"/>
                </c:manualLayout>
              </c:layout>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0822003877982168E-2"/>
                  <c:y val="7.7752041790347655E-4"/>
                </c:manualLayout>
              </c:layout>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4.1191674038340781E-3"/>
                  <c:y val="5.188770088333957E-3"/>
                </c:manualLayout>
              </c:layout>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9.4291079227744757E-4"/>
                  <c:y val="6.9778206998968462E-3"/>
                </c:manualLayout>
              </c:layout>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1"/>
              <c:layout>
                <c:manualLayout>
                  <c:x val="0"/>
                  <c:y val="6.5543092906302017E-3"/>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100" b="1" i="0" u="none" strike="noStrike" baseline="0">
                    <a:solidFill>
                      <a:srgbClr val="0066CC"/>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'Активи та ВЧА'!$A$7:$A$17</c:f>
              <c:strCache>
                <c:ptCount val="9"/>
                <c:pt idx="0">
                  <c:v>2010</c:v>
                </c:pt>
                <c:pt idx="1">
                  <c:v>2011</c:v>
                </c:pt>
                <c:pt idx="2">
                  <c:v>2012</c:v>
                </c:pt>
                <c:pt idx="3">
                  <c:v>2013</c:v>
                </c:pt>
                <c:pt idx="4">
                  <c:v>2014</c:v>
                </c:pt>
                <c:pt idx="5">
                  <c:v>2015</c:v>
                </c:pt>
                <c:pt idx="6">
                  <c:v>2016</c:v>
                </c:pt>
                <c:pt idx="7">
                  <c:v>2017*</c:v>
                </c:pt>
                <c:pt idx="8">
                  <c:v>2018</c:v>
                </c:pt>
              </c:strCache>
            </c:strRef>
          </c:cat>
          <c:val>
            <c:numRef>
              <c:f>'Активи та ВЧА'!$D$7:$D$17</c:f>
              <c:numCache>
                <c:formatCode>#,##0</c:formatCode>
                <c:ptCount val="9"/>
                <c:pt idx="0">
                  <c:v>105866.58832639825</c:v>
                </c:pt>
                <c:pt idx="1">
                  <c:v>126789.59882539856</c:v>
                </c:pt>
                <c:pt idx="2">
                  <c:v>157201.12</c:v>
                </c:pt>
                <c:pt idx="3">
                  <c:v>177522.9907672471</c:v>
                </c:pt>
                <c:pt idx="4">
                  <c:v>206358.01345041502</c:v>
                </c:pt>
                <c:pt idx="5">
                  <c:v>236175.00047807681</c:v>
                </c:pt>
                <c:pt idx="6">
                  <c:v>230188.00296866489</c:v>
                </c:pt>
                <c:pt idx="7">
                  <c:v>275522.31110460212</c:v>
                </c:pt>
                <c:pt idx="8">
                  <c:v>296765.38148438092</c:v>
                </c:pt>
              </c:numCache>
            </c:numRef>
          </c:val>
        </c:ser>
        <c:dLbls>
          <c:showLegendKey val="0"/>
          <c:showVal val="0"/>
          <c:showCatName val="0"/>
          <c:showSerName val="0"/>
          <c:showPercent val="0"/>
          <c:showBubbleSize val="0"/>
        </c:dLbls>
        <c:gapWidth val="76"/>
        <c:overlap val="-11"/>
        <c:axId val="106742016"/>
        <c:axId val="106742576"/>
      </c:barChart>
      <c:lineChart>
        <c:grouping val="standard"/>
        <c:varyColors val="0"/>
        <c:ser>
          <c:idx val="3"/>
          <c:order val="1"/>
          <c:tx>
            <c:strRef>
              <c:f>'Активи та ВЧА'!$C$2</c:f>
              <c:strCache>
                <c:ptCount val="1"/>
                <c:pt idx="0">
                  <c:v>Кількість сформованих (визнаних) ІСІ (права шкала)</c:v>
                </c:pt>
              </c:strCache>
            </c:strRef>
          </c:tx>
          <c:spPr>
            <a:ln w="12700">
              <a:solidFill>
                <a:srgbClr val="000080"/>
              </a:solidFill>
              <a:prstDash val="solid"/>
            </a:ln>
          </c:spPr>
          <c:marker>
            <c:symbol val="diamond"/>
            <c:size val="6"/>
            <c:spPr>
              <a:solidFill>
                <a:srgbClr val="000080"/>
              </a:solidFill>
              <a:ln>
                <a:solidFill>
                  <a:srgbClr val="000080"/>
                </a:solidFill>
                <a:prstDash val="solid"/>
              </a:ln>
            </c:spPr>
          </c:marker>
          <c:dLbls>
            <c:dLbl>
              <c:idx val="0"/>
              <c:layout>
                <c:manualLayout>
                  <c:x val="-2.0551840417044259E-2"/>
                  <c:y val="-6.818663159921029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4971301006441538E-2"/>
                  <c:y val="-4.3144722977763866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3"/>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4"/>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5"/>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6"/>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7"/>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8"/>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9"/>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10"/>
              <c:layout>
                <c:manualLayout>
                  <c:x val="-3.3894009418066078E-2"/>
                  <c:y val="-5.6156433212141657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2.873735644704491E-2"/>
                  <c:y val="-2.9385281629411363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3.6255200316646752E-2"/>
                  <c:y val="-7.7476028882417766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ВЧА'!$A$7:$A$17</c:f>
              <c:strCache>
                <c:ptCount val="9"/>
                <c:pt idx="0">
                  <c:v>2010</c:v>
                </c:pt>
                <c:pt idx="1">
                  <c:v>2011</c:v>
                </c:pt>
                <c:pt idx="2">
                  <c:v>2012</c:v>
                </c:pt>
                <c:pt idx="3">
                  <c:v>2013</c:v>
                </c:pt>
                <c:pt idx="4">
                  <c:v>2014</c:v>
                </c:pt>
                <c:pt idx="5">
                  <c:v>2015</c:v>
                </c:pt>
                <c:pt idx="6">
                  <c:v>2016</c:v>
                </c:pt>
                <c:pt idx="7">
                  <c:v>2017*</c:v>
                </c:pt>
                <c:pt idx="8">
                  <c:v>2018</c:v>
                </c:pt>
              </c:strCache>
            </c:strRef>
          </c:cat>
          <c:val>
            <c:numRef>
              <c:f>'Активи та ВЧА'!$C$7:$C$17</c:f>
              <c:numCache>
                <c:formatCode>General</c:formatCode>
                <c:ptCount val="9"/>
                <c:pt idx="0">
                  <c:v>1095</c:v>
                </c:pt>
                <c:pt idx="1">
                  <c:v>1125</c:v>
                </c:pt>
                <c:pt idx="2">
                  <c:v>1222</c:v>
                </c:pt>
                <c:pt idx="3">
                  <c:v>1250</c:v>
                </c:pt>
                <c:pt idx="4">
                  <c:v>1188</c:v>
                </c:pt>
                <c:pt idx="5">
                  <c:v>1147</c:v>
                </c:pt>
                <c:pt idx="6">
                  <c:v>1130</c:v>
                </c:pt>
                <c:pt idx="7">
                  <c:v>1167</c:v>
                </c:pt>
                <c:pt idx="8">
                  <c:v>1228</c:v>
                </c:pt>
              </c:numCache>
            </c:numRef>
          </c:val>
          <c:smooth val="0"/>
        </c:ser>
        <c:dLbls>
          <c:showLegendKey val="0"/>
          <c:showVal val="0"/>
          <c:showCatName val="0"/>
          <c:showSerName val="0"/>
          <c:showPercent val="0"/>
          <c:showBubbleSize val="0"/>
        </c:dLbls>
        <c:marker val="1"/>
        <c:smooth val="0"/>
        <c:axId val="106743136"/>
        <c:axId val="106743696"/>
      </c:lineChart>
      <c:catAx>
        <c:axId val="1067420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a:ea typeface="Arial"/>
                <a:cs typeface="Arial"/>
              </a:defRPr>
            </a:pPr>
            <a:endParaRPr lang="uk-UA"/>
          </a:p>
        </c:txPr>
        <c:crossAx val="106742576"/>
        <c:crosses val="autoZero"/>
        <c:auto val="0"/>
        <c:lblAlgn val="ctr"/>
        <c:lblOffset val="0"/>
        <c:tickLblSkip val="1"/>
        <c:tickMarkSkip val="1"/>
        <c:noMultiLvlLbl val="0"/>
      </c:catAx>
      <c:valAx>
        <c:axId val="106742576"/>
        <c:scaling>
          <c:orientation val="minMax"/>
          <c:max val="350000"/>
          <c:min val="50000"/>
        </c:scaling>
        <c:delete val="0"/>
        <c:axPos val="l"/>
        <c:numFmt formatCode="#,##0" sourceLinked="0"/>
        <c:majorTickMark val="cross"/>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106742016"/>
        <c:crosses val="autoZero"/>
        <c:crossBetween val="between"/>
        <c:majorUnit val="50000"/>
        <c:minorUnit val="520"/>
      </c:valAx>
      <c:catAx>
        <c:axId val="106743136"/>
        <c:scaling>
          <c:orientation val="minMax"/>
        </c:scaling>
        <c:delete val="1"/>
        <c:axPos val="b"/>
        <c:numFmt formatCode="General" sourceLinked="1"/>
        <c:majorTickMark val="out"/>
        <c:minorTickMark val="none"/>
        <c:tickLblPos val="nextTo"/>
        <c:crossAx val="106743696"/>
        <c:crosses val="autoZero"/>
        <c:auto val="0"/>
        <c:lblAlgn val="ctr"/>
        <c:lblOffset val="100"/>
        <c:noMultiLvlLbl val="0"/>
      </c:catAx>
      <c:valAx>
        <c:axId val="106743696"/>
        <c:scaling>
          <c:orientation val="minMax"/>
          <c:max val="1250"/>
          <c:min val="250"/>
        </c:scaling>
        <c:delete val="0"/>
        <c:axPos val="r"/>
        <c:title>
          <c:tx>
            <c:rich>
              <a:bodyPr rot="0" vert="horz"/>
              <a:lstStyle/>
              <a:p>
                <a:pPr algn="ctr">
                  <a:defRPr sz="1100" b="1" i="0" u="none" strike="noStrike" baseline="0">
                    <a:solidFill>
                      <a:srgbClr val="000080"/>
                    </a:solidFill>
                    <a:latin typeface="Arial"/>
                    <a:ea typeface="Arial"/>
                    <a:cs typeface="Arial"/>
                  </a:defRPr>
                </a:pPr>
                <a:r>
                  <a:rPr lang="uk-UA" sz="1100"/>
                  <a:t>млн. грн.</a:t>
                </a:r>
              </a:p>
            </c:rich>
          </c:tx>
          <c:layout>
            <c:manualLayout>
              <c:xMode val="edge"/>
              <c:yMode val="edge"/>
              <c:x val="7.1647221344614282E-3"/>
              <c:y val="4.548990605497163E-3"/>
            </c:manualLayout>
          </c:layout>
          <c:overlay val="0"/>
          <c:spPr>
            <a:noFill/>
            <a:ln w="25400">
              <a:noFill/>
            </a:ln>
          </c:spPr>
        </c:title>
        <c:numFmt formatCode="#,##0" sourceLinked="0"/>
        <c:majorTickMark val="cross"/>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106743136"/>
        <c:crosses val="max"/>
        <c:crossBetween val="between"/>
        <c:majorUnit val="250"/>
      </c:valAx>
      <c:spPr>
        <a:noFill/>
        <a:ln w="25400">
          <a:noFill/>
        </a:ln>
      </c:spPr>
    </c:plotArea>
    <c:legend>
      <c:legendPos val="r"/>
      <c:layout>
        <c:manualLayout>
          <c:xMode val="edge"/>
          <c:yMode val="edge"/>
          <c:x val="7.9105455419968232E-2"/>
          <c:y val="0.88909337603985938"/>
          <c:w val="0.88957522193612049"/>
          <c:h val="0.10079096045197744"/>
        </c:manualLayout>
      </c:layout>
      <c:overlay val="0"/>
      <c:spPr>
        <a:noFill/>
        <a:ln w="25400">
          <a:noFill/>
        </a:ln>
      </c:spPr>
      <c:txPr>
        <a:bodyPr/>
        <a:lstStyle/>
        <a:p>
          <a:pPr>
            <a:defRPr sz="12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uk-UA" sz="1400"/>
              <a:t>ВЧА на 31.12.2017</a:t>
            </a:r>
          </a:p>
        </c:rich>
      </c:tx>
      <c:layout>
        <c:manualLayout>
          <c:xMode val="edge"/>
          <c:yMode val="edge"/>
          <c:x val="0.33555976570034929"/>
          <c:y val="2.7566231886869592E-2"/>
        </c:manualLayout>
      </c:layout>
      <c:overlay val="0"/>
      <c:spPr>
        <a:noFill/>
        <a:ln w="25400">
          <a:noFill/>
        </a:ln>
      </c:spPr>
    </c:title>
    <c:autoTitleDeleted val="0"/>
    <c:plotArea>
      <c:layout>
        <c:manualLayout>
          <c:layoutTarget val="inner"/>
          <c:xMode val="edge"/>
          <c:yMode val="edge"/>
          <c:x val="0.10066729946161503"/>
          <c:y val="0.25644535361874604"/>
          <c:w val="0.70831526939303258"/>
          <c:h val="0.69567857191614235"/>
        </c:manualLayout>
      </c:layout>
      <c:ofPieChart>
        <c:ofPieType val="bar"/>
        <c:varyColors val="1"/>
        <c:ser>
          <c:idx val="0"/>
          <c:order val="0"/>
          <c:tx>
            <c:strRef>
              <c:f>'[11]Активи та ВЧА'!$B$85</c:f>
              <c:strCache>
                <c:ptCount val="1"/>
                <c:pt idx="0">
                  <c:v>43100</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0"/>
                  <c:y val="0.33254151820132927"/>
                </c:manualLayout>
              </c:layout>
              <c:numFmt formatCode="0.00%" sourceLinked="0"/>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2.8323749607636478E-3"/>
                  <c:y val="-2.9035975854668154E-2"/>
                </c:manualLayout>
              </c:layout>
              <c:numFmt formatCode="0.00%" sourceLinked="0"/>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1.8826373085451403E-3"/>
                  <c:y val="0.10889568080305752"/>
                </c:manualLayout>
              </c:layout>
              <c:numFmt formatCode="0.00%" sourceLinked="0"/>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6.4597760172988294E-3"/>
                  <c:y val="0.22326037921311537"/>
                </c:manualLayout>
              </c:layout>
              <c:numFmt formatCode="0.00%" sourceLinked="0"/>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13743026682429249"/>
                  <c:y val="-0.28709657486065993"/>
                </c:manualLayout>
              </c:layout>
              <c:tx>
                <c:rich>
                  <a:bodyPr anchorCtr="0"/>
                  <a:lstStyle/>
                  <a:p>
                    <a:pPr algn="ctr">
                      <a:defRPr sz="1200" b="1" i="1" u="none" strike="noStrike" baseline="0">
                        <a:solidFill>
                          <a:srgbClr val="000000"/>
                        </a:solidFill>
                        <a:latin typeface="Arial Cyr"/>
                        <a:ea typeface="Arial Cyr"/>
                        <a:cs typeface="Arial Cyr"/>
                      </a:defRPr>
                    </a:pPr>
                    <a:r>
                      <a:rPr lang="uk-UA" sz="1200"/>
                      <a:t>Крім венчурних
3.87%</a:t>
                    </a:r>
                  </a:p>
                </c:rich>
              </c:tx>
              <c:numFmt formatCode="0.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'[11]Активи та ВЧА'!$A$86:$A$89</c:f>
              <c:strCache>
                <c:ptCount val="4"/>
                <c:pt idx="0">
                  <c:v>Венчурні</c:v>
                </c:pt>
                <c:pt idx="1">
                  <c:v>Відкриті</c:v>
                </c:pt>
                <c:pt idx="2">
                  <c:v>Інтервальні</c:v>
                </c:pt>
                <c:pt idx="3">
                  <c:v>Закриті (крім венчурних)</c:v>
                </c:pt>
              </c:strCache>
            </c:strRef>
          </c:cat>
          <c:val>
            <c:numRef>
              <c:f>'[11]Активи та ВЧА'!$B$86:$B$89</c:f>
              <c:numCache>
                <c:formatCode>General</c:formatCode>
                <c:ptCount val="4"/>
                <c:pt idx="0">
                  <c:v>0.96131662400487328</c:v>
                </c:pt>
                <c:pt idx="1">
                  <c:v>3.5056149718054624E-4</c:v>
                </c:pt>
                <c:pt idx="2">
                  <c:v>3.6713614488859131E-4</c:v>
                </c:pt>
                <c:pt idx="3">
                  <c:v>3.7965678353057586E-2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26486764217167E-2"/>
          <c:y val="0.10688848501577927"/>
          <c:w val="0.88850274991691836"/>
          <c:h val="0.65795800776379687"/>
        </c:manualLayout>
      </c:layout>
      <c:barChart>
        <c:barDir val="col"/>
        <c:grouping val="clustered"/>
        <c:varyColors val="0"/>
        <c:ser>
          <c:idx val="1"/>
          <c:order val="0"/>
          <c:tx>
            <c:strRef>
              <c:f>'ІСІ та тлі банків та ВВП'!$A$4</c:f>
              <c:strCache>
                <c:ptCount val="1"/>
                <c:pt idx="0">
                  <c:v>Активи ІСІ в управлінні, млрд. грн. (ліва шкала)</c:v>
                </c:pt>
              </c:strCache>
            </c:strRef>
          </c:tx>
          <c:spPr>
            <a:solidFill>
              <a:srgbClr val="3366FF"/>
            </a:solidFill>
            <a:ln w="25400">
              <a:noFill/>
            </a:ln>
          </c:spPr>
          <c:invertIfNegative val="0"/>
          <c:dLbls>
            <c:spPr>
              <a:noFill/>
              <a:ln w="25400">
                <a:noFill/>
              </a:ln>
            </c:spPr>
            <c:txPr>
              <a:bodyPr wrap="square" lIns="38100" tIns="19050" rIns="38100" bIns="19050" anchor="ctr">
                <a:spAutoFit/>
              </a:bodyPr>
              <a:lstStyle/>
              <a:p>
                <a:pPr>
                  <a:defRPr sz="1100" b="1" i="0" u="none" strike="noStrike" baseline="0">
                    <a:solidFill>
                      <a:srgbClr val="3366FF"/>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'ІСІ та тлі банків та ВВП'!$B$3:$J$3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'ІСІ та тлі банків та ВВП'!$B$4:$J$4</c:f>
              <c:numCache>
                <c:formatCode>0.0</c:formatCode>
                <c:ptCount val="9"/>
                <c:pt idx="0">
                  <c:v>105.86658832639826</c:v>
                </c:pt>
                <c:pt idx="1">
                  <c:v>126.78959882539856</c:v>
                </c:pt>
                <c:pt idx="2">
                  <c:v>157.20112</c:v>
                </c:pt>
                <c:pt idx="3">
                  <c:v>177.52299076724711</c:v>
                </c:pt>
                <c:pt idx="4">
                  <c:v>206.35801345041503</c:v>
                </c:pt>
                <c:pt idx="5">
                  <c:v>236.17500047807681</c:v>
                </c:pt>
                <c:pt idx="6">
                  <c:v>230.18800296866499</c:v>
                </c:pt>
                <c:pt idx="7">
                  <c:v>275.52231110460212</c:v>
                </c:pt>
                <c:pt idx="8">
                  <c:v>296.7653814843809</c:v>
                </c:pt>
              </c:numCache>
            </c:numRef>
          </c:val>
        </c:ser>
        <c:ser>
          <c:idx val="0"/>
          <c:order val="1"/>
          <c:tx>
            <c:strRef>
              <c:f>'ІСІ та тлі банків та ВВП'!$A$7</c:f>
              <c:strCache>
                <c:ptCount val="1"/>
                <c:pt idx="0">
                  <c:v>ВВП, млрд. грн.**</c:v>
                </c:pt>
              </c:strCache>
            </c:strRef>
          </c:tx>
          <c:spPr>
            <a:solidFill>
              <a:srgbClr val="666699"/>
            </a:solidFill>
            <a:ln w="25400">
              <a:noFill/>
            </a:ln>
          </c:spPr>
          <c:invertIfNegative val="0"/>
          <c:cat>
            <c:numRef>
              <c:f>'ІСІ та тлі банків та ВВП'!$B$3:$J$3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'ІСІ та тлі банків та ВВП'!$B$7:$J$7</c:f>
              <c:numCache>
                <c:formatCode>0.0</c:formatCode>
                <c:ptCount val="9"/>
                <c:pt idx="0">
                  <c:v>1079.346</c:v>
                </c:pt>
                <c:pt idx="1">
                  <c:v>1299.991</c:v>
                </c:pt>
                <c:pt idx="2">
                  <c:v>1404.6690000000001</c:v>
                </c:pt>
                <c:pt idx="3">
                  <c:v>1465.1980000000001</c:v>
                </c:pt>
                <c:pt idx="4">
                  <c:v>1586.915</c:v>
                </c:pt>
                <c:pt idx="5">
                  <c:v>1988.5440000000001</c:v>
                </c:pt>
                <c:pt idx="6">
                  <c:v>2385.3670000000002</c:v>
                </c:pt>
                <c:pt idx="7">
                  <c:v>2983.8820000000001</c:v>
                </c:pt>
                <c:pt idx="8">
                  <c:v>3558.7060000000001</c:v>
                </c:pt>
              </c:numCache>
            </c:numRef>
          </c:val>
        </c:ser>
        <c:dLbls>
          <c:showLegendKey val="0"/>
          <c:showVal val="0"/>
          <c:showCatName val="0"/>
          <c:showSerName val="0"/>
          <c:showPercent val="0"/>
          <c:showBubbleSize val="0"/>
        </c:dLbls>
        <c:gapWidth val="150"/>
        <c:overlap val="-10"/>
        <c:axId val="440796912"/>
        <c:axId val="440797472"/>
      </c:barChart>
      <c:lineChart>
        <c:grouping val="standard"/>
        <c:varyColors val="0"/>
        <c:ser>
          <c:idx val="2"/>
          <c:order val="2"/>
          <c:tx>
            <c:strRef>
              <c:f>'ІСІ та тлі банків та ВВП'!$A$8</c:f>
              <c:strCache>
                <c:ptCount val="1"/>
                <c:pt idx="0">
                  <c:v>Відношення активів ІСІ до активів банків </c:v>
                </c:pt>
              </c:strCache>
            </c:strRef>
          </c:tx>
          <c:spPr>
            <a:ln w="25400">
              <a:solidFill>
                <a:srgbClr val="008080"/>
              </a:solidFill>
              <a:prstDash val="solid"/>
            </a:ln>
          </c:spPr>
          <c:marker>
            <c:symbol val="triangle"/>
            <c:size val="6"/>
            <c:spPr>
              <a:solidFill>
                <a:srgbClr val="008080"/>
              </a:solidFill>
              <a:ln>
                <a:solidFill>
                  <a:srgbClr val="008080"/>
                </a:solidFill>
                <a:prstDash val="solid"/>
              </a:ln>
            </c:spPr>
          </c:marker>
          <c:dLbls>
            <c:dLbl>
              <c:idx val="0"/>
              <c:layout>
                <c:manualLayout>
                  <c:x val="-5.6958188204888377E-2"/>
                  <c:y val="-4.2308874523555189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5313644672060911E-2"/>
                  <c:y val="-4.2355884282846999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6846916674514117E-2"/>
                  <c:y val="-3.6228433302454843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8380188676967407E-2"/>
                  <c:y val="-4.2355884282846999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6.5313644672060994E-2"/>
                  <c:y val="-4.2355884282846999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6.1417279664729305E-2"/>
                  <c:y val="-3.0101006549914416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5.8906174102855945E-2"/>
                  <c:y val="-4.4723226090579514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6.071287786622407E-2"/>
                  <c:y val="-4.170647432934283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008080"/>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'ІСІ та тлі банків та ВВП'!$B$2:$J$2</c:f>
              <c:numCache>
                <c:formatCode>m/d/yyyy</c:formatCode>
                <c:ptCount val="9"/>
                <c:pt idx="0">
                  <c:v>40543</c:v>
                </c:pt>
                <c:pt idx="1">
                  <c:v>40908</c:v>
                </c:pt>
                <c:pt idx="2">
                  <c:v>41274</c:v>
                </c:pt>
                <c:pt idx="3">
                  <c:v>41639</c:v>
                </c:pt>
                <c:pt idx="4">
                  <c:v>42004</c:v>
                </c:pt>
                <c:pt idx="5">
                  <c:v>42369</c:v>
                </c:pt>
                <c:pt idx="6">
                  <c:v>42735</c:v>
                </c:pt>
                <c:pt idx="7">
                  <c:v>43100</c:v>
                </c:pt>
                <c:pt idx="8">
                  <c:v>43465</c:v>
                </c:pt>
              </c:numCache>
            </c:numRef>
          </c:cat>
          <c:val>
            <c:numRef>
              <c:f>'ІСІ та тлі банків та ВВП'!$B$8:$J$8</c:f>
              <c:numCache>
                <c:formatCode>0.00%</c:formatCode>
                <c:ptCount val="9"/>
                <c:pt idx="0">
                  <c:v>0.11237441547541022</c:v>
                </c:pt>
                <c:pt idx="1">
                  <c:v>0.12026178892267572</c:v>
                </c:pt>
                <c:pt idx="2">
                  <c:v>0.13946259377284437</c:v>
                </c:pt>
                <c:pt idx="3">
                  <c:v>0.13889655367343359</c:v>
                </c:pt>
                <c:pt idx="4">
                  <c:v>0.15670554735871231</c:v>
                </c:pt>
                <c:pt idx="5">
                  <c:v>0.19353298823631979</c:v>
                </c:pt>
                <c:pt idx="6">
                  <c:v>0.18322713952549646</c:v>
                </c:pt>
                <c:pt idx="7">
                  <c:v>0.20656463307915482</c:v>
                </c:pt>
                <c:pt idx="8">
                  <c:v>0.21808732556444829</c:v>
                </c:pt>
              </c:numCache>
            </c:numRef>
          </c:val>
          <c:smooth val="0"/>
        </c:ser>
        <c:ser>
          <c:idx val="3"/>
          <c:order val="3"/>
          <c:tx>
            <c:strRef>
              <c:f>'ІСІ та тлі банків та ВВП'!$A$9</c:f>
              <c:strCache>
                <c:ptCount val="1"/>
                <c:pt idx="0">
                  <c:v>Відношення активів ІСІ до ВВП</c:v>
                </c:pt>
              </c:strCache>
            </c:strRef>
          </c:tx>
          <c:spPr>
            <a:ln w="25400">
              <a:solidFill>
                <a:srgbClr val="0000FF"/>
              </a:solidFill>
              <a:prstDash val="solid"/>
            </a:ln>
          </c:spPr>
          <c:marker>
            <c:symbol val="x"/>
            <c:size val="5"/>
            <c:spPr>
              <a:solidFill>
                <a:srgbClr val="0000FF"/>
              </a:solidFill>
              <a:ln>
                <a:solidFill>
                  <a:srgbClr val="0000FF"/>
                </a:solidFill>
                <a:prstDash val="solid"/>
              </a:ln>
            </c:spPr>
          </c:marker>
          <c:dLbls>
            <c:dLbl>
              <c:idx val="1"/>
              <c:layout>
                <c:manualLayout>
                  <c:x val="-5.3328045355876083E-2"/>
                  <c:y val="-2.9882661726107766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4341163886252953E-2"/>
                  <c:y val="-2.6783474216458238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5639857345338795E-2"/>
                  <c:y val="-2.2236857341361854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4842429022202238E-2"/>
                  <c:y val="-3.2717741778401345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5.6213634022086276E-2"/>
                  <c:y val="-4.0212350819250009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4.9000244231939549E-2"/>
                  <c:y val="-4.6002851424263143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5.5807504445001231E-2"/>
                  <c:y val="-4.223452465731368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5.14589179578612E-2"/>
                  <c:y val="-4.071846008752366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0000FF"/>
                    </a:solidFill>
                    <a:latin typeface="Arial"/>
                    <a:ea typeface="Arial"/>
                    <a:cs typeface="Arial"/>
                  </a:defRPr>
                </a:pPr>
                <a:endParaRPr lang="uk-UA"/>
              </a:p>
            </c:txPr>
            <c:dLblPos val="l"/>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'ІСІ та тлі банків та ВВП'!$B$2:$J$2</c:f>
              <c:numCache>
                <c:formatCode>m/d/yyyy</c:formatCode>
                <c:ptCount val="9"/>
                <c:pt idx="0">
                  <c:v>40543</c:v>
                </c:pt>
                <c:pt idx="1">
                  <c:v>40908</c:v>
                </c:pt>
                <c:pt idx="2">
                  <c:v>41274</c:v>
                </c:pt>
                <c:pt idx="3">
                  <c:v>41639</c:v>
                </c:pt>
                <c:pt idx="4">
                  <c:v>42004</c:v>
                </c:pt>
                <c:pt idx="5">
                  <c:v>42369</c:v>
                </c:pt>
                <c:pt idx="6">
                  <c:v>42735</c:v>
                </c:pt>
                <c:pt idx="7">
                  <c:v>43100</c:v>
                </c:pt>
                <c:pt idx="8">
                  <c:v>43465</c:v>
                </c:pt>
              </c:numCache>
            </c:numRef>
          </c:cat>
          <c:val>
            <c:numRef>
              <c:f>'ІСІ та тлі банків та ВВП'!$B$9:$J$9</c:f>
              <c:numCache>
                <c:formatCode>0.00%</c:formatCode>
                <c:ptCount val="9"/>
                <c:pt idx="0">
                  <c:v>9.8084014140413039E-2</c:v>
                </c:pt>
                <c:pt idx="1">
                  <c:v>9.753113585047786E-2</c:v>
                </c:pt>
                <c:pt idx="2">
                  <c:v>0.11191328348529084</c:v>
                </c:pt>
                <c:pt idx="3">
                  <c:v>0.12115972774140225</c:v>
                </c:pt>
                <c:pt idx="4">
                  <c:v>0.1300372190384583</c:v>
                </c:pt>
                <c:pt idx="5">
                  <c:v>0.11876780221009783</c:v>
                </c:pt>
                <c:pt idx="6">
                  <c:v>9.6500036668850112E-2</c:v>
                </c:pt>
                <c:pt idx="7">
                  <c:v>9.2336865567942072E-2</c:v>
                </c:pt>
                <c:pt idx="8">
                  <c:v>8.3391373573535127E-2</c:v>
                </c:pt>
              </c:numCache>
            </c:numRef>
          </c:val>
          <c:smooth val="0"/>
        </c:ser>
        <c:dLbls>
          <c:showLegendKey val="0"/>
          <c:showVal val="0"/>
          <c:showCatName val="0"/>
          <c:showSerName val="0"/>
          <c:showPercent val="0"/>
          <c:showBubbleSize val="0"/>
        </c:dLbls>
        <c:marker val="1"/>
        <c:smooth val="0"/>
        <c:axId val="440798032"/>
        <c:axId val="440798592"/>
      </c:lineChart>
      <c:catAx>
        <c:axId val="4407969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a:ea typeface="Arial"/>
                <a:cs typeface="Arial"/>
              </a:defRPr>
            </a:pPr>
            <a:endParaRPr lang="uk-UA"/>
          </a:p>
        </c:txPr>
        <c:crossAx val="440797472"/>
        <c:crosses val="autoZero"/>
        <c:auto val="0"/>
        <c:lblAlgn val="ctr"/>
        <c:lblOffset val="100"/>
        <c:tickLblSkip val="1"/>
        <c:tickMarkSkip val="1"/>
        <c:noMultiLvlLbl val="0"/>
      </c:catAx>
      <c:valAx>
        <c:axId val="440797472"/>
        <c:scaling>
          <c:orientation val="minMax"/>
        </c:scaling>
        <c:delete val="0"/>
        <c:axPos val="l"/>
        <c:title>
          <c:tx>
            <c:rich>
              <a:bodyPr rot="0" vert="horz"/>
              <a:lstStyle/>
              <a:p>
                <a:pPr algn="ctr">
                  <a:defRPr sz="1100" b="1" i="0" u="none" strike="noStrike" baseline="0">
                    <a:solidFill>
                      <a:srgbClr val="003366"/>
                    </a:solidFill>
                    <a:latin typeface="Arial"/>
                    <a:ea typeface="Arial"/>
                    <a:cs typeface="Arial"/>
                  </a:defRPr>
                </a:pPr>
                <a:r>
                  <a:rPr lang="uk-UA"/>
                  <a:t>млрд. грн.</a:t>
                </a:r>
              </a:p>
            </c:rich>
          </c:tx>
          <c:layout>
            <c:manualLayout>
              <c:xMode val="edge"/>
              <c:yMode val="edge"/>
              <c:x val="6.9686893876420072E-3"/>
              <c:y val="1.1876399181719934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440796912"/>
        <c:crosses val="autoZero"/>
        <c:crossBetween val="between"/>
      </c:valAx>
      <c:catAx>
        <c:axId val="440798032"/>
        <c:scaling>
          <c:orientation val="minMax"/>
        </c:scaling>
        <c:delete val="1"/>
        <c:axPos val="b"/>
        <c:numFmt formatCode="m/d/yyyy" sourceLinked="1"/>
        <c:majorTickMark val="out"/>
        <c:minorTickMark val="none"/>
        <c:tickLblPos val="nextTo"/>
        <c:crossAx val="440798592"/>
        <c:crosses val="autoZero"/>
        <c:auto val="0"/>
        <c:lblAlgn val="ctr"/>
        <c:lblOffset val="100"/>
        <c:noMultiLvlLbl val="0"/>
      </c:catAx>
      <c:valAx>
        <c:axId val="440798592"/>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440798032"/>
        <c:crosses val="max"/>
        <c:crossBetween val="between"/>
      </c:valAx>
      <c:spPr>
        <a:noFill/>
        <a:ln w="25400">
          <a:noFill/>
        </a:ln>
      </c:spPr>
    </c:plotArea>
    <c:legend>
      <c:legendPos val="r"/>
      <c:layout>
        <c:manualLayout>
          <c:xMode val="edge"/>
          <c:yMode val="edge"/>
          <c:x val="3.0279189389673781E-2"/>
          <c:y val="0.85626674356612364"/>
          <c:w val="0.92269157365927612"/>
          <c:h val="0.12354311080790513"/>
        </c:manualLayout>
      </c:layout>
      <c:overlay val="0"/>
      <c:spPr>
        <a:solidFill>
          <a:srgbClr val="FFFFFF"/>
        </a:solidFill>
        <a:ln w="25400">
          <a:noFill/>
        </a:ln>
      </c:spPr>
      <c:txPr>
        <a:bodyPr/>
        <a:lstStyle/>
        <a:p>
          <a:pPr>
            <a:defRPr sz="1200" b="1" i="0" u="none" strike="noStrike" baseline="0">
              <a:solidFill>
                <a:srgbClr val="003366"/>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oddHeader>&amp;A</c:oddHeader>
      <c:oddFooter>Page &amp;P</c:oddFooter>
    </c:headerFooter>
    <c:pageMargins b="1" l="0.75" r="0.75" t="1" header="0.5" footer="0.5"/>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686547656086195E-2"/>
          <c:y val="0.14925400327586302"/>
          <c:w val="0.92741193130207178"/>
          <c:h val="0.77612081703448765"/>
        </c:manualLayout>
      </c:layout>
      <c:barChart>
        <c:barDir val="col"/>
        <c:grouping val="clustered"/>
        <c:varyColors val="0"/>
        <c:ser>
          <c:idx val="1"/>
          <c:order val="0"/>
          <c:tx>
            <c:strRef>
              <c:f>'Притік-відтік у відкритих ІСІ'!$I$3</c:f>
              <c:strCache>
                <c:ptCount val="1"/>
                <c:pt idx="0">
                  <c:v>2018</c:v>
                </c:pt>
              </c:strCache>
            </c:strRef>
          </c:tx>
          <c:spPr>
            <a:solidFill>
              <a:srgbClr val="33CCCC"/>
            </a:solidFill>
            <a:ln w="25400">
              <a:noFill/>
            </a:ln>
          </c:spPr>
          <c:invertIfNegative val="0"/>
          <c:cat>
            <c:strRef>
              <c:f>'Притік-відтік у відкритих ІСІ'!$A$4:$A$15</c:f>
              <c:strCache>
                <c:ptCount val="12"/>
                <c:pt idx="0">
                  <c:v>січень</c:v>
                </c:pt>
                <c:pt idx="1">
                  <c:v>лютий </c:v>
                </c:pt>
                <c:pt idx="2">
                  <c:v>березень</c:v>
                </c:pt>
                <c:pt idx="3">
                  <c:v>квітень</c:v>
                </c:pt>
                <c:pt idx="4">
                  <c:v>травень </c:v>
                </c:pt>
                <c:pt idx="5">
                  <c:v>червень</c:v>
                </c:pt>
                <c:pt idx="6">
                  <c:v>липень</c:v>
                </c:pt>
                <c:pt idx="7">
                  <c:v>серпень</c:v>
                </c:pt>
                <c:pt idx="8">
                  <c:v>вересень</c:v>
                </c:pt>
                <c:pt idx="9">
                  <c:v>жовтень</c:v>
                </c:pt>
                <c:pt idx="10">
                  <c:v>листопад</c:v>
                </c:pt>
                <c:pt idx="11">
                  <c:v>грудень</c:v>
                </c:pt>
              </c:strCache>
            </c:strRef>
          </c:cat>
          <c:val>
            <c:numRef>
              <c:f>'Притік-відтік у відкритих ІСІ'!$I$4:$I$15</c:f>
              <c:numCache>
                <c:formatCode>#,##0</c:formatCode>
                <c:ptCount val="12"/>
                <c:pt idx="0">
                  <c:v>1782.9667985599999</c:v>
                </c:pt>
                <c:pt idx="1">
                  <c:v>1586.6355764499999</c:v>
                </c:pt>
                <c:pt idx="2">
                  <c:v>-1224.3879933149999</c:v>
                </c:pt>
                <c:pt idx="3">
                  <c:v>1868.19474747</c:v>
                </c:pt>
                <c:pt idx="4">
                  <c:v>407.2953321</c:v>
                </c:pt>
                <c:pt idx="5">
                  <c:v>494.61597842999998</c:v>
                </c:pt>
                <c:pt idx="6">
                  <c:v>207.26159415000001</c:v>
                </c:pt>
                <c:pt idx="7">
                  <c:v>-776.57719488999999</c:v>
                </c:pt>
                <c:pt idx="8">
                  <c:v>-962.32864698000003</c:v>
                </c:pt>
                <c:pt idx="9">
                  <c:v>459.55398723000002</c:v>
                </c:pt>
                <c:pt idx="10">
                  <c:v>-121.09954801000001</c:v>
                </c:pt>
                <c:pt idx="11">
                  <c:v>-679.65997170000003</c:v>
                </c:pt>
              </c:numCache>
            </c:numRef>
          </c:val>
        </c:ser>
        <c:ser>
          <c:idx val="2"/>
          <c:order val="1"/>
          <c:tx>
            <c:strRef>
              <c:f>'Притік-відтік у відкритих ІСІ'!$H$3</c:f>
              <c:strCache>
                <c:ptCount val="1"/>
                <c:pt idx="0">
                  <c:v>2017</c:v>
                </c:pt>
              </c:strCache>
            </c:strRef>
          </c:tx>
          <c:spPr>
            <a:solidFill>
              <a:srgbClr val="008080"/>
            </a:solidFill>
            <a:ln w="25400">
              <a:noFill/>
            </a:ln>
          </c:spPr>
          <c:invertIfNegative val="0"/>
          <c:cat>
            <c:strRef>
              <c:f>'Притік-відтік у відкритих ІСІ'!$A$4:$A$15</c:f>
              <c:strCache>
                <c:ptCount val="12"/>
                <c:pt idx="0">
                  <c:v>січень</c:v>
                </c:pt>
                <c:pt idx="1">
                  <c:v>лютий </c:v>
                </c:pt>
                <c:pt idx="2">
                  <c:v>березень</c:v>
                </c:pt>
                <c:pt idx="3">
                  <c:v>квітень</c:v>
                </c:pt>
                <c:pt idx="4">
                  <c:v>травень </c:v>
                </c:pt>
                <c:pt idx="5">
                  <c:v>червень</c:v>
                </c:pt>
                <c:pt idx="6">
                  <c:v>липень</c:v>
                </c:pt>
                <c:pt idx="7">
                  <c:v>серпень</c:v>
                </c:pt>
                <c:pt idx="8">
                  <c:v>вересень</c:v>
                </c:pt>
                <c:pt idx="9">
                  <c:v>жовтень</c:v>
                </c:pt>
                <c:pt idx="10">
                  <c:v>листопад</c:v>
                </c:pt>
                <c:pt idx="11">
                  <c:v>грудень</c:v>
                </c:pt>
              </c:strCache>
            </c:strRef>
          </c:cat>
          <c:val>
            <c:numRef>
              <c:f>'Притік-відтік у відкритих ІСІ'!$H$4:$H$15</c:f>
              <c:numCache>
                <c:formatCode>#,##0</c:formatCode>
                <c:ptCount val="12"/>
                <c:pt idx="0">
                  <c:v>-295.87270367723511</c:v>
                </c:pt>
                <c:pt idx="1">
                  <c:v>-551.20216965396503</c:v>
                </c:pt>
                <c:pt idx="2">
                  <c:v>-576.73303783957124</c:v>
                </c:pt>
                <c:pt idx="3">
                  <c:v>197.72165213</c:v>
                </c:pt>
                <c:pt idx="4">
                  <c:v>80.281832449999996</c:v>
                </c:pt>
                <c:pt idx="5">
                  <c:v>625.56772004000004</c:v>
                </c:pt>
                <c:pt idx="6">
                  <c:v>1545.9942526</c:v>
                </c:pt>
                <c:pt idx="7">
                  <c:v>-564.22174462999999</c:v>
                </c:pt>
                <c:pt idx="8">
                  <c:v>1554.7161294099999</c:v>
                </c:pt>
                <c:pt idx="9">
                  <c:v>1098.91831318</c:v>
                </c:pt>
                <c:pt idx="10">
                  <c:v>-1250.6450334000001</c:v>
                </c:pt>
                <c:pt idx="11">
                  <c:v>314.24897535000002</c:v>
                </c:pt>
              </c:numCache>
            </c:numRef>
          </c:val>
        </c:ser>
        <c:dLbls>
          <c:showLegendKey val="0"/>
          <c:showVal val="0"/>
          <c:showCatName val="0"/>
          <c:showSerName val="0"/>
          <c:showPercent val="0"/>
          <c:showBubbleSize val="0"/>
        </c:dLbls>
        <c:gapWidth val="150"/>
        <c:axId val="223801840"/>
        <c:axId val="223802400"/>
      </c:barChart>
      <c:catAx>
        <c:axId val="2238018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1740000" vert="horz"/>
          <a:lstStyle/>
          <a:p>
            <a:pPr>
              <a:defRPr sz="1000" b="0" i="1" u="none" strike="noStrike" baseline="0">
                <a:solidFill>
                  <a:srgbClr val="000000"/>
                </a:solidFill>
                <a:latin typeface="Arial"/>
                <a:ea typeface="Arial"/>
                <a:cs typeface="Arial"/>
              </a:defRPr>
            </a:pPr>
            <a:endParaRPr lang="uk-UA"/>
          </a:p>
        </c:txPr>
        <c:crossAx val="223802400"/>
        <c:crosses val="autoZero"/>
        <c:auto val="0"/>
        <c:lblAlgn val="ctr"/>
        <c:lblOffset val="0"/>
        <c:tickLblSkip val="1"/>
        <c:tickMarkSkip val="1"/>
        <c:noMultiLvlLbl val="0"/>
      </c:catAx>
      <c:valAx>
        <c:axId val="223802400"/>
        <c:scaling>
          <c:orientation val="minMax"/>
          <c:max val="2000"/>
          <c:min val="-1500"/>
        </c:scaling>
        <c:delete val="0"/>
        <c:axPos val="l"/>
        <c:title>
          <c:tx>
            <c:rich>
              <a:bodyPr rot="0" vert="horz"/>
              <a:lstStyle/>
              <a:p>
                <a:pPr algn="ctr">
                  <a:defRPr sz="1050" b="1" i="0" u="none" strike="noStrike" baseline="0">
                    <a:solidFill>
                      <a:srgbClr val="000000"/>
                    </a:solidFill>
                    <a:latin typeface="Arial"/>
                    <a:ea typeface="Arial"/>
                    <a:cs typeface="Arial"/>
                  </a:defRPr>
                </a:pPr>
                <a:r>
                  <a:rPr lang="uk-UA"/>
                  <a:t>тис. грн.</a:t>
                </a:r>
              </a:p>
            </c:rich>
          </c:tx>
          <c:layout>
            <c:manualLayout>
              <c:xMode val="edge"/>
              <c:yMode val="edge"/>
              <c:x val="1.575757350444509E-2"/>
              <c:y val="1.865671641791044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223801840"/>
        <c:crosses val="autoZero"/>
        <c:crossBetween val="between"/>
        <c:majorUnit val="500"/>
        <c:minorUnit val="100"/>
      </c:valAx>
      <c:spPr>
        <a:solidFill>
          <a:srgbClr val="FFFFFF"/>
        </a:solidFill>
        <a:ln w="25400">
          <a:noFill/>
        </a:ln>
      </c:spPr>
    </c:plotArea>
    <c:legend>
      <c:legendPos val="r"/>
      <c:layout>
        <c:manualLayout>
          <c:xMode val="edge"/>
          <c:yMode val="edge"/>
          <c:x val="0.36310514396687371"/>
          <c:y val="0.87097001083980863"/>
          <c:w val="0.27914618663057278"/>
          <c:h val="9.2540055627374884E-2"/>
        </c:manualLayout>
      </c:layout>
      <c:overlay val="0"/>
      <c:spPr>
        <a:solidFill>
          <a:srgbClr val="FFFFFF"/>
        </a:solidFill>
        <a:ln w="25400">
          <a:noFill/>
        </a:ln>
      </c:spPr>
      <c:txPr>
        <a:bodyPr/>
        <a:lstStyle/>
        <a:p>
          <a:pPr>
            <a:defRPr sz="1300" b="1" i="1"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8239078721897E-2"/>
          <c:y val="0.17952074070150192"/>
          <c:w val="0.8884925436672706"/>
          <c:h val="0.77286311733786262"/>
        </c:manualLayout>
      </c:layout>
      <c:areaChart>
        <c:grouping val="standard"/>
        <c:varyColors val="0"/>
        <c:ser>
          <c:idx val="0"/>
          <c:order val="0"/>
          <c:tx>
            <c:strRef>
              <c:f>'Притік-відтік у відкритих ІСІ'!$U$31</c:f>
              <c:strCache>
                <c:ptCount val="1"/>
                <c:pt idx="0">
                  <c:v>2017</c:v>
                </c:pt>
              </c:strCache>
            </c:strRef>
          </c:tx>
          <c:spPr>
            <a:solidFill>
              <a:srgbClr val="008080"/>
            </a:solidFill>
            <a:ln w="25400">
              <a:noFill/>
            </a:ln>
          </c:spPr>
          <c:dLbls>
            <c:dLbl>
              <c:idx val="0"/>
              <c:delete val="1"/>
              <c:extLst>
                <c:ext xmlns:c15="http://schemas.microsoft.com/office/drawing/2012/chart" uri="{CE6537A1-D6FC-4f65-9D91-7224C49458BB}"/>
              </c:extLst>
            </c:dLbl>
            <c:dLbl>
              <c:idx val="1"/>
              <c:layout>
                <c:manualLayout>
                  <c:x val="-1.469247468308827E-3"/>
                  <c:y val="6.2895715103836292E-2"/>
                </c:manualLayout>
              </c:layout>
              <c:numFmt formatCode="#,##0.0" sourceLinked="0"/>
              <c:spPr>
                <a:noFill/>
                <a:ln w="25400">
                  <a:noFill/>
                </a:ln>
              </c:spPr>
              <c:txPr>
                <a:bodyPr/>
                <a:lstStyle/>
                <a:p>
                  <a:pPr>
                    <a:defRPr sz="1100" b="1" i="0" u="none" strike="noStrike" baseline="0">
                      <a:solidFill>
                        <a:srgbClr val="008080"/>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layout>
                <c:manualLayout>
                  <c:x val="-1.8385869106385833E-2"/>
                  <c:y val="-0.1182931456568998"/>
                </c:manualLayout>
              </c:layout>
              <c:numFmt formatCode="#,##0.0" sourceLinked="0"/>
              <c:spPr>
                <a:noFill/>
                <a:ln w="25400">
                  <a:noFill/>
                </a:ln>
              </c:spPr>
              <c:txPr>
                <a:bodyPr/>
                <a:lstStyle/>
                <a:p>
                  <a:pPr>
                    <a:defRPr sz="1100" b="1" i="0" u="none" strike="noStrike" baseline="0">
                      <a:solidFill>
                        <a:srgbClr val="008080"/>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008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'Притік-відтік у відкритих ІСІ'!$N$32:$N$35</c:f>
              <c:strCache>
                <c:ptCount val="4"/>
                <c:pt idx="0">
                  <c:v>1 квартал</c:v>
                </c:pt>
                <c:pt idx="1">
                  <c:v>2 квартал</c:v>
                </c:pt>
                <c:pt idx="2">
                  <c:v>3 квартал</c:v>
                </c:pt>
                <c:pt idx="3">
                  <c:v>4 квартал</c:v>
                </c:pt>
              </c:strCache>
            </c:strRef>
          </c:cat>
          <c:val>
            <c:numRef>
              <c:f>'Притік-відтік у відкритих ІСІ'!$U$32:$U$35</c:f>
              <c:numCache>
                <c:formatCode>0.0</c:formatCode>
                <c:ptCount val="4"/>
                <c:pt idx="0">
                  <c:v>-1.4238079111707713</c:v>
                </c:pt>
                <c:pt idx="1">
                  <c:v>-0.52023670655077137</c:v>
                </c:pt>
                <c:pt idx="2">
                  <c:v>2.0162519308292284</c:v>
                </c:pt>
                <c:pt idx="3">
                  <c:v>2.1787741859592282</c:v>
                </c:pt>
              </c:numCache>
            </c:numRef>
          </c:val>
        </c:ser>
        <c:ser>
          <c:idx val="1"/>
          <c:order val="1"/>
          <c:tx>
            <c:strRef>
              <c:f>'Притік-відтік у відкритих ІСІ'!$V$31</c:f>
              <c:strCache>
                <c:ptCount val="1"/>
                <c:pt idx="0">
                  <c:v>2018</c:v>
                </c:pt>
              </c:strCache>
            </c:strRef>
          </c:tx>
          <c:spPr>
            <a:noFill/>
            <a:ln w="25400">
              <a:solidFill>
                <a:srgbClr val="33CCCC"/>
              </a:solidFill>
              <a:prstDash val="solid"/>
            </a:ln>
          </c:spPr>
          <c:dLbls>
            <c:dLbl>
              <c:idx val="0"/>
              <c:delete val="1"/>
              <c:extLst>
                <c:ext xmlns:c15="http://schemas.microsoft.com/office/drawing/2012/chart" uri="{CE6537A1-D6FC-4f65-9D91-7224C49458BB}"/>
              </c:extLst>
            </c:dLbl>
            <c:dLbl>
              <c:idx val="1"/>
              <c:layout>
                <c:manualLayout>
                  <c:x val="-1.5486321942980688E-3"/>
                  <c:y val="-0.24844213897884065"/>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layout>
                <c:manualLayout>
                  <c:x val="-1.5994934040227782E-2"/>
                  <c:y val="-0.17493870547308824"/>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33CCCC"/>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'Притік-відтік у відкритих ІСІ'!$N$32:$N$35</c:f>
              <c:strCache>
                <c:ptCount val="4"/>
                <c:pt idx="0">
                  <c:v>1 квартал</c:v>
                </c:pt>
                <c:pt idx="1">
                  <c:v>2 квартал</c:v>
                </c:pt>
                <c:pt idx="2">
                  <c:v>3 квартал</c:v>
                </c:pt>
                <c:pt idx="3">
                  <c:v>4 квартал</c:v>
                </c:pt>
              </c:strCache>
            </c:strRef>
          </c:cat>
          <c:val>
            <c:numRef>
              <c:f>'Притік-відтік у відкритих ІСІ'!$V$32:$V$35</c:f>
              <c:numCache>
                <c:formatCode>0.0</c:formatCode>
                <c:ptCount val="4"/>
                <c:pt idx="0">
                  <c:v>2.1452143816950002</c:v>
                </c:pt>
                <c:pt idx="1">
                  <c:v>4.9153204396950008</c:v>
                </c:pt>
                <c:pt idx="2">
                  <c:v>3.3836761919750007</c:v>
                </c:pt>
                <c:pt idx="3">
                  <c:v>3.0424706594950006</c:v>
                </c:pt>
              </c:numCache>
            </c:numRef>
          </c:val>
        </c:ser>
        <c:dLbls>
          <c:showLegendKey val="0"/>
          <c:showVal val="0"/>
          <c:showCatName val="0"/>
          <c:showSerName val="0"/>
          <c:showPercent val="0"/>
          <c:showBubbleSize val="0"/>
        </c:dLbls>
        <c:axId val="223805760"/>
        <c:axId val="223806320"/>
      </c:areaChart>
      <c:catAx>
        <c:axId val="223805760"/>
        <c:scaling>
          <c:orientation val="minMax"/>
        </c:scaling>
        <c:delete val="0"/>
        <c:axPos val="b"/>
        <c:numFmt formatCode="General" sourceLinked="0"/>
        <c:majorTickMark val="out"/>
        <c:minorTickMark val="out"/>
        <c:tickLblPos val="high"/>
        <c:spPr>
          <a:ln w="3175">
            <a:solidFill>
              <a:srgbClr val="000000"/>
            </a:solidFill>
            <a:prstDash val="solid"/>
          </a:ln>
        </c:spPr>
        <c:txPr>
          <a:bodyPr rot="0" vert="horz"/>
          <a:lstStyle/>
          <a:p>
            <a:pPr>
              <a:defRPr sz="1100" b="1" i="1" u="none" strike="noStrike" baseline="0">
                <a:solidFill>
                  <a:srgbClr val="000000"/>
                </a:solidFill>
                <a:latin typeface="Arial Cyr"/>
                <a:ea typeface="Arial Cyr"/>
                <a:cs typeface="Arial Cyr"/>
              </a:defRPr>
            </a:pPr>
            <a:endParaRPr lang="uk-UA"/>
          </a:p>
        </c:txPr>
        <c:crossAx val="223806320"/>
        <c:crosses val="autoZero"/>
        <c:auto val="1"/>
        <c:lblAlgn val="ctr"/>
        <c:lblOffset val="15"/>
        <c:tickLblSkip val="1"/>
        <c:tickMarkSkip val="1"/>
        <c:noMultiLvlLbl val="0"/>
      </c:catAx>
      <c:valAx>
        <c:axId val="223806320"/>
        <c:scaling>
          <c:orientation val="minMax"/>
          <c:min val="-3"/>
        </c:scaling>
        <c:delete val="0"/>
        <c:axPos val="l"/>
        <c:title>
          <c:tx>
            <c:rich>
              <a:bodyPr rot="0" vert="horz"/>
              <a:lstStyle/>
              <a:p>
                <a:pPr algn="ctr">
                  <a:defRPr sz="1100" b="1" i="0" u="none" strike="noStrike" baseline="0">
                    <a:solidFill>
                      <a:srgbClr val="000000"/>
                    </a:solidFill>
                    <a:latin typeface="Arial Cyr"/>
                    <a:ea typeface="Arial Cyr"/>
                    <a:cs typeface="Arial Cyr"/>
                  </a:defRPr>
                </a:pPr>
                <a:r>
                  <a:rPr lang="uk-UA"/>
                  <a:t>млн. грн.</a:t>
                </a:r>
              </a:p>
            </c:rich>
          </c:tx>
          <c:layout>
            <c:manualLayout>
              <c:xMode val="edge"/>
              <c:yMode val="edge"/>
              <c:x val="6.2266052911694007E-3"/>
              <c:y val="1.7857230055545383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223805760"/>
        <c:crosses val="autoZero"/>
        <c:crossBetween val="midCat"/>
        <c:majorUnit val="1"/>
        <c:minorUnit val="1"/>
      </c:valAx>
      <c:spPr>
        <a:solidFill>
          <a:srgbClr val="FFFFFF"/>
        </a:solidFill>
        <a:ln w="12700">
          <a:solidFill>
            <a:srgbClr val="FFFFFF"/>
          </a:solidFill>
          <a:prstDash val="solid"/>
        </a:ln>
      </c:spPr>
    </c:plotArea>
    <c:legend>
      <c:legendPos val="r"/>
      <c:layout>
        <c:manualLayout>
          <c:xMode val="edge"/>
          <c:yMode val="edge"/>
          <c:x val="7.146366533598926E-2"/>
          <c:y val="0.91148381023010805"/>
          <c:w val="0.22794100715029242"/>
          <c:h val="7.6423062970758571E-2"/>
        </c:manualLayout>
      </c:layout>
      <c:overlay val="0"/>
      <c:spPr>
        <a:solidFill>
          <a:srgbClr val="FFFFFF"/>
        </a:solidFill>
        <a:ln w="25400">
          <a:noFill/>
        </a:ln>
      </c:spPr>
      <c:txPr>
        <a:bodyPr/>
        <a:lstStyle/>
        <a:p>
          <a:pPr>
            <a:defRPr sz="1300" b="1" i="1" u="none" strike="noStrike" baseline="0">
              <a:solidFill>
                <a:srgbClr val="000000"/>
              </a:solidFill>
              <a:latin typeface="Arial"/>
              <a:ea typeface="Arial"/>
              <a:cs typeface="Arial"/>
            </a:defRPr>
          </a:pPr>
          <a:endParaRPr lang="uk-UA"/>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331496721885907E-2"/>
          <c:y val="0.15454794772228789"/>
          <c:w val="0.94488210113611781"/>
          <c:h val="0.80712686484598095"/>
        </c:manualLayout>
      </c:layout>
      <c:barChart>
        <c:barDir val="col"/>
        <c:grouping val="clustered"/>
        <c:varyColors val="0"/>
        <c:ser>
          <c:idx val="1"/>
          <c:order val="0"/>
          <c:tx>
            <c:strRef>
              <c:f>'Притік-відтік у відкритих ІСІ'!$H$27</c:f>
              <c:strCache>
                <c:ptCount val="1"/>
                <c:pt idx="0">
                  <c:v>2017</c:v>
                </c:pt>
              </c:strCache>
            </c:strRef>
          </c:tx>
          <c:spPr>
            <a:solidFill>
              <a:srgbClr val="008080"/>
            </a:solidFill>
            <a:ln w="25400">
              <a:noFill/>
            </a:ln>
          </c:spPr>
          <c:invertIfNegative val="0"/>
          <c:dLbls>
            <c:dLbl>
              <c:idx val="4"/>
              <c:layout>
                <c:manualLayout>
                  <c:x val="6.60497642572832E-3"/>
                  <c:y val="-7.2148184120156791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003366"/>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'Притік-відтік у відкритих ІСІ'!$A$28:$A$31</c:f>
              <c:strCache>
                <c:ptCount val="4"/>
                <c:pt idx="0">
                  <c:v>1 квартал</c:v>
                </c:pt>
                <c:pt idx="1">
                  <c:v>2 квартал</c:v>
                </c:pt>
                <c:pt idx="2">
                  <c:v>3 квартал</c:v>
                </c:pt>
                <c:pt idx="3">
                  <c:v>4 квартал</c:v>
                </c:pt>
              </c:strCache>
            </c:strRef>
          </c:cat>
          <c:val>
            <c:numRef>
              <c:f>'Притік-відтік у відкритих ІСІ'!$H$28:$H$31</c:f>
              <c:numCache>
                <c:formatCode>#\ ##0.0</c:formatCode>
                <c:ptCount val="4"/>
                <c:pt idx="0">
                  <c:v>-1.4238079111707713</c:v>
                </c:pt>
                <c:pt idx="1">
                  <c:v>0.90357120461999996</c:v>
                </c:pt>
                <c:pt idx="2">
                  <c:v>2.5364886373800002</c:v>
                </c:pt>
                <c:pt idx="3">
                  <c:v>0.16252225512999996</c:v>
                </c:pt>
              </c:numCache>
            </c:numRef>
          </c:val>
        </c:ser>
        <c:ser>
          <c:idx val="0"/>
          <c:order val="1"/>
          <c:tx>
            <c:strRef>
              <c:f>'Притік-відтік у відкритих ІСІ'!$I$27</c:f>
              <c:strCache>
                <c:ptCount val="1"/>
                <c:pt idx="0">
                  <c:v>2018</c:v>
                </c:pt>
              </c:strCache>
            </c:strRef>
          </c:tx>
          <c:spPr>
            <a:solidFill>
              <a:srgbClr val="33CCCC"/>
            </a:solidFill>
            <a:ln w="25400">
              <a:noFill/>
            </a:ln>
          </c:spPr>
          <c:invertIfNegative val="0"/>
          <c:dLbls>
            <c:dLbl>
              <c:idx val="3"/>
              <c:layout>
                <c:manualLayout>
                  <c:x val="1.3620340945751459E-3"/>
                  <c:y val="-6.0162190897772383E-3"/>
                </c:manualLayout>
              </c:layout>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1100" b="1" i="0" u="none" strike="noStrike" baseline="0">
                    <a:solidFill>
                      <a:srgbClr val="00808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'Притік-відтік у відкритих ІСІ'!$A$28:$A$31</c:f>
              <c:strCache>
                <c:ptCount val="4"/>
                <c:pt idx="0">
                  <c:v>1 квартал</c:v>
                </c:pt>
                <c:pt idx="1">
                  <c:v>2 квартал</c:v>
                </c:pt>
                <c:pt idx="2">
                  <c:v>3 квартал</c:v>
                </c:pt>
                <c:pt idx="3">
                  <c:v>4 квартал</c:v>
                </c:pt>
              </c:strCache>
            </c:strRef>
          </c:cat>
          <c:val>
            <c:numRef>
              <c:f>'Притік-відтік у відкритих ІСІ'!$I$28:$I$31</c:f>
              <c:numCache>
                <c:formatCode>#\ ##0.0</c:formatCode>
                <c:ptCount val="4"/>
                <c:pt idx="0">
                  <c:v>2.1452143816950002</c:v>
                </c:pt>
                <c:pt idx="1">
                  <c:v>2.7701060579999996</c:v>
                </c:pt>
                <c:pt idx="2">
                  <c:v>-1.5316442477200001</c:v>
                </c:pt>
                <c:pt idx="3">
                  <c:v>-0.34120553247999996</c:v>
                </c:pt>
              </c:numCache>
            </c:numRef>
          </c:val>
        </c:ser>
        <c:dLbls>
          <c:showLegendKey val="0"/>
          <c:showVal val="0"/>
          <c:showCatName val="0"/>
          <c:showSerName val="0"/>
          <c:showPercent val="0"/>
          <c:showBubbleSize val="0"/>
        </c:dLbls>
        <c:gapWidth val="130"/>
        <c:axId val="440900432"/>
        <c:axId val="440900992"/>
      </c:barChart>
      <c:catAx>
        <c:axId val="440900432"/>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100" b="1" i="1" u="none" strike="noStrike" baseline="0">
                <a:solidFill>
                  <a:srgbClr val="000000"/>
                </a:solidFill>
                <a:latin typeface="Arial"/>
                <a:ea typeface="Arial"/>
                <a:cs typeface="Arial"/>
              </a:defRPr>
            </a:pPr>
            <a:endParaRPr lang="uk-UA"/>
          </a:p>
        </c:txPr>
        <c:crossAx val="440900992"/>
        <c:crossesAt val="0"/>
        <c:auto val="0"/>
        <c:lblAlgn val="ctr"/>
        <c:lblOffset val="400"/>
        <c:tickLblSkip val="1"/>
        <c:tickMarkSkip val="1"/>
        <c:noMultiLvlLbl val="0"/>
      </c:catAx>
      <c:valAx>
        <c:axId val="440900992"/>
        <c:scaling>
          <c:orientation val="minMax"/>
          <c:max val="3"/>
          <c:min val="-3"/>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a:t>млн. грн.</a:t>
                </a:r>
              </a:p>
            </c:rich>
          </c:tx>
          <c:layout>
            <c:manualLayout>
              <c:xMode val="edge"/>
              <c:yMode val="edge"/>
              <c:x val="5.4815678414686627E-3"/>
              <c:y val="2.1817918480188662E-2"/>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440900432"/>
        <c:crosses val="autoZero"/>
        <c:crossBetween val="between"/>
        <c:majorUnit val="0.5"/>
      </c:valAx>
      <c:spPr>
        <a:solidFill>
          <a:srgbClr val="FFFFFF"/>
        </a:solidFill>
        <a:ln w="25400">
          <a:noFill/>
        </a:ln>
      </c:spPr>
    </c:plotArea>
    <c:legend>
      <c:legendPos val="r"/>
      <c:layout>
        <c:manualLayout>
          <c:xMode val="edge"/>
          <c:yMode val="edge"/>
          <c:x val="6.3829608167951385E-2"/>
          <c:y val="0.90582179954577857"/>
          <c:w val="0.23799611853550132"/>
          <c:h val="7.9774739949159915E-2"/>
        </c:manualLayout>
      </c:layout>
      <c:overlay val="0"/>
      <c:spPr>
        <a:solidFill>
          <a:srgbClr val="FFFFFF"/>
        </a:solidFill>
        <a:ln w="25400">
          <a:noFill/>
        </a:ln>
      </c:spPr>
      <c:txPr>
        <a:bodyPr/>
        <a:lstStyle/>
        <a:p>
          <a:pPr>
            <a:defRPr sz="1300" b="1" i="1"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b="1"/>
            </a:pPr>
            <a:r>
              <a:rPr lang="uk-UA" b="1"/>
              <a:t>Кількість КУА </a:t>
            </a:r>
          </a:p>
        </c:rich>
      </c:tx>
      <c:overlay val="0"/>
    </c:title>
    <c:autoTitleDeleted val="0"/>
    <c:plotArea>
      <c:layout>
        <c:manualLayout>
          <c:layoutTarget val="inner"/>
          <c:xMode val="edge"/>
          <c:yMode val="edge"/>
          <c:x val="0.2616026338468958"/>
          <c:y val="0.22442382478629111"/>
          <c:w val="0.56005495805460648"/>
          <c:h val="0.66282807664636934"/>
        </c:manualLayout>
      </c:layout>
      <c:pieChart>
        <c:varyColors val="1"/>
        <c:ser>
          <c:idx val="0"/>
          <c:order val="0"/>
          <c:tx>
            <c:strRef>
              <c:f>'КУА та ІСІ'!$A$15</c:f>
              <c:strCache>
                <c:ptCount val="1"/>
                <c:pt idx="0">
                  <c:v>31.12.2018</c:v>
                </c:pt>
              </c:strCache>
            </c:strRef>
          </c:tx>
          <c:explosion val="14"/>
          <c:dPt>
            <c:idx val="0"/>
            <c:bubble3D val="0"/>
          </c:dPt>
          <c:dPt>
            <c:idx val="1"/>
            <c:bubble3D val="0"/>
          </c:dPt>
          <c:dPt>
            <c:idx val="2"/>
            <c:bubble3D val="0"/>
          </c:dPt>
          <c:dPt>
            <c:idx val="3"/>
            <c:bubble3D val="0"/>
          </c:dPt>
          <c:dLbls>
            <c:dLbl>
              <c:idx val="0"/>
              <c:layout>
                <c:manualLayout>
                  <c:x val="-6.8709571327707553E-2"/>
                  <c:y val="0.1193496442104047"/>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2.0210501832335255E-3"/>
                  <c:y val="-2.7023656906510408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0.20273628803031896"/>
                  <c:y val="-6.269342210309093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2171430625966275"/>
                  <c:y val="0.1111114555786693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0.16057730932617612"/>
                  <c:y val="-5.340915718868474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'КУА та ІСІ'!$C$2:$D$2</c:f>
              <c:strCache>
                <c:ptCount val="1"/>
                <c:pt idx="0">
                  <c:v>Кількість КУА з ІСІ в управлінні</c:v>
                </c:pt>
              </c:strCache>
            </c:strRef>
          </c:cat>
          <c:val>
            <c:numRef>
              <c:f>'КУА та ІСІ'!$C$15:$D$15</c:f>
              <c:numCache>
                <c:formatCode>General</c:formatCode>
                <c:ptCount val="1"/>
                <c:pt idx="0">
                  <c:v>283</c:v>
                </c:pt>
              </c:numCache>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2313146106302E-2"/>
          <c:y val="0.13750015624218789"/>
          <c:w val="0.90094467715776327"/>
          <c:h val="0.70979142160084818"/>
        </c:manualLayout>
      </c:layout>
      <c:barChart>
        <c:barDir val="col"/>
        <c:grouping val="clustered"/>
        <c:varyColors val="0"/>
        <c:ser>
          <c:idx val="1"/>
          <c:order val="0"/>
          <c:tx>
            <c:strRef>
              <c:f>'Притік-відтік у відкритих ІСІ'!$B$2:$F$2</c:f>
              <c:strCache>
                <c:ptCount val="1"/>
                <c:pt idx="0">
                  <c:v>Чистий притік/відтік, тис. грн.</c:v>
                </c:pt>
              </c:strCache>
            </c:strRef>
          </c:tx>
          <c:spPr>
            <a:solidFill>
              <a:srgbClr val="33CCCC"/>
            </a:solidFill>
            <a:ln w="25400">
              <a:noFill/>
            </a:ln>
          </c:spPr>
          <c:invertIfNegative val="0"/>
          <c:dLbls>
            <c:dLbl>
              <c:idx val="4"/>
              <c:layout>
                <c:manualLayout>
                  <c:x val="-5.3559419645477701E-17"/>
                  <c:y val="9.921378931053447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9.921378931053447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
                  <c:y val="9.921378931053492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1.071188392909554E-16"/>
                  <c:y val="-3.968551572421379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050" b="1">
                    <a:solidFill>
                      <a:schemeClr val="accent5"/>
                    </a:solidFil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'Притік-відтік у відкритих ІСІ'!$A$4:$A$15</c:f>
              <c:strCache>
                <c:ptCount val="12"/>
                <c:pt idx="0">
                  <c:v>січень</c:v>
                </c:pt>
                <c:pt idx="1">
                  <c:v>лютий </c:v>
                </c:pt>
                <c:pt idx="2">
                  <c:v>березень</c:v>
                </c:pt>
                <c:pt idx="3">
                  <c:v>квітень</c:v>
                </c:pt>
                <c:pt idx="4">
                  <c:v>травень </c:v>
                </c:pt>
                <c:pt idx="5">
                  <c:v>червень</c:v>
                </c:pt>
                <c:pt idx="6">
                  <c:v>липень</c:v>
                </c:pt>
                <c:pt idx="7">
                  <c:v>серпень</c:v>
                </c:pt>
                <c:pt idx="8">
                  <c:v>вересень</c:v>
                </c:pt>
                <c:pt idx="9">
                  <c:v>жовтень</c:v>
                </c:pt>
                <c:pt idx="10">
                  <c:v>листопад</c:v>
                </c:pt>
                <c:pt idx="11">
                  <c:v>грудень</c:v>
                </c:pt>
              </c:strCache>
            </c:strRef>
          </c:cat>
          <c:val>
            <c:numRef>
              <c:f>'Притік-відтік у відкритих ІСІ'!$I$4:$I$15</c:f>
              <c:numCache>
                <c:formatCode>#,##0</c:formatCode>
                <c:ptCount val="12"/>
                <c:pt idx="0">
                  <c:v>1782.9667985599999</c:v>
                </c:pt>
                <c:pt idx="1">
                  <c:v>1586.6355764499999</c:v>
                </c:pt>
                <c:pt idx="2">
                  <c:v>-1224.3879933149999</c:v>
                </c:pt>
                <c:pt idx="3">
                  <c:v>1868.19474747</c:v>
                </c:pt>
                <c:pt idx="4">
                  <c:v>407.2953321</c:v>
                </c:pt>
                <c:pt idx="5">
                  <c:v>494.61597842999998</c:v>
                </c:pt>
                <c:pt idx="6">
                  <c:v>207.26159415000001</c:v>
                </c:pt>
                <c:pt idx="7">
                  <c:v>-776.57719488999999</c:v>
                </c:pt>
                <c:pt idx="8">
                  <c:v>-962.32864698000003</c:v>
                </c:pt>
                <c:pt idx="9">
                  <c:v>459.55398723000002</c:v>
                </c:pt>
                <c:pt idx="10">
                  <c:v>-121.09954801000001</c:v>
                </c:pt>
                <c:pt idx="11">
                  <c:v>-679.65997170000003</c:v>
                </c:pt>
              </c:numCache>
            </c:numRef>
          </c:val>
        </c:ser>
        <c:dLbls>
          <c:showLegendKey val="0"/>
          <c:showVal val="0"/>
          <c:showCatName val="0"/>
          <c:showSerName val="0"/>
          <c:showPercent val="0"/>
          <c:showBubbleSize val="0"/>
        </c:dLbls>
        <c:gapWidth val="150"/>
        <c:axId val="440904352"/>
        <c:axId val="440904912"/>
      </c:barChart>
      <c:lineChart>
        <c:grouping val="standard"/>
        <c:varyColors val="0"/>
        <c:ser>
          <c:idx val="0"/>
          <c:order val="1"/>
          <c:tx>
            <c:strRef>
              <c:f>'Притік-відтік у відкритих ІСІ'!$J$2:$N$2</c:f>
              <c:strCache>
                <c:ptCount val="1"/>
                <c:pt idx="0">
                  <c:v>Кількість фондів, щодо яких наявні дані*</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'Притік-відтік у відкритих ІСІ'!$A$4:$A$15</c:f>
              <c:strCache>
                <c:ptCount val="12"/>
                <c:pt idx="0">
                  <c:v>січень</c:v>
                </c:pt>
                <c:pt idx="1">
                  <c:v>лютий </c:v>
                </c:pt>
                <c:pt idx="2">
                  <c:v>березень</c:v>
                </c:pt>
                <c:pt idx="3">
                  <c:v>квітень</c:v>
                </c:pt>
                <c:pt idx="4">
                  <c:v>травень </c:v>
                </c:pt>
                <c:pt idx="5">
                  <c:v>червень</c:v>
                </c:pt>
                <c:pt idx="6">
                  <c:v>липень</c:v>
                </c:pt>
                <c:pt idx="7">
                  <c:v>серпень</c:v>
                </c:pt>
                <c:pt idx="8">
                  <c:v>вересень</c:v>
                </c:pt>
                <c:pt idx="9">
                  <c:v>жовтень</c:v>
                </c:pt>
                <c:pt idx="10">
                  <c:v>листопад</c:v>
                </c:pt>
                <c:pt idx="11">
                  <c:v>грудень</c:v>
                </c:pt>
              </c:strCache>
            </c:strRef>
          </c:cat>
          <c:val>
            <c:numRef>
              <c:f>'Притік-відтік у відкритих ІСІ'!$Q$4:$Q$15</c:f>
              <c:numCache>
                <c:formatCode>#,##0</c:formatCode>
                <c:ptCount val="12"/>
                <c:pt idx="0">
                  <c:v>17</c:v>
                </c:pt>
                <c:pt idx="1">
                  <c:v>17</c:v>
                </c:pt>
                <c:pt idx="2">
                  <c:v>17</c:v>
                </c:pt>
                <c:pt idx="3" formatCode="General">
                  <c:v>17</c:v>
                </c:pt>
                <c:pt idx="4" formatCode="General">
                  <c:v>17</c:v>
                </c:pt>
                <c:pt idx="5" formatCode="General">
                  <c:v>17</c:v>
                </c:pt>
                <c:pt idx="6" formatCode="General">
                  <c:v>17</c:v>
                </c:pt>
                <c:pt idx="7" formatCode="General">
                  <c:v>17</c:v>
                </c:pt>
                <c:pt idx="8" formatCode="General">
                  <c:v>17</c:v>
                </c:pt>
                <c:pt idx="9" formatCode="General">
                  <c:v>17</c:v>
                </c:pt>
                <c:pt idx="10" formatCode="General">
                  <c:v>17</c:v>
                </c:pt>
                <c:pt idx="11" formatCode="General">
                  <c:v>17</c:v>
                </c:pt>
              </c:numCache>
            </c:numRef>
          </c:val>
          <c:smooth val="0"/>
        </c:ser>
        <c:dLbls>
          <c:showLegendKey val="0"/>
          <c:showVal val="0"/>
          <c:showCatName val="0"/>
          <c:showSerName val="0"/>
          <c:showPercent val="0"/>
          <c:showBubbleSize val="0"/>
        </c:dLbls>
        <c:marker val="1"/>
        <c:smooth val="0"/>
        <c:axId val="220866816"/>
        <c:axId val="220867376"/>
      </c:lineChart>
      <c:catAx>
        <c:axId val="4409043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1740000" vert="horz"/>
          <a:lstStyle/>
          <a:p>
            <a:pPr>
              <a:defRPr sz="1000" b="0" i="1" u="none" strike="noStrike" baseline="0">
                <a:solidFill>
                  <a:srgbClr val="000000"/>
                </a:solidFill>
                <a:latin typeface="Arial"/>
                <a:ea typeface="Arial"/>
                <a:cs typeface="Arial"/>
              </a:defRPr>
            </a:pPr>
            <a:endParaRPr lang="uk-UA"/>
          </a:p>
        </c:txPr>
        <c:crossAx val="440904912"/>
        <c:crosses val="autoZero"/>
        <c:auto val="0"/>
        <c:lblAlgn val="ctr"/>
        <c:lblOffset val="0"/>
        <c:tickLblSkip val="1"/>
        <c:tickMarkSkip val="1"/>
        <c:noMultiLvlLbl val="0"/>
      </c:catAx>
      <c:valAx>
        <c:axId val="440904912"/>
        <c:scaling>
          <c:orientation val="minMax"/>
          <c:max val="2000"/>
          <c:min val="-1500"/>
        </c:scaling>
        <c:delete val="0"/>
        <c:axPos val="l"/>
        <c:title>
          <c:tx>
            <c:rich>
              <a:bodyPr rot="0" vert="horz"/>
              <a:lstStyle/>
              <a:p>
                <a:pPr algn="ctr">
                  <a:defRPr sz="1050" b="1" i="0" u="none" strike="noStrike" baseline="0">
                    <a:solidFill>
                      <a:srgbClr val="000000"/>
                    </a:solidFill>
                    <a:latin typeface="Arial"/>
                    <a:ea typeface="Arial"/>
                    <a:cs typeface="Arial"/>
                  </a:defRPr>
                </a:pPr>
                <a:r>
                  <a:rPr lang="uk-UA"/>
                  <a:t>тис. грн.</a:t>
                </a:r>
              </a:p>
            </c:rich>
          </c:tx>
          <c:layout>
            <c:manualLayout>
              <c:xMode val="edge"/>
              <c:yMode val="edge"/>
              <c:x val="4.0132072843645818E-3"/>
              <c:y val="2.097902917354132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440904352"/>
        <c:crosses val="autoZero"/>
        <c:crossBetween val="between"/>
        <c:majorUnit val="500"/>
      </c:valAx>
      <c:catAx>
        <c:axId val="220866816"/>
        <c:scaling>
          <c:orientation val="minMax"/>
        </c:scaling>
        <c:delete val="1"/>
        <c:axPos val="t"/>
        <c:numFmt formatCode="General" sourceLinked="1"/>
        <c:majorTickMark val="out"/>
        <c:minorTickMark val="none"/>
        <c:tickLblPos val="nextTo"/>
        <c:crossAx val="220867376"/>
        <c:crosses val="max"/>
        <c:auto val="0"/>
        <c:lblAlgn val="ctr"/>
        <c:lblOffset val="100"/>
        <c:noMultiLvlLbl val="0"/>
      </c:catAx>
      <c:valAx>
        <c:axId val="220867376"/>
        <c:scaling>
          <c:orientation val="minMax"/>
          <c:max val="18"/>
          <c:min val="15"/>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220866816"/>
        <c:crosses val="max"/>
        <c:crossBetween val="between"/>
        <c:majorUnit val="1"/>
        <c:minorUnit val="1"/>
      </c:valAx>
      <c:spPr>
        <a:solidFill>
          <a:srgbClr val="FFFFFF"/>
        </a:solidFill>
        <a:ln w="25400">
          <a:noFill/>
        </a:ln>
      </c:spPr>
    </c:plotArea>
    <c:legend>
      <c:legendPos val="r"/>
      <c:layout>
        <c:manualLayout>
          <c:xMode val="edge"/>
          <c:yMode val="edge"/>
          <c:x val="0.12256658415033823"/>
          <c:y val="0.89760941640417979"/>
          <c:w val="0.7516819366451073"/>
          <c:h val="8.9476776161191929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sz="1100"/>
              <a:t>31.12.201</a:t>
            </a:r>
            <a:r>
              <a:rPr lang="en-US" sz="1100"/>
              <a:t>8</a:t>
            </a:r>
            <a:endParaRPr lang="uk-UA" sz="1100"/>
          </a:p>
        </c:rich>
      </c:tx>
      <c:layout>
        <c:manualLayout>
          <c:xMode val="edge"/>
          <c:yMode val="edge"/>
          <c:x val="0.49841261690168071"/>
          <c:y val="1.8823209565614219E-2"/>
        </c:manualLayout>
      </c:layout>
      <c:overlay val="0"/>
      <c:spPr>
        <a:noFill/>
        <a:ln w="25400">
          <a:noFill/>
        </a:ln>
      </c:spPr>
    </c:title>
    <c:autoTitleDeleted val="0"/>
    <c:plotArea>
      <c:layout>
        <c:manualLayout>
          <c:layoutTarget val="inner"/>
          <c:xMode val="edge"/>
          <c:yMode val="edge"/>
          <c:x val="0.10493177608159102"/>
          <c:y val="0.10430989905236644"/>
          <c:w val="0.86567254305260433"/>
          <c:h val="0.59024390243902436"/>
        </c:manualLayout>
      </c:layout>
      <c:barChart>
        <c:barDir val="col"/>
        <c:grouping val="percentStacked"/>
        <c:varyColors val="0"/>
        <c:ser>
          <c:idx val="0"/>
          <c:order val="0"/>
          <c:tx>
            <c:strRef>
              <c:f>Інвестори!$B$14:$B$15</c:f>
              <c:strCache>
                <c:ptCount val="2"/>
                <c:pt idx="0">
                  <c:v>Юридичні особи </c:v>
                </c:pt>
                <c:pt idx="1">
                  <c:v>резиденти  </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(Інвестори!$A$16:$A$20,Інвестори!$A$22)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(Інвестори!$B$16:$B$20,Інвестори!$B$22)</c:f>
              <c:numCache>
                <c:formatCode>0.00%</c:formatCode>
                <c:ptCount val="6"/>
                <c:pt idx="0">
                  <c:v>9.3496173406336619E-2</c:v>
                </c:pt>
                <c:pt idx="1">
                  <c:v>0.12797359467229</c:v>
                </c:pt>
                <c:pt idx="2">
                  <c:v>0.15547692791628251</c:v>
                </c:pt>
                <c:pt idx="3">
                  <c:v>0.39899663335730007</c:v>
                </c:pt>
                <c:pt idx="4">
                  <c:v>0.10833461870591979</c:v>
                </c:pt>
                <c:pt idx="5">
                  <c:v>0.65594079919937309</c:v>
                </c:pt>
              </c:numCache>
            </c:numRef>
          </c:val>
        </c:ser>
        <c:ser>
          <c:idx val="1"/>
          <c:order val="1"/>
          <c:tx>
            <c:strRef>
              <c:f>Інвестори!$C$14:$C$15</c:f>
              <c:strCache>
                <c:ptCount val="2"/>
                <c:pt idx="0">
                  <c:v>Юридичні особи </c:v>
                </c:pt>
                <c:pt idx="1">
                  <c:v>нерезиденти  </c:v>
                </c:pt>
              </c:strCache>
            </c:strRef>
          </c:tx>
          <c:spPr>
            <a:solidFill>
              <a:srgbClr val="FF99CC"/>
            </a:solidFill>
            <a:ln w="25400">
              <a:noFill/>
            </a:ln>
          </c:spPr>
          <c:invertIfNegative val="0"/>
          <c:dLbls>
            <c:dLbl>
              <c:idx val="1"/>
              <c:layout>
                <c:manualLayout>
                  <c:x val="-6.1857883323726152E-2"/>
                  <c:y val="-7.7116752148625829E-3"/>
                </c:manualLayout>
              </c:layout>
              <c:numFmt formatCode="0.0%" sourceLinked="0"/>
              <c:spPr>
                <a:noFill/>
                <a:ln w="25400">
                  <a:noFill/>
                </a:ln>
              </c:spPr>
              <c:txPr>
                <a:bodyPr/>
                <a:lstStyle/>
                <a:p>
                  <a:pPr>
                    <a:defRPr sz="10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(Інвестори!$A$16:$A$20,Інвестори!$A$22)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(Інвестори!$C$16:$C$20,Інвестори!$C$22)</c:f>
              <c:numCache>
                <c:formatCode>0.00%</c:formatCode>
                <c:ptCount val="6"/>
                <c:pt idx="0">
                  <c:v>0.12660046018754495</c:v>
                </c:pt>
                <c:pt idx="1">
                  <c:v>1.85147614381636E-2</c:v>
                </c:pt>
                <c:pt idx="2">
                  <c:v>7.7146758010900138E-2</c:v>
                </c:pt>
                <c:pt idx="3">
                  <c:v>0.46268758833417811</c:v>
                </c:pt>
                <c:pt idx="4">
                  <c:v>2.5109703098421319E-3</c:v>
                </c:pt>
                <c:pt idx="5">
                  <c:v>0.23346574128695766</c:v>
                </c:pt>
              </c:numCache>
            </c:numRef>
          </c:val>
        </c:ser>
        <c:ser>
          <c:idx val="2"/>
          <c:order val="2"/>
          <c:tx>
            <c:strRef>
              <c:f>Інвестори!$D$14:$D$15</c:f>
              <c:strCache>
                <c:ptCount val="2"/>
                <c:pt idx="0">
                  <c:v>Фізичні особи </c:v>
                </c:pt>
                <c:pt idx="1">
                  <c:v>резиденти  </c:v>
                </c:pt>
              </c:strCache>
            </c:strRef>
          </c:tx>
          <c:spPr>
            <a:solidFill>
              <a:srgbClr val="99CCFF"/>
            </a:solidFill>
            <a:ln w="25400">
              <a:noFill/>
            </a:ln>
          </c:spPr>
          <c:invertIfNegative val="0"/>
          <c:dLbls>
            <c:dLbl>
              <c:idx val="3"/>
              <c:layout>
                <c:manualLayout>
                  <c:x val="-1.6152660855438628E-3"/>
                  <c:y val="-3.6597780680704072E-3"/>
                </c:manualLayout>
              </c:layout>
              <c:numFmt formatCode="0.0%" sourceLinked="0"/>
              <c:spPr>
                <a:noFill/>
                <a:ln w="25400">
                  <a:noFill/>
                </a:ln>
              </c:spPr>
              <c:txPr>
                <a:bodyPr/>
                <a:lstStyle/>
                <a:p>
                  <a:pPr>
                    <a:defRPr sz="1000" b="1" i="0" u="none" strike="noStrike" baseline="0">
                      <a:solidFill>
                        <a:srgbClr val="0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(Інвестори!$A$16:$A$20,Інвестори!$A$22)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(Інвестори!$D$16:$D$20,Інвестори!$D$22)</c:f>
              <c:numCache>
                <c:formatCode>0.00%</c:formatCode>
                <c:ptCount val="6"/>
                <c:pt idx="0">
                  <c:v>0.77771631248662287</c:v>
                </c:pt>
                <c:pt idx="1">
                  <c:v>0.85317022294084</c:v>
                </c:pt>
                <c:pt idx="2">
                  <c:v>0.76720549338079802</c:v>
                </c:pt>
                <c:pt idx="3">
                  <c:v>0.137262561202314</c:v>
                </c:pt>
                <c:pt idx="4">
                  <c:v>0.88915441098423809</c:v>
                </c:pt>
                <c:pt idx="5">
                  <c:v>0.10916339896010339</c:v>
                </c:pt>
              </c:numCache>
            </c:numRef>
          </c:val>
        </c:ser>
        <c:ser>
          <c:idx val="3"/>
          <c:order val="3"/>
          <c:tx>
            <c:strRef>
              <c:f>Інвестори!$E$14:$E$15</c:f>
              <c:strCache>
                <c:ptCount val="2"/>
                <c:pt idx="0">
                  <c:v>Фізичні особи </c:v>
                </c:pt>
                <c:pt idx="1">
                  <c:v>нерезиденти  </c:v>
                </c:pt>
              </c:strCache>
            </c:strRef>
          </c:tx>
          <c:spPr>
            <a:solidFill>
              <a:srgbClr val="CC99FF"/>
            </a:solidFill>
            <a:ln w="25400">
              <a:noFill/>
            </a:ln>
          </c:spPr>
          <c:invertIfNegative val="0"/>
          <c:cat>
            <c:strRef>
              <c:f>(Інвестори!$A$16:$A$20,Інвестори!$A$22)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(Інвестори!$E$16:$E$20,Інвестори!$E$22)</c:f>
              <c:numCache>
                <c:formatCode>0.00%</c:formatCode>
                <c:ptCount val="6"/>
                <c:pt idx="0">
                  <c:v>2.1870539194955175E-3</c:v>
                </c:pt>
                <c:pt idx="1">
                  <c:v>3.4142094870644613E-4</c:v>
                </c:pt>
                <c:pt idx="2">
                  <c:v>1.7082069201938198E-4</c:v>
                </c:pt>
                <c:pt idx="3">
                  <c:v>1.0532171062079055E-3</c:v>
                </c:pt>
                <c:pt idx="4">
                  <c:v>0</c:v>
                </c:pt>
                <c:pt idx="5">
                  <c:v>1.4300605535658873E-3</c:v>
                </c:pt>
              </c:numCache>
            </c:numRef>
          </c:val>
        </c:ser>
        <c:dLbls>
          <c:showLegendKey val="0"/>
          <c:showVal val="0"/>
          <c:showCatName val="0"/>
          <c:showSerName val="0"/>
          <c:showPercent val="0"/>
          <c:showBubbleSize val="0"/>
        </c:dLbls>
        <c:gapWidth val="120"/>
        <c:overlap val="100"/>
        <c:axId val="220871856"/>
        <c:axId val="220872416"/>
      </c:barChart>
      <c:catAx>
        <c:axId val="220871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1" u="none" strike="noStrike" baseline="0">
                <a:solidFill>
                  <a:srgbClr val="000000"/>
                </a:solidFill>
                <a:latin typeface="Arial Cyr"/>
                <a:ea typeface="Arial Cyr"/>
                <a:cs typeface="Arial Cyr"/>
              </a:defRPr>
            </a:pPr>
            <a:endParaRPr lang="uk-UA"/>
          </a:p>
        </c:txPr>
        <c:crossAx val="220872416"/>
        <c:crosses val="autoZero"/>
        <c:auto val="1"/>
        <c:lblAlgn val="ctr"/>
        <c:lblOffset val="100"/>
        <c:tickLblSkip val="1"/>
        <c:tickMarkSkip val="1"/>
        <c:noMultiLvlLbl val="0"/>
      </c:catAx>
      <c:valAx>
        <c:axId val="2208724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uk-UA"/>
          </a:p>
        </c:txPr>
        <c:crossAx val="220871856"/>
        <c:crosses val="autoZero"/>
        <c:crossBetween val="between"/>
      </c:valAx>
      <c:spPr>
        <a:solidFill>
          <a:srgbClr val="FFFFFF"/>
        </a:solidFill>
        <a:ln w="25400">
          <a:noFill/>
        </a:ln>
      </c:spPr>
    </c:plotArea>
    <c:legend>
      <c:legendPos val="r"/>
      <c:layout>
        <c:manualLayout>
          <c:xMode val="edge"/>
          <c:yMode val="edge"/>
          <c:x val="0.14767701451111714"/>
          <c:y val="0.8663098832299142"/>
          <c:w val="0.77829773433493221"/>
          <c:h val="0.1067227506966254"/>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969696"/>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sz="1100"/>
              <a:t>31.12.201</a:t>
            </a:r>
            <a:r>
              <a:rPr lang="en-US" sz="1100"/>
              <a:t>7</a:t>
            </a:r>
            <a:endParaRPr lang="uk-UA" sz="1100"/>
          </a:p>
        </c:rich>
      </c:tx>
      <c:layout>
        <c:manualLayout>
          <c:xMode val="edge"/>
          <c:yMode val="edge"/>
          <c:x val="0.45206322911977487"/>
          <c:y val="2.1985058644831485E-2"/>
        </c:manualLayout>
      </c:layout>
      <c:overlay val="0"/>
      <c:spPr>
        <a:noFill/>
        <a:ln w="25400">
          <a:noFill/>
        </a:ln>
      </c:spPr>
    </c:title>
    <c:autoTitleDeleted val="0"/>
    <c:plotArea>
      <c:layout>
        <c:manualLayout>
          <c:layoutTarget val="inner"/>
          <c:xMode val="edge"/>
          <c:yMode val="edge"/>
          <c:x val="6.1490835376645313E-2"/>
          <c:y val="0.10430989905236644"/>
          <c:w val="0.92523969754994684"/>
          <c:h val="0.59024390243902436"/>
        </c:manualLayout>
      </c:layout>
      <c:barChart>
        <c:barDir val="col"/>
        <c:grouping val="percentStacked"/>
        <c:varyColors val="0"/>
        <c:ser>
          <c:idx val="0"/>
          <c:order val="0"/>
          <c:tx>
            <c:strRef>
              <c:f>Інвестори!$B$93:$B$94</c:f>
              <c:strCache>
                <c:ptCount val="2"/>
                <c:pt idx="0">
                  <c:v>Юридичні особи </c:v>
                </c:pt>
                <c:pt idx="1">
                  <c:v> резиденти  </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(Інвестори!$A$95:$A$99,Інвестори!$A$101)</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(Інвестори!$B$95:$B$99,Інвестори!$B$101)</c:f>
              <c:numCache>
                <c:formatCode>0.00%</c:formatCode>
                <c:ptCount val="6"/>
                <c:pt idx="0">
                  <c:v>0.1080202556789146</c:v>
                </c:pt>
                <c:pt idx="1">
                  <c:v>0.16475242758529002</c:v>
                </c:pt>
                <c:pt idx="2">
                  <c:v>0.32619849454553551</c:v>
                </c:pt>
                <c:pt idx="3">
                  <c:v>0.36596205842819263</c:v>
                </c:pt>
                <c:pt idx="4">
                  <c:v>0.30691919423098257</c:v>
                </c:pt>
                <c:pt idx="5">
                  <c:v>0.67780089603041782</c:v>
                </c:pt>
              </c:numCache>
            </c:numRef>
          </c:val>
        </c:ser>
        <c:ser>
          <c:idx val="1"/>
          <c:order val="1"/>
          <c:tx>
            <c:strRef>
              <c:f>Інвестори!$C$93:$C$94</c:f>
              <c:strCache>
                <c:ptCount val="2"/>
                <c:pt idx="0">
                  <c:v>Юридичні особи </c:v>
                </c:pt>
                <c:pt idx="1">
                  <c:v>нерезиденти  </c:v>
                </c:pt>
              </c:strCache>
            </c:strRef>
          </c:tx>
          <c:spPr>
            <a:solidFill>
              <a:srgbClr val="FF99CC"/>
            </a:solidFill>
            <a:ln w="25400">
              <a:noFill/>
            </a:ln>
          </c:spPr>
          <c:invertIfNegative val="0"/>
          <c:dLbls>
            <c:dLbl>
              <c:idx val="1"/>
              <c:layout>
                <c:manualLayout>
                  <c:x val="-6.6842972710158655E-2"/>
                  <c:y val="-1.3879770564281676E-3"/>
                </c:manualLayout>
              </c:layout>
              <c:numFmt formatCode="0.0%" sourceLinked="0"/>
              <c:spPr>
                <a:noFill/>
                <a:ln w="25400">
                  <a:noFill/>
                </a:ln>
              </c:spPr>
              <c:txPr>
                <a:bodyPr/>
                <a:lstStyle/>
                <a:p>
                  <a:pPr>
                    <a:defRPr sz="10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(Інвестори!$A$95:$A$99,Інвестори!$A$101)</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(Інвестори!$C$95:$C$99,Інвестори!$C$101)</c:f>
              <c:numCache>
                <c:formatCode>0.00%</c:formatCode>
                <c:ptCount val="6"/>
                <c:pt idx="0">
                  <c:v>0.13046427825884607</c:v>
                </c:pt>
                <c:pt idx="1">
                  <c:v>1.4431191201611581E-2</c:v>
                </c:pt>
                <c:pt idx="2">
                  <c:v>0.14043598027496043</c:v>
                </c:pt>
                <c:pt idx="3">
                  <c:v>0.42338893837280411</c:v>
                </c:pt>
                <c:pt idx="4">
                  <c:v>3.2466913531320825E-3</c:v>
                </c:pt>
                <c:pt idx="5">
                  <c:v>0.22712319348341747</c:v>
                </c:pt>
              </c:numCache>
            </c:numRef>
          </c:val>
        </c:ser>
        <c:ser>
          <c:idx val="2"/>
          <c:order val="2"/>
          <c:tx>
            <c:strRef>
              <c:f>Інвестори!$D$93:$D$94</c:f>
              <c:strCache>
                <c:ptCount val="2"/>
                <c:pt idx="0">
                  <c:v>Фізичні особи </c:v>
                </c:pt>
                <c:pt idx="1">
                  <c:v> резиденти  </c:v>
                </c:pt>
              </c:strCache>
            </c:strRef>
          </c:tx>
          <c:spPr>
            <a:solidFill>
              <a:srgbClr val="99CCFF"/>
            </a:solidFill>
            <a:ln w="25400">
              <a:noFill/>
            </a:ln>
          </c:spPr>
          <c:invertIfNegative val="0"/>
          <c:dLbls>
            <c:dLbl>
              <c:idx val="3"/>
              <c:layout>
                <c:manualLayout>
                  <c:x val="3.3574319797194109E-4"/>
                  <c:y val="-3.6597780680703781E-3"/>
                </c:manualLayout>
              </c:layout>
              <c:numFmt formatCode="0.0%" sourceLinked="0"/>
              <c:spPr>
                <a:noFill/>
                <a:ln w="25400">
                  <a:noFill/>
                </a:ln>
              </c:spPr>
              <c:txPr>
                <a:bodyPr/>
                <a:lstStyle/>
                <a:p>
                  <a:pPr>
                    <a:defRPr sz="1000" b="1" i="0" u="none" strike="noStrike" baseline="0">
                      <a:solidFill>
                        <a:srgbClr val="0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(Інвестори!$A$95:$A$99,Інвестори!$A$101)</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(Інвестори!$D$95:$D$99,Інвестори!$D$101)</c:f>
              <c:numCache>
                <c:formatCode>0.00%</c:formatCode>
                <c:ptCount val="6"/>
                <c:pt idx="0">
                  <c:v>0.75923661009373689</c:v>
                </c:pt>
                <c:pt idx="1">
                  <c:v>0.82053148321729441</c:v>
                </c:pt>
                <c:pt idx="2">
                  <c:v>0.52741726435468528</c:v>
                </c:pt>
                <c:pt idx="3">
                  <c:v>0.19243245226824865</c:v>
                </c:pt>
                <c:pt idx="4">
                  <c:v>0.68983411441588527</c:v>
                </c:pt>
                <c:pt idx="5">
                  <c:v>9.4130743105234421E-2</c:v>
                </c:pt>
              </c:numCache>
            </c:numRef>
          </c:val>
        </c:ser>
        <c:ser>
          <c:idx val="3"/>
          <c:order val="3"/>
          <c:tx>
            <c:strRef>
              <c:f>Інвестори!$E$93:$E$94</c:f>
              <c:strCache>
                <c:ptCount val="2"/>
                <c:pt idx="0">
                  <c:v>Фізичні особи </c:v>
                </c:pt>
                <c:pt idx="1">
                  <c:v>нерезиденти  </c:v>
                </c:pt>
              </c:strCache>
            </c:strRef>
          </c:tx>
          <c:spPr>
            <a:solidFill>
              <a:srgbClr val="CC99FF"/>
            </a:solidFill>
            <a:ln w="25400">
              <a:noFill/>
            </a:ln>
          </c:spPr>
          <c:invertIfNegative val="0"/>
          <c:cat>
            <c:strRef>
              <c:f>(Інвестори!$A$95:$A$99,Інвестори!$A$101)</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(Інвестори!$E$95:$E$99,Інвестори!$E$101)</c:f>
              <c:numCache>
                <c:formatCode>0.00%</c:formatCode>
                <c:ptCount val="6"/>
                <c:pt idx="0">
                  <c:v>2.2788559685022651E-3</c:v>
                </c:pt>
                <c:pt idx="1">
                  <c:v>2.848979958041279E-4</c:v>
                </c:pt>
                <c:pt idx="2">
                  <c:v>5.9482608248188776E-3</c:v>
                </c:pt>
                <c:pt idx="3">
                  <c:v>1.8216550930754576E-2</c:v>
                </c:pt>
                <c:pt idx="4">
                  <c:v>0</c:v>
                </c:pt>
                <c:pt idx="5">
                  <c:v>9.4516738093026315E-4</c:v>
                </c:pt>
              </c:numCache>
            </c:numRef>
          </c:val>
        </c:ser>
        <c:dLbls>
          <c:showLegendKey val="0"/>
          <c:showVal val="0"/>
          <c:showCatName val="0"/>
          <c:showSerName val="0"/>
          <c:showPercent val="0"/>
          <c:showBubbleSize val="0"/>
        </c:dLbls>
        <c:gapWidth val="120"/>
        <c:overlap val="100"/>
        <c:axId val="227380304"/>
        <c:axId val="227380864"/>
      </c:barChart>
      <c:catAx>
        <c:axId val="22738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1" u="none" strike="noStrike" baseline="0">
                <a:solidFill>
                  <a:srgbClr val="000000"/>
                </a:solidFill>
                <a:latin typeface="Arial Cyr"/>
                <a:ea typeface="Arial Cyr"/>
                <a:cs typeface="Arial Cyr"/>
              </a:defRPr>
            </a:pPr>
            <a:endParaRPr lang="uk-UA"/>
          </a:p>
        </c:txPr>
        <c:crossAx val="227380864"/>
        <c:crosses val="autoZero"/>
        <c:auto val="1"/>
        <c:lblAlgn val="ctr"/>
        <c:lblOffset val="100"/>
        <c:tickLblSkip val="1"/>
        <c:tickMarkSkip val="1"/>
        <c:noMultiLvlLbl val="0"/>
      </c:catAx>
      <c:valAx>
        <c:axId val="22738086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227380304"/>
        <c:crosses val="autoZero"/>
        <c:crossBetween val="between"/>
      </c:valAx>
      <c:spPr>
        <a:solidFill>
          <a:srgbClr val="FFFFFF"/>
        </a:solidFill>
        <a:ln w="25400">
          <a:noFill/>
        </a:ln>
      </c:spPr>
    </c:plotArea>
    <c:legend>
      <c:legendPos val="r"/>
      <c:layout>
        <c:manualLayout>
          <c:xMode val="edge"/>
          <c:yMode val="edge"/>
          <c:x val="0.14767701451111714"/>
          <c:y val="0.8663098832299142"/>
          <c:w val="0.77829773433493221"/>
          <c:h val="0.1067227506966254"/>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969696"/>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Інтервальні ІСІ</a:t>
            </a:r>
          </a:p>
        </c:rich>
      </c:tx>
      <c:layout>
        <c:manualLayout>
          <c:xMode val="edge"/>
          <c:yMode val="edge"/>
          <c:x val="0.43305533374076882"/>
          <c:y val="1.3543918008675479E-2"/>
        </c:manualLayout>
      </c:layout>
      <c:overlay val="0"/>
      <c:spPr>
        <a:noFill/>
        <a:ln w="25400">
          <a:noFill/>
        </a:ln>
      </c:spPr>
    </c:title>
    <c:autoTitleDeleted val="0"/>
    <c:plotArea>
      <c:layout>
        <c:manualLayout>
          <c:layoutTarget val="inner"/>
          <c:xMode val="edge"/>
          <c:yMode val="edge"/>
          <c:x val="0.13936039552577387"/>
          <c:y val="0.17456215530767283"/>
          <c:w val="0.65864166494581566"/>
          <c:h val="0.70294047253028735"/>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spPr>
              <a:solidFill>
                <a:srgbClr val="FFC0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chemeClr val="accent2">
                  <a:lumMod val="40000"/>
                  <a:lumOff val="60000"/>
                </a:schemeClr>
              </a:solidFill>
              <a:ln w="25400">
                <a:noFill/>
              </a:ln>
            </c:spPr>
          </c:dPt>
          <c:dPt>
            <c:idx val="7"/>
            <c:bubble3D val="0"/>
            <c:spPr>
              <a:solidFill>
                <a:srgbClr val="FFFF00"/>
              </a:solidFill>
              <a:ln w="25400">
                <a:noFill/>
              </a:ln>
            </c:spPr>
          </c:dPt>
          <c:dLbls>
            <c:dLbl>
              <c:idx val="0"/>
              <c:layout>
                <c:manualLayout>
                  <c:x val="5.7534234173325219E-2"/>
                  <c:y val="0.23915028340526723"/>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8.0826096228970495E-2"/>
                  <c:y val="-0.25612771312833948"/>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layout>
                <c:manualLayout>
                  <c:x val="-8.4859253370288235E-4"/>
                  <c:y val="-1.37158445215702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3.091770350935448E-3"/>
                  <c:y val="-4.2577263433405295E-3"/>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15:layout/>
                </c:ext>
              </c:extLst>
            </c:dLbl>
            <c:dLbl>
              <c:idx val="5"/>
              <c:layout>
                <c:manualLayout>
                  <c:x val="-4.8795019002779464E-3"/>
                  <c:y val="4.572740240669311E-2"/>
                </c:manualLayout>
              </c:layout>
              <c:numFmt formatCode="0.0%" sourceLinked="0"/>
              <c:spPr>
                <a:noFill/>
                <a:ln w="25400">
                  <a:noFill/>
                </a:ln>
                <a:effectLst/>
              </c:spPr>
              <c:txPr>
                <a:bodyPr wrap="square" lIns="38100" tIns="19050" rIns="38100" bIns="19050" anchor="ctr" anchorCtr="0">
                  <a:spAutoFit/>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delete val="1"/>
              <c:extLst>
                <c:ext xmlns:c15="http://schemas.microsoft.com/office/drawing/2012/chart" uri="{CE6537A1-D6FC-4f65-9D91-7224C49458BB}"/>
              </c:extLst>
            </c:dLbl>
            <c:dLbl>
              <c:idx val="7"/>
              <c:layout>
                <c:manualLayout>
                  <c:x val="-0.19222318852149237"/>
                  <c:y val="1.0596263781278037E-2"/>
                </c:manualLayout>
              </c:layout>
              <c:tx>
                <c:rich>
                  <a:bodyPr/>
                  <a:lstStyle/>
                  <a:p>
                    <a:pPr>
                      <a:defRPr sz="1100" b="1" i="1" u="none" strike="noStrike" baseline="0">
                        <a:solidFill>
                          <a:srgbClr val="000000"/>
                        </a:solidFill>
                        <a:latin typeface="Arial Cyr"/>
                        <a:ea typeface="Arial Cyr"/>
                        <a:cs typeface="Arial Cyr"/>
                      </a:defRPr>
                    </a:pPr>
                    <a:r>
                      <a:rPr lang="uk-UA" sz="1100" b="1" i="1"/>
                      <a:t>Цінні папери
86.7%</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8"/>
              <c:layout>
                <c:manualLayout>
                  <c:x val="-0.17724480203774268"/>
                  <c:y val="3.2448377581120935E-3"/>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ІСІ'!$D$4:$D$10</c:f>
              <c:strCache>
                <c:ptCount val="6"/>
                <c:pt idx="0">
                  <c:v>Інші активи (у т. ч. ДЗ)</c:v>
                </c:pt>
                <c:pt idx="1">
                  <c:v>Грошові кошти та банківські депозити</c:v>
                </c:pt>
                <c:pt idx="2">
                  <c:v>Банківські метали</c:v>
                </c:pt>
                <c:pt idx="3">
                  <c:v>Облігації державні (у т.ч. ОВДП)</c:v>
                </c:pt>
                <c:pt idx="4">
                  <c:v>Акції</c:v>
                </c:pt>
                <c:pt idx="5">
                  <c:v>Облігації підприємств</c:v>
                </c:pt>
              </c:strCache>
            </c:strRef>
          </c:cat>
          <c:val>
            <c:numRef>
              <c:f>'Структура активів_типи ІСІ'!$E$4:$E$10</c:f>
              <c:numCache>
                <c:formatCode>0.0%</c:formatCode>
                <c:ptCount val="7"/>
                <c:pt idx="0">
                  <c:v>4.2974931509345032E-2</c:v>
                </c:pt>
                <c:pt idx="1">
                  <c:v>9.0364538422041549E-2</c:v>
                </c:pt>
                <c:pt idx="2">
                  <c:v>0</c:v>
                </c:pt>
                <c:pt idx="3">
                  <c:v>0.42136054728384564</c:v>
                </c:pt>
                <c:pt idx="4">
                  <c:v>0.44121673952630747</c:v>
                </c:pt>
                <c:pt idx="5">
                  <c:v>4.0832432584603385E-3</c:v>
                </c:pt>
              </c:numCache>
            </c:numRef>
          </c:val>
        </c:ser>
        <c:dLbls>
          <c:showLegendKey val="0"/>
          <c:showVal val="0"/>
          <c:showCatName val="0"/>
          <c:showSerName val="0"/>
          <c:showPercent val="0"/>
          <c:showBubbleSize val="0"/>
          <c:showLeaderLines val="0"/>
        </c:dLbls>
        <c:gapWidth val="100"/>
        <c:splitType val="pos"/>
        <c:splitPos val="4"/>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Закриті ІСІ з публічною пропозицією</a:t>
            </a:r>
          </a:p>
        </c:rich>
      </c:tx>
      <c:layout>
        <c:manualLayout>
          <c:xMode val="edge"/>
          <c:yMode val="edge"/>
          <c:x val="0.20275263828535958"/>
          <c:y val="4.0750438491839243E-2"/>
        </c:manualLayout>
      </c:layout>
      <c:overlay val="0"/>
      <c:spPr>
        <a:noFill/>
        <a:ln w="25400">
          <a:noFill/>
        </a:ln>
      </c:spPr>
    </c:title>
    <c:autoTitleDeleted val="0"/>
    <c:plotArea>
      <c:layout>
        <c:manualLayout>
          <c:layoutTarget val="inner"/>
          <c:xMode val="edge"/>
          <c:yMode val="edge"/>
          <c:x val="7.1495311495394995E-2"/>
          <c:y val="0.24911444170951627"/>
          <c:w val="0.66144487771478189"/>
          <c:h val="0.62803244111670986"/>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FFCC00"/>
              </a:solidFill>
              <a:ln w="25400">
                <a:noFill/>
              </a:ln>
            </c:spPr>
          </c:dPt>
          <c:dPt>
            <c:idx val="4"/>
            <c:bubble3D val="0"/>
            <c:spPr>
              <a:solidFill>
                <a:srgbClr val="00B050"/>
              </a:solidFill>
              <a:ln w="25400">
                <a:noFill/>
              </a:ln>
            </c:spPr>
          </c:dPt>
          <c:dPt>
            <c:idx val="5"/>
            <c:bubble3D val="0"/>
            <c:spPr>
              <a:solidFill>
                <a:srgbClr val="7030A0"/>
              </a:solidFill>
              <a:ln w="25400">
                <a:noFill/>
              </a:ln>
            </c:spPr>
          </c:dPt>
          <c:dPt>
            <c:idx val="6"/>
            <c:bubble3D val="0"/>
            <c:spPr>
              <a:solidFill>
                <a:schemeClr val="accent2">
                  <a:lumMod val="60000"/>
                  <a:lumOff val="40000"/>
                </a:schemeClr>
              </a:solidFill>
              <a:ln w="25400">
                <a:noFill/>
              </a:ln>
            </c:spPr>
          </c:dPt>
          <c:dPt>
            <c:idx val="7"/>
            <c:bubble3D val="0"/>
            <c:spPr>
              <a:solidFill>
                <a:srgbClr val="CCCCFF"/>
              </a:solidFill>
              <a:ln w="25400">
                <a:noFill/>
              </a:ln>
            </c:spPr>
          </c:dPt>
          <c:dPt>
            <c:idx val="8"/>
            <c:bubble3D val="0"/>
            <c:spPr>
              <a:solidFill>
                <a:srgbClr val="FFFF00"/>
              </a:solidFill>
              <a:ln w="25400">
                <a:noFill/>
              </a:ln>
            </c:spPr>
          </c:dPt>
          <c:dLbls>
            <c:dLbl>
              <c:idx val="0"/>
              <c:layout>
                <c:manualLayout>
                  <c:x val="8.8370448921880531E-3"/>
                  <c:y val="0.34235365628396275"/>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28569567722380407"/>
                  <c:y val="-8.5746442087537747E-2"/>
                </c:manualLayout>
              </c:layout>
              <c:numFmt formatCode="0.0%" sourceLinked="0"/>
              <c:spPr>
                <a:noFill/>
                <a:ln w="25400">
                  <a:noFill/>
                </a:ln>
              </c:spPr>
              <c:txPr>
                <a:bodyPr/>
                <a:lstStyle/>
                <a:p>
                  <a:pPr>
                    <a:defRPr sz="1425"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15:layout/>
                </c:ext>
              </c:extLst>
            </c:dLbl>
            <c:dLbl>
              <c:idx val="2"/>
              <c:layout>
                <c:manualLayout>
                  <c:x val="-8.4247932688159471E-2"/>
                  <c:y val="-1.1257737627313795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layout>
                <c:manualLayout>
                  <c:x val="-8.1969577678213997E-3"/>
                  <c:y val="-7.0756386630067308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5"/>
              <c:layout>
                <c:manualLayout>
                  <c:x val="-2.5916641651741626E-3"/>
                  <c:y val="-8.8175874496866383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15:layout/>
                </c:ext>
              </c:extLst>
            </c:dLbl>
            <c:dLbl>
              <c:idx val="6"/>
              <c:layout>
                <c:manualLayout>
                  <c:x val="-4.6701935216288161E-3"/>
                  <c:y val="-3.6231211687737068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7"/>
              <c:layout>
                <c:manualLayout>
                  <c:x val="-5.3022269353128317E-3"/>
                  <c:y val="7.3649754500818329E-2"/>
                </c:manualLayout>
              </c:layout>
              <c:numFmt formatCode="0.0%" sourceLinked="0"/>
              <c:spPr>
                <a:noFill/>
                <a:ln w="25400">
                  <a:noFill/>
                </a:ln>
              </c:spPr>
              <c:txPr>
                <a:bodyPr wrap="square" lIns="38100" tIns="19050" rIns="38100" bIns="19050" anchor="ctr" anchorCtr="0">
                  <a:spAutoFit/>
                </a:bodyPr>
                <a:lstStyle/>
                <a:p>
                  <a:pPr algn="l">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c:ext xmlns:c15="http://schemas.microsoft.com/office/drawing/2012/chart" uri="{CE6537A1-D6FC-4f65-9D91-7224C49458BB}">
                  <c15:layout/>
                </c:ext>
              </c:extLst>
            </c:dLbl>
            <c:dLbl>
              <c:idx val="8"/>
              <c:layout>
                <c:manualLayout>
                  <c:x val="-0.15262031093586478"/>
                  <c:y val="8.0505689652949509E-3"/>
                </c:manualLayout>
              </c:layout>
              <c:tx>
                <c:rich>
                  <a:bodyPr/>
                  <a:lstStyle/>
                  <a:p>
                    <a:pPr>
                      <a:defRPr sz="1100" b="1" i="1" u="none" strike="noStrike" baseline="0">
                        <a:solidFill>
                          <a:srgbClr val="000000"/>
                        </a:solidFill>
                        <a:latin typeface="Arial Cyr"/>
                        <a:ea typeface="Arial Cyr"/>
                        <a:cs typeface="Arial Cyr"/>
                      </a:defRPr>
                    </a:pPr>
                    <a:r>
                      <a:rPr lang="uk-UA" sz="1100" b="1"/>
                      <a:t>Цінні папери
22.0%</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9"/>
              <c:layout>
                <c:manualLayout>
                  <c:x val="4.9597855227881987E-2"/>
                  <c:y val="3.7495657510452099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0"/>
              <c:layout>
                <c:manualLayout>
                  <c:xMode val="edge"/>
                  <c:yMode val="edge"/>
                  <c:x val="0.28496768403758688"/>
                  <c:y val="0.44885177453027142"/>
                </c:manualLayout>
              </c:layout>
              <c:numFmt formatCode="0.0%" sourceLinked="0"/>
              <c:spPr>
                <a:noFill/>
                <a:ln w="25400">
                  <a:noFill/>
                </a:ln>
              </c:spPr>
              <c:txPr>
                <a:bodyPr/>
                <a:lstStyle/>
                <a:p>
                  <a:pPr>
                    <a:defRPr sz="1400" b="0" i="1"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0"/>
              <c:showBubbleSize val="0"/>
              <c:extLst>
                <c:ext xmlns:c15="http://schemas.microsoft.com/office/drawing/2012/chart" uri="{CE6537A1-D6FC-4f65-9D91-7224C49458BB}"/>
              </c:extLst>
            </c:dLbl>
            <c:dLbl>
              <c:idx val="11"/>
              <c:numFmt formatCode="0.0%" sourceLinked="0"/>
              <c:spPr>
                <a:noFill/>
                <a:ln w="25400">
                  <a:noFill/>
                </a:ln>
              </c:spPr>
              <c:txPr>
                <a:bodyPr/>
                <a:lstStyle/>
                <a:p>
                  <a:pPr>
                    <a:defRPr sz="1425" b="0" i="0" u="none" strike="noStrike" baseline="0">
                      <a:solidFill>
                        <a:srgbClr val="000000"/>
                      </a:solidFill>
                      <a:latin typeface="Arial Cyr"/>
                      <a:ea typeface="Arial Cyr"/>
                      <a:cs typeface="Arial Cyr"/>
                    </a:defRPr>
                  </a:pPr>
                  <a:endParaRPr lang="uk-UA"/>
                </a:p>
              </c:txPr>
              <c:showLegendKey val="1"/>
              <c:showVal val="0"/>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ІСІ'!$G$4:$G$11</c:f>
              <c:strCache>
                <c:ptCount val="8"/>
                <c:pt idx="0">
                  <c:v>Інші активи (у т. ч. ДЗ)</c:v>
                </c:pt>
                <c:pt idx="1">
                  <c:v>Нерухомість</c:v>
                </c:pt>
                <c:pt idx="2">
                  <c:v>Грошові кошти та банківські депозити</c:v>
                </c:pt>
                <c:pt idx="3">
                  <c:v>Банківські метали</c:v>
                </c:pt>
                <c:pt idx="4">
                  <c:v>Облігації державні (у т.ч. ОВДП)</c:v>
                </c:pt>
                <c:pt idx="5">
                  <c:v>Акції</c:v>
                </c:pt>
                <c:pt idx="6">
                  <c:v>Облігації підприємств</c:v>
                </c:pt>
                <c:pt idx="7">
                  <c:v>Векселі</c:v>
                </c:pt>
              </c:strCache>
            </c:strRef>
          </c:cat>
          <c:val>
            <c:numRef>
              <c:f>'Структура активів_типи ІСІ'!$H$4:$H$11</c:f>
              <c:numCache>
                <c:formatCode>0.0%</c:formatCode>
                <c:ptCount val="8"/>
                <c:pt idx="0">
                  <c:v>0.76307646017156816</c:v>
                </c:pt>
                <c:pt idx="1">
                  <c:v>1.2978611570612863E-3</c:v>
                </c:pt>
                <c:pt idx="2">
                  <c:v>1.4881370414416971E-2</c:v>
                </c:pt>
                <c:pt idx="3">
                  <c:v>1.1443638800472983E-3</c:v>
                </c:pt>
                <c:pt idx="4">
                  <c:v>0.11509720288732939</c:v>
                </c:pt>
                <c:pt idx="5">
                  <c:v>9.1562356528645597E-2</c:v>
                </c:pt>
                <c:pt idx="6">
                  <c:v>7.292618634827058E-3</c:v>
                </c:pt>
                <c:pt idx="7">
                  <c:v>5.6477663261042107E-3</c:v>
                </c:pt>
              </c:numCache>
            </c:numRef>
          </c:val>
        </c:ser>
        <c:dLbls>
          <c:showLegendKey val="0"/>
          <c:showVal val="0"/>
          <c:showCatName val="0"/>
          <c:showSerName val="0"/>
          <c:showPercent val="0"/>
          <c:showBubbleSize val="0"/>
          <c:showLeaderLines val="0"/>
        </c:dLbls>
        <c:gapWidth val="100"/>
        <c:splitType val="pos"/>
        <c:splitPos val="4"/>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Відкриті ІСІ</a:t>
            </a:r>
          </a:p>
        </c:rich>
      </c:tx>
      <c:layout>
        <c:manualLayout>
          <c:xMode val="edge"/>
          <c:yMode val="edge"/>
          <c:x val="0.42515789041994745"/>
          <c:y val="1.0941010161036904E-2"/>
        </c:manualLayout>
      </c:layout>
      <c:overlay val="0"/>
      <c:spPr>
        <a:noFill/>
        <a:ln w="25400">
          <a:noFill/>
        </a:ln>
      </c:spPr>
    </c:title>
    <c:autoTitleDeleted val="0"/>
    <c:plotArea>
      <c:layout>
        <c:manualLayout>
          <c:layoutTarget val="inner"/>
          <c:xMode val="edge"/>
          <c:yMode val="edge"/>
          <c:x val="0.12015184742714742"/>
          <c:y val="0.16803407905894821"/>
          <c:w val="0.67384326310967979"/>
          <c:h val="0.70563748769479162"/>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explosion val="8"/>
            <c:spPr>
              <a:solidFill>
                <a:srgbClr val="FFCC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chemeClr val="accent2">
                  <a:lumMod val="60000"/>
                  <a:lumOff val="40000"/>
                </a:schemeClr>
              </a:solidFill>
              <a:ln w="25400">
                <a:noFill/>
              </a:ln>
            </c:spPr>
          </c:dPt>
          <c:dPt>
            <c:idx val="6"/>
            <c:bubble3D val="0"/>
            <c:spPr>
              <a:solidFill>
                <a:srgbClr val="FF99CC"/>
              </a:solidFill>
              <a:ln w="25400">
                <a:noFill/>
              </a:ln>
            </c:spPr>
          </c:dPt>
          <c:dPt>
            <c:idx val="7"/>
            <c:bubble3D val="0"/>
            <c:spPr>
              <a:solidFill>
                <a:srgbClr val="FFFF00"/>
              </a:solidFill>
              <a:ln w="25400">
                <a:noFill/>
              </a:ln>
            </c:spPr>
          </c:dPt>
          <c:dPt>
            <c:idx val="8"/>
            <c:bubble3D val="0"/>
            <c:spPr>
              <a:solidFill>
                <a:srgbClr val="FFFF00"/>
              </a:solidFill>
              <a:ln w="25400">
                <a:noFill/>
              </a:ln>
            </c:spPr>
          </c:dPt>
          <c:dLbls>
            <c:dLbl>
              <c:idx val="0"/>
              <c:layout>
                <c:manualLayout>
                  <c:x val="6.511720682268296E-3"/>
                  <c:y val="2.4557335533133773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
                  <c:y val="-0.218574481236529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0.13450007404169187"/>
                  <c:y val="-1.5596256584514204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6.6431624065649755E-3"/>
                  <c:y val="-5.7196583784841777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4.9114322281259889E-3"/>
                  <c:y val="-1.3736828086418186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5"/>
              <c:layout>
                <c:manualLayout>
                  <c:x val="-1.8107986559309415E-3"/>
                  <c:y val="4.677975725415838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871400163635083"/>
                  <c:y val="-9.0342445438734778E-3"/>
                </c:manualLayout>
              </c:layout>
              <c:tx>
                <c:rich>
                  <a:bodyPr/>
                  <a:lstStyle/>
                  <a:p>
                    <a:pPr>
                      <a:defRPr sz="1100" b="1" i="1" u="none" strike="noStrike" baseline="0">
                        <a:solidFill>
                          <a:srgbClr val="000000"/>
                        </a:solidFill>
                        <a:latin typeface="Arial Cyr"/>
                        <a:ea typeface="Arial Cyr"/>
                        <a:cs typeface="Arial Cyr"/>
                      </a:defRPr>
                    </a:pPr>
                    <a:r>
                      <a:rPr lang="uk-UA" sz="1100" b="1"/>
                      <a:t>Цінні папери
69.9%</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ІСІ'!$A$4:$A$11</c:f>
              <c:strCache>
                <c:ptCount val="6"/>
                <c:pt idx="0">
                  <c:v>Інші активи (у т. ч. ДЗ)</c:v>
                </c:pt>
                <c:pt idx="1">
                  <c:v>Грошові кошти та банківські депозити</c:v>
                </c:pt>
                <c:pt idx="2">
                  <c:v>Банківські метали</c:v>
                </c:pt>
                <c:pt idx="3">
                  <c:v>Облігації державні (у т.ч. ОВДП)</c:v>
                </c:pt>
                <c:pt idx="4">
                  <c:v>Акції</c:v>
                </c:pt>
                <c:pt idx="5">
                  <c:v>Облігації підприємств</c:v>
                </c:pt>
              </c:strCache>
            </c:strRef>
          </c:cat>
          <c:val>
            <c:numRef>
              <c:f>'Структура активів_типи ІСІ'!$B$4:$B$11</c:f>
              <c:numCache>
                <c:formatCode>0.0%</c:formatCode>
                <c:ptCount val="8"/>
                <c:pt idx="0">
                  <c:v>3.999607918764788E-2</c:v>
                </c:pt>
                <c:pt idx="1">
                  <c:v>0.24948696911929211</c:v>
                </c:pt>
                <c:pt idx="2">
                  <c:v>1.1508589941418856E-2</c:v>
                </c:pt>
                <c:pt idx="3">
                  <c:v>0.24529817674407439</c:v>
                </c:pt>
                <c:pt idx="4">
                  <c:v>0.44833481697885436</c:v>
                </c:pt>
                <c:pt idx="5">
                  <c:v>5.3753680287124024E-3</c:v>
                </c:pt>
              </c:numCache>
            </c:numRef>
          </c:val>
        </c:ser>
        <c:dLbls>
          <c:showLegendKey val="0"/>
          <c:showVal val="0"/>
          <c:showCatName val="0"/>
          <c:showSerName val="0"/>
          <c:showPercent val="0"/>
          <c:showBubbleSize val="0"/>
          <c:showLeaderLines val="0"/>
        </c:dLbls>
        <c:gapWidth val="100"/>
        <c:splitType val="pos"/>
        <c:splitPos val="5"/>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i="0"/>
              <a:t>Закриті ІСІ з приватним розміщенням </a:t>
            </a:r>
            <a:r>
              <a:rPr lang="uk-UA" sz="1600" b="1" i="0" u="none" strike="noStrike" baseline="0">
                <a:effectLst/>
              </a:rPr>
              <a:t>(крім венчурних) </a:t>
            </a:r>
            <a:endParaRPr lang="uk-UA" i="0"/>
          </a:p>
        </c:rich>
      </c:tx>
      <c:layout>
        <c:manualLayout>
          <c:xMode val="edge"/>
          <c:yMode val="edge"/>
          <c:x val="0.15726597707126233"/>
          <c:y val="2.7139913245900805E-2"/>
        </c:manualLayout>
      </c:layout>
      <c:overlay val="0"/>
      <c:spPr>
        <a:noFill/>
        <a:ln w="25400">
          <a:noFill/>
        </a:ln>
      </c:spPr>
    </c:title>
    <c:autoTitleDeleted val="0"/>
    <c:plotArea>
      <c:layout>
        <c:manualLayout>
          <c:layoutTarget val="inner"/>
          <c:xMode val="edge"/>
          <c:yMode val="edge"/>
          <c:x val="0.15268176937923897"/>
          <c:y val="0.26763990373469537"/>
          <c:w val="0.65202544010808783"/>
          <c:h val="0.62691379638439582"/>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chemeClr val="accent2">
                  <a:lumMod val="40000"/>
                  <a:lumOff val="60000"/>
                </a:schemeClr>
              </a:solidFill>
              <a:ln w="25400">
                <a:noFill/>
              </a:ln>
            </c:spPr>
          </c:dPt>
          <c:dPt>
            <c:idx val="6"/>
            <c:bubble3D val="0"/>
            <c:spPr>
              <a:solidFill>
                <a:schemeClr val="accent4">
                  <a:lumMod val="20000"/>
                  <a:lumOff val="80000"/>
                </a:schemeClr>
              </a:solidFill>
              <a:ln w="25400">
                <a:noFill/>
              </a:ln>
            </c:spPr>
          </c:dPt>
          <c:dPt>
            <c:idx val="7"/>
            <c:bubble3D val="0"/>
            <c:spPr>
              <a:solidFill>
                <a:srgbClr val="FFFF00"/>
              </a:solidFill>
              <a:ln w="25400">
                <a:noFill/>
              </a:ln>
            </c:spPr>
          </c:dPt>
          <c:dLbls>
            <c:dLbl>
              <c:idx val="0"/>
              <c:layout>
                <c:manualLayout>
                  <c:x val="7.7359576573122271E-2"/>
                  <c:y val="0.24078352789810459"/>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21974597098739584"/>
                  <c:y val="-6.5349666364079628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8.1295384690650993E-2"/>
                  <c:y val="-3.0705335173503344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8.523280569081448E-3"/>
                  <c:y val="0"/>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c:ext xmlns:c15="http://schemas.microsoft.com/office/drawing/2012/chart" uri="{CE6537A1-D6FC-4f65-9D91-7224C49458BB}">
                  <c15:layout/>
                </c:ext>
              </c:extLst>
            </c:dLbl>
            <c:dLbl>
              <c:idx val="4"/>
              <c:layout>
                <c:manualLayout>
                  <c:x val="-7.8240513707820859E-3"/>
                  <c:y val="-1.328929979313297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5"/>
              <c:layout>
                <c:manualLayout>
                  <c:x val="-6.5860451344874485E-3"/>
                  <c:y val="-1.313996714246313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15:layout/>
                </c:ext>
              </c:extLst>
            </c:dLbl>
            <c:dLbl>
              <c:idx val="6"/>
              <c:layout>
                <c:manualLayout>
                  <c:x val="-6.9863769966474519E-3"/>
                  <c:y val="6.7081676317699762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7"/>
              <c:layout>
                <c:manualLayout>
                  <c:x val="-0.17657579686297639"/>
                  <c:y val="8.1126528503133663E-3"/>
                </c:manualLayout>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1100" b="1" i="1" u="none" strike="noStrike" kern="1200" baseline="0">
                        <a:solidFill>
                          <a:srgbClr val="000000"/>
                        </a:solidFill>
                        <a:latin typeface="Arial Cyr"/>
                        <a:ea typeface="Arial Cyr"/>
                        <a:cs typeface="Arial Cyr"/>
                      </a:defRPr>
                    </a:pPr>
                    <a:r>
                      <a:rPr lang="uk-UA" sz="1100" b="1"/>
                      <a:t>Цінні папери
10.0%</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15:layout/>
                </c:ext>
              </c:extLst>
            </c:dLbl>
            <c:dLbl>
              <c:idx val="8"/>
              <c:layout>
                <c:manualLayout>
                  <c:x val="-0.20671697030820618"/>
                  <c:y val="1.5658118111595797E-2"/>
                </c:manualLayout>
              </c:layout>
              <c:tx>
                <c:rich>
                  <a:bodyPr wrap="square" lIns="38100" tIns="19050" rIns="38100" bIns="19050" anchor="ctr">
                    <a:spAutoFit/>
                  </a:bodyPr>
                  <a:lstStyle/>
                  <a:p>
                    <a:pPr>
                      <a:defRPr sz="1400" b="0" i="1" u="none" strike="noStrike" baseline="0">
                        <a:solidFill>
                          <a:srgbClr val="000000"/>
                        </a:solidFill>
                        <a:latin typeface="Arial Cyr"/>
                        <a:ea typeface="Arial Cyr"/>
                        <a:cs typeface="Arial Cyr"/>
                      </a:defRPr>
                    </a:pPr>
                    <a:r>
                      <a:rPr lang="uk-UA" i="1"/>
                      <a:t>Цінні папери</a:t>
                    </a:r>
                    <a:r>
                      <a:rPr lang="uk-UA" i="1" baseline="0"/>
                      <a:t>
28.0%</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dLbl>
              <c:idx val="9"/>
              <c:layout>
                <c:manualLayout>
                  <c:x val="-0.15563339458708475"/>
                  <c:y val="-9.4641614474599671E-3"/>
                </c:manualLayout>
              </c:layout>
              <c:tx>
                <c:rich>
                  <a:bodyPr/>
                  <a:lstStyle/>
                  <a:p>
                    <a:pPr>
                      <a:defRPr sz="1400" b="0" i="1" u="none" strike="noStrike" baseline="0">
                        <a:solidFill>
                          <a:srgbClr val="000000"/>
                        </a:solidFill>
                        <a:latin typeface="Arial Cyr"/>
                        <a:ea typeface="Arial Cyr"/>
                        <a:cs typeface="Arial Cyr"/>
                      </a:defRPr>
                    </a:pPr>
                    <a:r>
                      <a:rPr lang="uk-UA"/>
                      <a:t>Цінні папери
32.32%</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dLbl>
              <c:idx val="10"/>
              <c:layout>
                <c:manualLayout>
                  <c:x val="-0.16845421434339061"/>
                  <c:y val="8.3508873041823316E-3"/>
                </c:manualLayout>
              </c:layout>
              <c:numFmt formatCode="0.0%" sourceLinked="0"/>
              <c:spPr>
                <a:noFill/>
                <a:ln w="25400">
                  <a:noFill/>
                </a:ln>
              </c:spPr>
              <c:txPr>
                <a:bodyPr/>
                <a:lstStyle/>
                <a:p>
                  <a:pPr>
                    <a:defRPr sz="1400" b="0" i="1"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0"/>
              <c:showBubbleSize val="0"/>
              <c:extLst>
                <c:ext xmlns:c15="http://schemas.microsoft.com/office/drawing/2012/chart" uri="{CE6537A1-D6FC-4f65-9D91-7224C49458BB}"/>
              </c:extLst>
            </c:dLbl>
            <c:dLbl>
              <c:idx val="11"/>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showLegendKey val="1"/>
              <c:showVal val="0"/>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ІСІ'!$J$4:$J$10</c:f>
              <c:strCache>
                <c:ptCount val="7"/>
                <c:pt idx="0">
                  <c:v>Інші активи (у т. ч. ДЗ)</c:v>
                </c:pt>
                <c:pt idx="1">
                  <c:v>Нерухомість</c:v>
                </c:pt>
                <c:pt idx="2">
                  <c:v>Грошові кошти та банківські депозити</c:v>
                </c:pt>
                <c:pt idx="3">
                  <c:v>Облігації державні (у т.ч. ОВДП)</c:v>
                </c:pt>
                <c:pt idx="4">
                  <c:v>Акції</c:v>
                </c:pt>
                <c:pt idx="5">
                  <c:v>Облігації підприємств</c:v>
                </c:pt>
                <c:pt idx="6">
                  <c:v>Векселі</c:v>
                </c:pt>
              </c:strCache>
            </c:strRef>
          </c:cat>
          <c:val>
            <c:numRef>
              <c:f>'Структура активів_типи ІСІ'!$K$4:$K$10</c:f>
              <c:numCache>
                <c:formatCode>0.0%</c:formatCode>
                <c:ptCount val="7"/>
                <c:pt idx="0">
                  <c:v>0.81530283947302928</c:v>
                </c:pt>
                <c:pt idx="1">
                  <c:v>1.6805416597671129E-3</c:v>
                </c:pt>
                <c:pt idx="2">
                  <c:v>8.3203141739450134E-2</c:v>
                </c:pt>
                <c:pt idx="3">
                  <c:v>5.6622315179824679E-3</c:v>
                </c:pt>
                <c:pt idx="4">
                  <c:v>7.1543924368659376E-2</c:v>
                </c:pt>
                <c:pt idx="5">
                  <c:v>1.9244508327984189E-2</c:v>
                </c:pt>
                <c:pt idx="6">
                  <c:v>3.3628129131273716E-3</c:v>
                </c:pt>
              </c:numCache>
            </c:numRef>
          </c:val>
        </c:ser>
        <c:dLbls>
          <c:showLegendKey val="0"/>
          <c:showVal val="0"/>
          <c:showCatName val="0"/>
          <c:showSerName val="0"/>
          <c:showPercent val="0"/>
          <c:showBubbleSize val="0"/>
          <c:showLeaderLines val="0"/>
        </c:dLbls>
        <c:gapWidth val="100"/>
        <c:splitType val="pos"/>
        <c:splitPos val="4"/>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Cyr"/>
                <a:ea typeface="Arial Cyr"/>
                <a:cs typeface="Arial Cyr"/>
              </a:defRPr>
            </a:pPr>
            <a:r>
              <a:rPr lang="uk-UA"/>
              <a:t>Венчурні  ІСІ</a:t>
            </a:r>
          </a:p>
        </c:rich>
      </c:tx>
      <c:layout>
        <c:manualLayout>
          <c:xMode val="edge"/>
          <c:yMode val="edge"/>
          <c:x val="0.41153371882301759"/>
          <c:y val="1.1337710845584862E-2"/>
        </c:manualLayout>
      </c:layout>
      <c:overlay val="0"/>
      <c:spPr>
        <a:noFill/>
        <a:ln w="25400">
          <a:noFill/>
        </a:ln>
      </c:spPr>
    </c:title>
    <c:autoTitleDeleted val="0"/>
    <c:plotArea>
      <c:layout>
        <c:manualLayout>
          <c:layoutTarget val="inner"/>
          <c:xMode val="edge"/>
          <c:yMode val="edge"/>
          <c:x val="0.10365738625879345"/>
          <c:y val="0.20009252697916766"/>
          <c:w val="0.71799641366488964"/>
          <c:h val="0.71487298464832982"/>
        </c:manualLayout>
      </c:layout>
      <c:ofPieChart>
        <c:ofPieType val="bar"/>
        <c:varyColors val="1"/>
        <c:ser>
          <c:idx val="0"/>
          <c:order val="0"/>
          <c:spPr>
            <a:ln w="25400">
              <a:noFill/>
            </a:ln>
          </c:spPr>
          <c:explosion val="6"/>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8000"/>
              </a:solidFill>
              <a:ln w="25400">
                <a:noFill/>
              </a:ln>
            </c:spPr>
          </c:dPt>
          <c:dPt>
            <c:idx val="4"/>
            <c:bubble3D val="0"/>
            <c:spPr>
              <a:solidFill>
                <a:srgbClr val="008000"/>
              </a:solidFill>
              <a:ln w="25400">
                <a:noFill/>
              </a:ln>
            </c:spPr>
          </c:dPt>
          <c:dPt>
            <c:idx val="5"/>
            <c:bubble3D val="0"/>
            <c:spPr>
              <a:solidFill>
                <a:srgbClr val="7030A0"/>
              </a:solidFill>
              <a:ln w="25400">
                <a:noFill/>
              </a:ln>
            </c:spPr>
          </c:dPt>
          <c:dPt>
            <c:idx val="6"/>
            <c:bubble3D val="0"/>
            <c:spPr>
              <a:solidFill>
                <a:schemeClr val="accent2">
                  <a:lumMod val="60000"/>
                  <a:lumOff val="40000"/>
                </a:schemeClr>
              </a:solidFill>
              <a:ln w="25400">
                <a:noFill/>
              </a:ln>
            </c:spPr>
          </c:dPt>
          <c:dPt>
            <c:idx val="7"/>
            <c:bubble3D val="0"/>
            <c:spPr>
              <a:solidFill>
                <a:srgbClr val="CCCCFF"/>
              </a:solidFill>
              <a:ln w="25400">
                <a:noFill/>
              </a:ln>
            </c:spPr>
          </c:dPt>
          <c:dPt>
            <c:idx val="8"/>
            <c:bubble3D val="0"/>
            <c:spPr>
              <a:solidFill>
                <a:srgbClr val="CCFFCC"/>
              </a:solidFill>
              <a:ln w="25400">
                <a:noFill/>
              </a:ln>
            </c:spPr>
          </c:dPt>
          <c:dPt>
            <c:idx val="9"/>
            <c:bubble3D val="0"/>
            <c:spPr>
              <a:solidFill>
                <a:srgbClr val="99CCFF"/>
              </a:solidFill>
              <a:ln w="25400">
                <a:noFill/>
              </a:ln>
            </c:spPr>
          </c:dPt>
          <c:dPt>
            <c:idx val="10"/>
            <c:bubble3D val="0"/>
            <c:spPr>
              <a:solidFill>
                <a:srgbClr val="FFFF00"/>
              </a:solidFill>
              <a:ln w="25400">
                <a:noFill/>
              </a:ln>
            </c:spPr>
          </c:dPt>
          <c:dLbls>
            <c:dLbl>
              <c:idx val="0"/>
              <c:layout>
                <c:manualLayout>
                  <c:x val="0"/>
                  <c:y val="0.29043545094909051"/>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29078917810031624"/>
                  <c:y val="-0.18386815339268567"/>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0.12571318493668454"/>
                  <c:y val="-0.1310923057411893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9.3663025215413899E-3"/>
                  <c:y val="-5.8333335459803716E-2"/>
                </c:manualLayout>
              </c:layout>
              <c:showLegendKey val="1"/>
              <c:showVal val="1"/>
              <c:showCatName val="1"/>
              <c:showSerName val="0"/>
              <c:showPercent val="0"/>
              <c:showBubbleSize val="0"/>
              <c:extLst>
                <c:ext xmlns:c15="http://schemas.microsoft.com/office/drawing/2012/chart" uri="{CE6537A1-D6FC-4f65-9D91-7224C49458BB}"/>
              </c:extLst>
            </c:dLbl>
            <c:dLbl>
              <c:idx val="5"/>
              <c:layout>
                <c:manualLayout>
                  <c:x val="-9.2463843491002382E-3"/>
                  <c:y val="-2.6852217368483885E-3"/>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6"/>
              <c:layout>
                <c:manualLayout>
                  <c:x val="-5.3568324170748787E-3"/>
                  <c:y val="-6.1084404347499137E-3"/>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8.9646577693184414E-3"/>
                  <c:y val="2.2608377902026026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layout>
                <c:manualLayout>
                  <c:x val="-0.19073685955694003"/>
                  <c:y val="2.092013053806244E-2"/>
                </c:manualLayout>
              </c:layout>
              <c:tx>
                <c:rich>
                  <a:bodyPr wrap="square" lIns="38100" tIns="19050" rIns="38100" bIns="19050" anchor="ctr">
                    <a:noAutofit/>
                  </a:bodyPr>
                  <a:lstStyle/>
                  <a:p>
                    <a:pPr>
                      <a:defRPr sz="1100" b="1" i="1" u="none" strike="noStrike" baseline="0">
                        <a:solidFill>
                          <a:srgbClr val="000000"/>
                        </a:solidFill>
                        <a:latin typeface="Arial Cyr"/>
                        <a:ea typeface="Arial Cyr"/>
                        <a:cs typeface="Arial Cyr"/>
                      </a:defRPr>
                    </a:pPr>
                    <a:r>
                      <a:rPr lang="uk-UA" sz="1100" b="1" i="1"/>
                      <a:t>Цінні папери</a:t>
                    </a:r>
                    <a:r>
                      <a:rPr lang="uk-UA" sz="1100" b="1" i="1" baseline="0"/>
                      <a:t>
10.7%</a:t>
                    </a:r>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dLbl>
              <c:idx val="11"/>
              <c:layout>
                <c:manualLayout>
                  <c:x val="-0.17105711741288845"/>
                  <c:y val="1.3618760052360082E-2"/>
                </c:manualLayout>
              </c:layout>
              <c:tx>
                <c:rich>
                  <a:bodyPr/>
                  <a:lstStyle/>
                  <a:p>
                    <a:pPr>
                      <a:defRPr sz="1400" b="0" i="1" u="none" strike="noStrike" baseline="0">
                        <a:solidFill>
                          <a:srgbClr val="000000"/>
                        </a:solidFill>
                        <a:latin typeface="Arial Cyr"/>
                        <a:ea typeface="Arial Cyr"/>
                        <a:cs typeface="Arial Cyr"/>
                      </a:defRPr>
                    </a:pPr>
                    <a:r>
                      <a:rPr lang="uk-UA"/>
                      <a:t>Цінні папери 21.49%</a:t>
                    </a:r>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ІСІ'!$A$71:$A$80</c:f>
              <c:strCache>
                <c:ptCount val="8"/>
                <c:pt idx="0">
                  <c:v>Інші активи (у т. ч. ДЗ та КП)</c:v>
                </c:pt>
                <c:pt idx="1">
                  <c:v>Нерухомість</c:v>
                </c:pt>
                <c:pt idx="2">
                  <c:v>Грошові кошти та банківські депозити</c:v>
                </c:pt>
                <c:pt idx="3">
                  <c:v>Облігації державні (у т.ч. ОВДП)</c:v>
                </c:pt>
                <c:pt idx="4">
                  <c:v>Акції</c:v>
                </c:pt>
                <c:pt idx="5">
                  <c:v>Облігації підприємств</c:v>
                </c:pt>
                <c:pt idx="6">
                  <c:v>Векселі</c:v>
                </c:pt>
                <c:pt idx="7">
                  <c:v>Інші ЦП</c:v>
                </c:pt>
              </c:strCache>
            </c:strRef>
          </c:cat>
          <c:val>
            <c:numRef>
              <c:f>'Структура активів_типи ІСІ'!$B$71:$B$80</c:f>
              <c:numCache>
                <c:formatCode>0.0%</c:formatCode>
                <c:ptCount val="10"/>
                <c:pt idx="0">
                  <c:v>0.84764168953285479</c:v>
                </c:pt>
                <c:pt idx="1">
                  <c:v>3.2822802508001278E-2</c:v>
                </c:pt>
                <c:pt idx="2">
                  <c:v>1.2166042670188705E-2</c:v>
                </c:pt>
                <c:pt idx="3">
                  <c:v>9.5265310566890714E-4</c:v>
                </c:pt>
                <c:pt idx="4">
                  <c:v>4.0842057758438827E-2</c:v>
                </c:pt>
                <c:pt idx="5">
                  <c:v>2.7634338495436665E-2</c:v>
                </c:pt>
                <c:pt idx="6">
                  <c:v>3.2686245910062632E-2</c:v>
                </c:pt>
                <c:pt idx="7">
                  <c:v>5.2534012664850142E-3</c:v>
                </c:pt>
              </c:numCache>
            </c:numRef>
          </c:val>
        </c:ser>
        <c:dLbls>
          <c:showLegendKey val="0"/>
          <c:showVal val="0"/>
          <c:showCatName val="0"/>
          <c:showSerName val="0"/>
          <c:showPercent val="0"/>
          <c:showBubbleSize val="0"/>
          <c:showLeaderLines val="0"/>
        </c:dLbls>
        <c:gapWidth val="100"/>
        <c:splitType val="pos"/>
        <c:splitPos val="7"/>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uk-UA"/>
              <a:t>31.12.2017</a:t>
            </a:r>
          </a:p>
        </c:rich>
      </c:tx>
      <c:layout>
        <c:manualLayout>
          <c:xMode val="edge"/>
          <c:yMode val="edge"/>
          <c:x val="0.40952463178944737"/>
          <c:y val="1.5736812426005806E-2"/>
        </c:manualLayout>
      </c:layout>
      <c:overlay val="0"/>
      <c:spPr>
        <a:noFill/>
        <a:ln w="25400">
          <a:noFill/>
        </a:ln>
      </c:spPr>
    </c:title>
    <c:autoTitleDeleted val="0"/>
    <c:plotArea>
      <c:layout>
        <c:manualLayout>
          <c:layoutTarget val="inner"/>
          <c:xMode val="edge"/>
          <c:yMode val="edge"/>
          <c:x val="0.10305973526472385"/>
          <c:y val="8.4593772811678167E-2"/>
          <c:w val="0.86795627635032391"/>
          <c:h val="0.60085920855017294"/>
        </c:manualLayout>
      </c:layout>
      <c:barChart>
        <c:barDir val="col"/>
        <c:grouping val="percentStacked"/>
        <c:varyColors val="0"/>
        <c:ser>
          <c:idx val="5"/>
          <c:order val="0"/>
          <c:tx>
            <c:strRef>
              <c:f>'Структура активів_фонди_2017-18'!$B$9</c:f>
              <c:strCache>
                <c:ptCount val="1"/>
                <c:pt idx="0">
                  <c:v>Акції</c:v>
                </c:pt>
              </c:strCache>
            </c:strRef>
          </c:tx>
          <c:spPr>
            <a:solidFill>
              <a:srgbClr val="7030A0"/>
            </a:solidFill>
            <a:ln w="25400">
              <a:noFill/>
            </a:ln>
          </c:spPr>
          <c:invertIfNegative val="0"/>
          <c:dLbls>
            <c:numFmt formatCode="0.0%" sourceLinked="0"/>
            <c:spPr>
              <a:noFill/>
              <a:ln w="25400">
                <a:noFill/>
              </a:ln>
            </c:spPr>
            <c:txPr>
              <a:bodyPr wrap="square" lIns="38100" tIns="19050" rIns="38100" bIns="19050" anchor="ctr">
                <a:spAutoFit/>
              </a:bodyPr>
              <a:lstStyle/>
              <a:p>
                <a:pPr>
                  <a:defRPr sz="1300" b="1" i="0" u="none" strike="noStrike" baseline="0">
                    <a:solidFill>
                      <a:srgbClr val="FFFFFF"/>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('Структура активів_фонди_2017-18'!$B$2,'Структура активів_фонди_2017-18'!$F$2,'Структура активів_фонди_2017-18'!$J$2,'Структура активів_фонди_2017-18'!$R$2)</c:f>
              <c:strCache>
                <c:ptCount val="4"/>
                <c:pt idx="0">
                  <c:v>Відкриті</c:v>
                </c:pt>
                <c:pt idx="1">
                  <c:v>Інтервальні</c:v>
                </c:pt>
                <c:pt idx="2">
                  <c:v>Закриті (крім венчурних)</c:v>
                </c:pt>
                <c:pt idx="3">
                  <c:v>Венчурні</c:v>
                </c:pt>
              </c:strCache>
            </c:strRef>
          </c:cat>
          <c:val>
            <c:numRef>
              <c:f>('Структура активів_фонди_2017-18'!$C$9,'Структура активів_фонди_2017-18'!$G$9,'Структура активів_фонди_2017-18'!$K$9,'Структура активів_фонди_2017-18'!$S$9)</c:f>
              <c:numCache>
                <c:formatCode>0.0%</c:formatCode>
                <c:ptCount val="4"/>
                <c:pt idx="0">
                  <c:v>0.44775440988719928</c:v>
                </c:pt>
                <c:pt idx="1">
                  <c:v>0.39866060837425288</c:v>
                </c:pt>
                <c:pt idx="2">
                  <c:v>0.16929908614686165</c:v>
                </c:pt>
                <c:pt idx="3">
                  <c:v>7.8499805322743366E-2</c:v>
                </c:pt>
              </c:numCache>
            </c:numRef>
          </c:val>
        </c:ser>
        <c:ser>
          <c:idx val="3"/>
          <c:order val="1"/>
          <c:tx>
            <c:strRef>
              <c:f>'Структура активів_фонди_2017-18'!$B$7</c:f>
              <c:strCache>
                <c:ptCount val="1"/>
                <c:pt idx="0">
                  <c:v>Облігації державні (у т.ч. ОВДП)</c:v>
                </c:pt>
              </c:strCache>
            </c:strRef>
          </c:tx>
          <c:spPr>
            <a:solidFill>
              <a:srgbClr val="CCFFFF"/>
            </a:solidFill>
            <a:ln w="25400">
              <a:noFill/>
            </a:ln>
          </c:spPr>
          <c:invertIfNegative val="0"/>
          <c:dLbls>
            <c:dLbl>
              <c:idx val="1"/>
              <c:layout>
                <c:manualLayout>
                  <c:x val="-7.6648064176361374E-17"/>
                  <c:y val="0"/>
                </c:manualLayout>
              </c:layout>
              <c:numFmt formatCode="0.0%" sourceLinked="0"/>
              <c:spPr>
                <a:noFill/>
                <a:ln w="25400">
                  <a:noFill/>
                </a:ln>
              </c:spPr>
              <c:txPr>
                <a:bodyPr/>
                <a:lstStyle/>
                <a:p>
                  <a:pPr>
                    <a:defRPr sz="1300" b="1" i="0" u="none" strike="noStrike" baseline="0">
                      <a:solidFill>
                        <a:srgbClr val="000080"/>
                      </a:solidFill>
                      <a:latin typeface="Arial"/>
                      <a:ea typeface="Arial"/>
                      <a:cs typeface="Arial"/>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008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('Структура активів_фонди_2017-18'!$B$2,'Структура активів_фонди_2017-18'!$F$2,'Структура активів_фонди_2017-18'!$J$2,'Структура активів_фонди_2017-18'!$R$2)</c:f>
              <c:strCache>
                <c:ptCount val="4"/>
                <c:pt idx="0">
                  <c:v>Відкриті</c:v>
                </c:pt>
                <c:pt idx="1">
                  <c:v>Інтервальні</c:v>
                </c:pt>
                <c:pt idx="2">
                  <c:v>Закриті (крім венчурних)</c:v>
                </c:pt>
                <c:pt idx="3">
                  <c:v>Венчурні</c:v>
                </c:pt>
              </c:strCache>
            </c:strRef>
          </c:cat>
          <c:val>
            <c:numRef>
              <c:f>('Структура активів_фонди_2017-18'!$C$7,'Структура активів_фонди_2017-18'!$G$7,'Структура активів_фонди_2017-18'!$K$7,'Структура активів_фонди_2017-18'!$S$7)</c:f>
              <c:numCache>
                <c:formatCode>0.0%</c:formatCode>
                <c:ptCount val="4"/>
                <c:pt idx="0">
                  <c:v>0.21790100152537281</c:v>
                </c:pt>
                <c:pt idx="1">
                  <c:v>0.40856642439405194</c:v>
                </c:pt>
                <c:pt idx="2">
                  <c:v>3.9993744824747379E-2</c:v>
                </c:pt>
                <c:pt idx="3">
                  <c:v>4.0652523190201037E-4</c:v>
                </c:pt>
              </c:numCache>
            </c:numRef>
          </c:val>
        </c:ser>
        <c:ser>
          <c:idx val="6"/>
          <c:order val="2"/>
          <c:tx>
            <c:strRef>
              <c:f>'Структура активів_фонди_2017-18'!$B$10</c:f>
              <c:strCache>
                <c:ptCount val="1"/>
                <c:pt idx="0">
                  <c:v>Облігації підприємств</c:v>
                </c:pt>
              </c:strCache>
            </c:strRef>
          </c:tx>
          <c:spPr>
            <a:solidFill>
              <a:srgbClr val="0066CC"/>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FFFFFF"/>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('Структура активів_фонди_2017-18'!$B$2,'Структура активів_фонди_2017-18'!$F$2,'Структура активів_фонди_2017-18'!$J$2,'Структура активів_фонди_2017-18'!$R$2)</c:f>
              <c:strCache>
                <c:ptCount val="4"/>
                <c:pt idx="0">
                  <c:v>Відкриті</c:v>
                </c:pt>
                <c:pt idx="1">
                  <c:v>Інтервальні</c:v>
                </c:pt>
                <c:pt idx="2">
                  <c:v>Закриті (крім венчурних)</c:v>
                </c:pt>
                <c:pt idx="3">
                  <c:v>Венчурні</c:v>
                </c:pt>
              </c:strCache>
            </c:strRef>
          </c:cat>
          <c:val>
            <c:numRef>
              <c:f>('Структура активів_фонди_2017-18'!$C$10,'Структура активів_фонди_2017-18'!$G$10,'Структура активів_фонди_2017-18'!$K$10,'Структура активів_фонди_2017-18'!$S$10)</c:f>
              <c:numCache>
                <c:formatCode>0.0%</c:formatCode>
                <c:ptCount val="4"/>
                <c:pt idx="0">
                  <c:v>3.9597711927894779E-3</c:v>
                </c:pt>
                <c:pt idx="1">
                  <c:v>5.9778278833445535E-3</c:v>
                </c:pt>
                <c:pt idx="2">
                  <c:v>3.6458421640177242E-2</c:v>
                </c:pt>
                <c:pt idx="3">
                  <c:v>3.0623094844355561E-2</c:v>
                </c:pt>
              </c:numCache>
            </c:numRef>
          </c:val>
        </c:ser>
        <c:ser>
          <c:idx val="4"/>
          <c:order val="3"/>
          <c:tx>
            <c:strRef>
              <c:f>'[12]Структура активів_фонди_2015-16'!$B$8</c:f>
              <c:strCache>
                <c:ptCount val="1"/>
                <c:pt idx="0">
                  <c:v>Облігації місцевих позик</c:v>
                </c:pt>
              </c:strCache>
            </c:strRef>
          </c:tx>
          <c:spPr>
            <a:solidFill>
              <a:srgbClr val="99CCFF"/>
            </a:solidFill>
            <a:ln w="25400">
              <a:noFill/>
            </a:ln>
          </c:spPr>
          <c:invertIfNegative val="0"/>
          <c:cat>
            <c:strRef>
              <c:f>('[12]Структура активів_фонди_2015-16'!$B$2,'[12]Структура активів_фонди_2015-16'!$F$2,'[12]Структура активів_фонди_2015-16'!$J$2,'[12]Структура активів_фонди_2015-16'!$R$2)</c:f>
              <c:strCache>
                <c:ptCount val="4"/>
                <c:pt idx="0">
                  <c:v>Відкриті</c:v>
                </c:pt>
                <c:pt idx="1">
                  <c:v>Інтервальні</c:v>
                </c:pt>
                <c:pt idx="2">
                  <c:v>Закриті (крім венчурних)</c:v>
                </c:pt>
                <c:pt idx="3">
                  <c:v>Венчурні</c:v>
                </c:pt>
              </c:strCache>
            </c:strRef>
          </c:cat>
          <c:val>
            <c:numRef>
              <c:f>('[12]Структура активів_фонди_2015-16'!$C$8,'[12]Структура активів_фонди_2015-16'!$G$8,'[12]Структура активів_фонди_2015-16'!$K$8,'[12]Структура активів_фонди_2015-16'!$S$8)</c:f>
              <c:numCache>
                <c:formatCode>General</c:formatCode>
                <c:ptCount val="4"/>
                <c:pt idx="0">
                  <c:v>0</c:v>
                </c:pt>
                <c:pt idx="1">
                  <c:v>0</c:v>
                </c:pt>
                <c:pt idx="2">
                  <c:v>0</c:v>
                </c:pt>
                <c:pt idx="3">
                  <c:v>0</c:v>
                </c:pt>
              </c:numCache>
            </c:numRef>
          </c:val>
        </c:ser>
        <c:ser>
          <c:idx val="9"/>
          <c:order val="4"/>
          <c:tx>
            <c:strRef>
              <c:f>'Структура активів_фонди_2017-18'!$B$12</c:f>
              <c:strCache>
                <c:ptCount val="1"/>
                <c:pt idx="0">
                  <c:v>Векселі</c:v>
                </c:pt>
              </c:strCache>
            </c:strRef>
          </c:tx>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numFmt formatCode="0.0%" sourceLinked="0"/>
            <c:spPr>
              <a:noFill/>
              <a:ln w="25400">
                <a:noFill/>
              </a:ln>
            </c:spPr>
            <c:txPr>
              <a:bodyPr/>
              <a:lstStyle/>
              <a:p>
                <a:pPr>
                  <a:defRPr sz="1300" b="1"/>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('Структура активів_фонди_2017-18'!$B$2,'Структура активів_фонди_2017-18'!$F$2,'Структура активів_фонди_2017-18'!$J$2,'Структура активів_фонди_2017-18'!$R$2)</c:f>
              <c:strCache>
                <c:ptCount val="4"/>
                <c:pt idx="0">
                  <c:v>Відкриті</c:v>
                </c:pt>
                <c:pt idx="1">
                  <c:v>Інтервальні</c:v>
                </c:pt>
                <c:pt idx="2">
                  <c:v>Закриті (крім венчурних)</c:v>
                </c:pt>
                <c:pt idx="3">
                  <c:v>Венчурні</c:v>
                </c:pt>
              </c:strCache>
            </c:strRef>
          </c:cat>
          <c:val>
            <c:numRef>
              <c:f>('Структура активів_фонди_2017-18'!$C$12,'Структура активів_фонди_2017-18'!$G$12,'Структура активів_фонди_2017-18'!$K$12,'Структура активів_фонди_2017-18'!$S$12)</c:f>
              <c:numCache>
                <c:formatCode>0.0%</c:formatCode>
                <c:ptCount val="4"/>
                <c:pt idx="0">
                  <c:v>0</c:v>
                </c:pt>
                <c:pt idx="1">
                  <c:v>0</c:v>
                </c:pt>
                <c:pt idx="2">
                  <c:v>3.7438835125671532E-3</c:v>
                </c:pt>
                <c:pt idx="3">
                  <c:v>4.5665318487682745E-2</c:v>
                </c:pt>
              </c:numCache>
            </c:numRef>
          </c:val>
        </c:ser>
        <c:ser>
          <c:idx val="10"/>
          <c:order val="5"/>
          <c:tx>
            <c:strRef>
              <c:f>'Структура активів_фонди_2017-18'!$R$13</c:f>
              <c:strCache>
                <c:ptCount val="1"/>
                <c:pt idx="0">
                  <c:v>Заставні</c:v>
                </c:pt>
              </c:strCache>
            </c:strRef>
          </c:tx>
          <c:spPr>
            <a:solidFill>
              <a:srgbClr val="008080"/>
            </a:solidFill>
            <a:ln w="25400">
              <a:noFill/>
            </a:ln>
          </c:spPr>
          <c:invertIfNegative val="0"/>
          <c:val>
            <c:numRef>
              <c:f>'Структура активів_фонди_2017-18'!$S$13</c:f>
              <c:numCache>
                <c:formatCode>0.0%</c:formatCode>
                <c:ptCount val="1"/>
                <c:pt idx="0">
                  <c:v>2.6870015818483332E-5</c:v>
                </c:pt>
              </c:numCache>
            </c:numRef>
          </c:val>
        </c:ser>
        <c:ser>
          <c:idx val="11"/>
          <c:order val="6"/>
          <c:tx>
            <c:strRef>
              <c:f>'[12]Структура активів_фонди_2015-16'!$B$11</c:f>
              <c:strCache>
                <c:ptCount val="1"/>
                <c:pt idx="0">
                  <c:v>Ощадні сертифікати</c:v>
                </c:pt>
              </c:strCache>
            </c:strRef>
          </c:tx>
          <c:spPr>
            <a:solidFill>
              <a:srgbClr val="FF99CC"/>
            </a:solidFill>
            <a:ln w="25400">
              <a:noFill/>
            </a:ln>
          </c:spPr>
          <c:invertIfNegative val="0"/>
          <c:val>
            <c:numRef>
              <c:f>('[12]Структура активів_фонди_2015-16'!$C$11,'[12]Структура активів_фонди_2015-16'!$G$11,'[12]Структура активів_фонди_2015-16'!$K$11,'[12]Структура активів_фонди_2015-16'!$S$11)</c:f>
              <c:numCache>
                <c:formatCode>General</c:formatCode>
                <c:ptCount val="4"/>
                <c:pt idx="0">
                  <c:v>0</c:v>
                </c:pt>
                <c:pt idx="1">
                  <c:v>0</c:v>
                </c:pt>
                <c:pt idx="2">
                  <c:v>0</c:v>
                </c:pt>
                <c:pt idx="3">
                  <c:v>0</c:v>
                </c:pt>
              </c:numCache>
            </c:numRef>
          </c:val>
        </c:ser>
        <c:ser>
          <c:idx val="0"/>
          <c:order val="7"/>
          <c:tx>
            <c:strRef>
              <c:f>'Структура активів_фонди_2017-18'!$B$14</c:f>
              <c:strCache>
                <c:ptCount val="1"/>
                <c:pt idx="0">
                  <c:v>Інші ЦП</c:v>
                </c:pt>
              </c:strCache>
            </c:strRef>
          </c:tx>
          <c:spPr>
            <a:solidFill>
              <a:srgbClr val="CCCCFF"/>
            </a:solidFill>
            <a:ln w="25400">
              <a:noFill/>
            </a:ln>
          </c:spPr>
          <c:invertIfNegative val="0"/>
          <c:val>
            <c:numRef>
              <c:f>('Структура активів_фонди_2017-18'!$C$14,'Структура активів_фонди_2017-18'!$G$14,'Структура активів_фонди_2017-18'!$K$14,'Структура активів_фонди_2017-18'!$S$14)</c:f>
              <c:numCache>
                <c:formatCode>0.0%</c:formatCode>
                <c:ptCount val="4"/>
                <c:pt idx="0">
                  <c:v>0</c:v>
                </c:pt>
                <c:pt idx="1">
                  <c:v>2.4996622821993642E-8</c:v>
                </c:pt>
                <c:pt idx="2">
                  <c:v>0</c:v>
                </c:pt>
                <c:pt idx="3">
                  <c:v>3.3652269858563807E-3</c:v>
                </c:pt>
              </c:numCache>
            </c:numRef>
          </c:val>
        </c:ser>
        <c:ser>
          <c:idx val="1"/>
          <c:order val="8"/>
          <c:tx>
            <c:strRef>
              <c:f>'Структура активів_фонди_2017-18'!$B$5</c:f>
              <c:strCache>
                <c:ptCount val="1"/>
                <c:pt idx="0">
                  <c:v>Грошові кошти та банківські депозити</c:v>
                </c:pt>
              </c:strCache>
            </c:strRef>
          </c:tx>
          <c:spPr>
            <a:solidFill>
              <a:srgbClr val="99CC00"/>
            </a:solidFill>
            <a:ln w="25400">
              <a:noFill/>
            </a:ln>
          </c:spPr>
          <c:invertIfNegative val="0"/>
          <c:dLbls>
            <c:dLbl>
              <c:idx val="3"/>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33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('Структура активів_фонди_2017-18'!$C$5,'Структура активів_фонди_2017-18'!$G$5,'Структура активів_фонди_2017-18'!$K$5,'Структура активів_фонди_2017-18'!$S$5)</c:f>
              <c:numCache>
                <c:formatCode>0.0%</c:formatCode>
                <c:ptCount val="4"/>
                <c:pt idx="0">
                  <c:v>0.25970879161943389</c:v>
                </c:pt>
                <c:pt idx="1">
                  <c:v>0.13022499190412279</c:v>
                </c:pt>
                <c:pt idx="2">
                  <c:v>0.15240258654100663</c:v>
                </c:pt>
                <c:pt idx="3">
                  <c:v>1.3382529470951079E-2</c:v>
                </c:pt>
              </c:numCache>
            </c:numRef>
          </c:val>
        </c:ser>
        <c:ser>
          <c:idx val="2"/>
          <c:order val="9"/>
          <c:tx>
            <c:strRef>
              <c:f>'Структура активів_фонди_2017-18'!$B$6</c:f>
              <c:strCache>
                <c:ptCount val="1"/>
                <c:pt idx="0">
                  <c:v>Банківські метали</c:v>
                </c:pt>
              </c:strCache>
            </c:strRef>
          </c:tx>
          <c:spPr>
            <a:solidFill>
              <a:srgbClr val="FFCC00"/>
            </a:solidFill>
            <a:ln w="25400">
              <a:noFill/>
            </a:ln>
          </c:spPr>
          <c:invertIfNegative val="0"/>
          <c:dLbls>
            <c:dLbl>
              <c:idx val="0"/>
              <c:layout>
                <c:manualLayout>
                  <c:x val="9.116201552233974E-2"/>
                  <c:y val="2.8144098374630298E-3"/>
                </c:manualLayout>
              </c:layout>
              <c:spPr>
                <a:noFill/>
                <a:ln>
                  <a:noFill/>
                </a:ln>
                <a:effectLst/>
              </c:spPr>
              <c:txPr>
                <a:bodyPr wrap="square" lIns="38100" tIns="19050" rIns="38100" bIns="19050" anchor="ctr">
                  <a:noAutofit/>
                </a:bodyPr>
                <a:lstStyle/>
                <a:p>
                  <a:pPr>
                    <a:defRPr sz="1300" b="1">
                      <a:solidFill>
                        <a:schemeClr val="accent6"/>
                      </a:solidFill>
                    </a:defRPr>
                  </a:pPr>
                  <a:endParaRPr lang="uk-UA"/>
                </a:p>
              </c:txPr>
              <c:showLegendKey val="0"/>
              <c:showVal val="1"/>
              <c:showCatName val="0"/>
              <c:showSerName val="0"/>
              <c:showPercent val="0"/>
              <c:showBubbleSize val="0"/>
              <c:extLst>
                <c:ext xmlns:c15="http://schemas.microsoft.com/office/drawing/2012/chart" uri="{CE6537A1-D6FC-4f65-9D91-7224C49458BB}">
                  <c15:layout>
                    <c:manualLayout>
                      <c:w val="9.3389187741221236E-2"/>
                      <c:h val="3.4992495645790343E-2"/>
                    </c:manualLayout>
                  </c15:layout>
                </c:ext>
              </c:extLst>
            </c:dLbl>
            <c:spPr>
              <a:noFill/>
              <a:ln>
                <a:noFill/>
              </a:ln>
              <a:effectLst/>
            </c:spPr>
            <c:txPr>
              <a:bodyPr wrap="square" lIns="38100" tIns="19050" rIns="38100" bIns="19050" anchor="ctr">
                <a:spAutoFit/>
              </a:bodyPr>
              <a:lstStyle/>
              <a:p>
                <a:pPr>
                  <a:defRPr sz="1300"/>
                </a:pPr>
                <a:endParaRPr lang="uk-UA"/>
              </a:p>
            </c:txPr>
            <c:showLegendKey val="0"/>
            <c:showVal val="0"/>
            <c:showCatName val="0"/>
            <c:showSerName val="0"/>
            <c:showPercent val="0"/>
            <c:showBubbleSize val="0"/>
            <c:extLst>
              <c:ext xmlns:c15="http://schemas.microsoft.com/office/drawing/2012/chart" uri="{CE6537A1-D6FC-4f65-9D91-7224C49458BB}">
                <c15:showLeaderLines val="1"/>
              </c:ext>
            </c:extLst>
          </c:dLbls>
          <c:val>
            <c:numRef>
              <c:f>('Структура активів_фонди_2017-18'!$C$6,'Структура активів_фонди_2017-18'!$G$6,'Структура активів_фонди_2017-18'!$K$6,'Структура активів_фонди_2017-18'!$S$6)</c:f>
              <c:numCache>
                <c:formatCode>0.0%</c:formatCode>
                <c:ptCount val="4"/>
                <c:pt idx="0">
                  <c:v>1.0423630414955743E-2</c:v>
                </c:pt>
                <c:pt idx="1">
                  <c:v>0</c:v>
                </c:pt>
                <c:pt idx="2">
                  <c:v>1.5539728195077874E-4</c:v>
                </c:pt>
                <c:pt idx="3">
                  <c:v>1.1718743908556568E-5</c:v>
                </c:pt>
              </c:numCache>
            </c:numRef>
          </c:val>
        </c:ser>
        <c:ser>
          <c:idx val="7"/>
          <c:order val="10"/>
          <c:tx>
            <c:strRef>
              <c:f>'Структура активів_фонди_2017-18'!$B$4</c:f>
              <c:strCache>
                <c:ptCount val="1"/>
                <c:pt idx="0">
                  <c:v>Нерухомість</c:v>
                </c:pt>
              </c:strCache>
            </c:strRef>
          </c:tx>
          <c:spPr>
            <a:solidFill>
              <a:srgbClr val="333333"/>
            </a:solidFill>
            <a:ln w="25400">
              <a:noFill/>
            </a:ln>
          </c:spPr>
          <c:invertIfNegative val="0"/>
          <c:dLbls>
            <c:dLbl>
              <c:idx val="3"/>
              <c:layout>
                <c:manualLayout>
                  <c:x val="8.152661005178824E-2"/>
                  <c:y val="0"/>
                </c:manualLayout>
              </c:layout>
              <c:spPr>
                <a:noFill/>
                <a:ln>
                  <a:noFill/>
                </a:ln>
                <a:effectLst/>
              </c:spPr>
              <c:txPr>
                <a:bodyPr wrap="square" lIns="38100" tIns="19050" rIns="38100" bIns="19050" anchor="ctr">
                  <a:spAutoFit/>
                </a:bodyPr>
                <a:lstStyle/>
                <a:p>
                  <a:pPr>
                    <a:defRPr sz="1300" b="1"/>
                  </a:pPr>
                  <a:endParaRPr lang="uk-UA"/>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('Структура активів_фонди_2017-18'!$C$4,'Структура активів_фонди_2017-18'!$G$4,'Структура активів_фонди_2017-18'!$K$4,'Структура активів_фонди_2017-18'!$S$4)</c:f>
              <c:numCache>
                <c:formatCode>0.0%</c:formatCode>
                <c:ptCount val="4"/>
                <c:pt idx="0">
                  <c:v>0</c:v>
                </c:pt>
                <c:pt idx="1">
                  <c:v>0</c:v>
                </c:pt>
                <c:pt idx="2">
                  <c:v>2.0576316715002953E-3</c:v>
                </c:pt>
                <c:pt idx="3">
                  <c:v>2.6820623917864623E-2</c:v>
                </c:pt>
              </c:numCache>
            </c:numRef>
          </c:val>
        </c:ser>
        <c:ser>
          <c:idx val="8"/>
          <c:order val="11"/>
          <c:tx>
            <c:strRef>
              <c:f>'Структура активів_фонди_2017-18'!$B$3</c:f>
              <c:strCache>
                <c:ptCount val="1"/>
                <c:pt idx="0">
                  <c:v>Інші активи</c:v>
                </c:pt>
              </c:strCache>
            </c:strRef>
          </c:tx>
          <c:spPr>
            <a:solidFill>
              <a:srgbClr val="C0C0C0"/>
            </a:solidFill>
            <a:ln w="25400">
              <a:noFill/>
            </a:ln>
          </c:spPr>
          <c:invertIfNegative val="0"/>
          <c:dLbls>
            <c:numFmt formatCode="0.0%" sourceLinked="0"/>
            <c:spPr>
              <a:noFill/>
              <a:ln w="25400">
                <a:noFill/>
              </a:ln>
            </c:spPr>
            <c:txPr>
              <a:bodyPr wrap="square" lIns="38100" tIns="19050" rIns="38100" bIns="19050" anchor="ctr">
                <a:spAutoFit/>
              </a:bodyPr>
              <a:lstStyle/>
              <a:p>
                <a:pPr>
                  <a:defRPr sz="1300"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('Структура активів_фонди_2017-18'!$C$3,'Структура активів_фонди_2017-18'!$G$3,'Структура активів_фонди_2017-18'!$K$3,'Структура активів_фонди_2017-18'!$S$3)</c:f>
              <c:numCache>
                <c:formatCode>0.0%</c:formatCode>
                <c:ptCount val="4"/>
                <c:pt idx="0">
                  <c:v>6.0252395360248831E-2</c:v>
                </c:pt>
                <c:pt idx="1">
                  <c:v>5.6570122447605051E-2</c:v>
                </c:pt>
                <c:pt idx="2">
                  <c:v>0.59588924838118884</c:v>
                </c:pt>
                <c:pt idx="3">
                  <c:v>0.80119828697891726</c:v>
                </c:pt>
              </c:numCache>
            </c:numRef>
          </c:val>
        </c:ser>
        <c:dLbls>
          <c:showLegendKey val="0"/>
          <c:showVal val="0"/>
          <c:showCatName val="0"/>
          <c:showSerName val="0"/>
          <c:showPercent val="0"/>
          <c:showBubbleSize val="0"/>
        </c:dLbls>
        <c:gapWidth val="150"/>
        <c:overlap val="100"/>
        <c:axId val="221789344"/>
        <c:axId val="221789904"/>
      </c:barChart>
      <c:catAx>
        <c:axId val="221789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221789904"/>
        <c:crosses val="autoZero"/>
        <c:auto val="1"/>
        <c:lblAlgn val="ctr"/>
        <c:lblOffset val="0"/>
        <c:tickLblSkip val="1"/>
        <c:tickMarkSkip val="1"/>
        <c:noMultiLvlLbl val="0"/>
      </c:catAx>
      <c:valAx>
        <c:axId val="22178990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221789344"/>
        <c:crosses val="autoZero"/>
        <c:crossBetween val="between"/>
      </c:valAx>
      <c:spPr>
        <a:solidFill>
          <a:srgbClr val="FFFFFF"/>
        </a:solidFill>
        <a:ln w="25400">
          <a:noFill/>
        </a:ln>
      </c:spPr>
    </c:plotArea>
    <c:legend>
      <c:legendPos val="b"/>
      <c:layout>
        <c:manualLayout>
          <c:xMode val="edge"/>
          <c:yMode val="edge"/>
          <c:x val="8.7329882836907138E-3"/>
          <c:y val="0.7645459671871726"/>
          <c:w val="0.9745436434070841"/>
          <c:h val="0.2294915399354609"/>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uk-UA"/>
              <a:t>31.12.2018</a:t>
            </a:r>
          </a:p>
        </c:rich>
      </c:tx>
      <c:layout>
        <c:manualLayout>
          <c:xMode val="edge"/>
          <c:yMode val="edge"/>
          <c:x val="0.41074323735363333"/>
          <c:y val="1.5736812426005806E-2"/>
        </c:manualLayout>
      </c:layout>
      <c:overlay val="0"/>
      <c:spPr>
        <a:noFill/>
        <a:ln w="25400">
          <a:noFill/>
        </a:ln>
      </c:spPr>
    </c:title>
    <c:autoTitleDeleted val="0"/>
    <c:plotArea>
      <c:layout>
        <c:manualLayout>
          <c:layoutTarget val="inner"/>
          <c:xMode val="edge"/>
          <c:yMode val="edge"/>
          <c:x val="0.1011060771474239"/>
          <c:y val="8.6470046036653508E-2"/>
          <c:w val="0.87361904130109802"/>
          <c:h val="0.60512840135463963"/>
        </c:manualLayout>
      </c:layout>
      <c:barChart>
        <c:barDir val="col"/>
        <c:grouping val="percentStacked"/>
        <c:varyColors val="0"/>
        <c:ser>
          <c:idx val="5"/>
          <c:order val="0"/>
          <c:tx>
            <c:strRef>
              <c:f>'Структура активів_фонди_2017-18'!$B$9</c:f>
              <c:strCache>
                <c:ptCount val="1"/>
                <c:pt idx="0">
                  <c:v>Акції</c:v>
                </c:pt>
              </c:strCache>
            </c:strRef>
          </c:tx>
          <c:spPr>
            <a:solidFill>
              <a:srgbClr val="7030A0"/>
            </a:solidFill>
            <a:ln w="25400">
              <a:noFill/>
            </a:ln>
          </c:spPr>
          <c:invertIfNegative val="0"/>
          <c:dLbls>
            <c:numFmt formatCode="0.0%" sourceLinked="0"/>
            <c:spPr>
              <a:noFill/>
              <a:ln w="25400">
                <a:noFill/>
              </a:ln>
            </c:spPr>
            <c:txPr>
              <a:bodyPr wrap="square" lIns="38100" tIns="19050" rIns="38100" bIns="19050" anchor="ctr">
                <a:spAutoFit/>
              </a:bodyPr>
              <a:lstStyle/>
              <a:p>
                <a:pPr>
                  <a:defRPr sz="1300" b="1" i="0" u="none" strike="noStrike" baseline="0">
                    <a:solidFill>
                      <a:srgbClr val="FFFFFF"/>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('Структура активів_фонди_2017-18'!$B$2,'Структура активів_фонди_2017-18'!$F$2,'Структура активів_фонди_2017-18'!$J$2,'Структура активів_фонди_2017-18'!$R$2)</c:f>
              <c:strCache>
                <c:ptCount val="4"/>
                <c:pt idx="0">
                  <c:v>Відкриті</c:v>
                </c:pt>
                <c:pt idx="1">
                  <c:v>Інтервальні</c:v>
                </c:pt>
                <c:pt idx="2">
                  <c:v>Закриті (крім венчурних)</c:v>
                </c:pt>
                <c:pt idx="3">
                  <c:v>Венчурні</c:v>
                </c:pt>
              </c:strCache>
            </c:strRef>
          </c:cat>
          <c:val>
            <c:numRef>
              <c:f>('Структура активів_фонди_2017-18'!$D$9,'Структура активів_фонди_2017-18'!$H$9,'Структура активів_фонди_2017-18'!$L$9,'Структура активів_фонди_2017-18'!$T$9)</c:f>
              <c:numCache>
                <c:formatCode>0.0%</c:formatCode>
                <c:ptCount val="4"/>
                <c:pt idx="0">
                  <c:v>0.44833481697885436</c:v>
                </c:pt>
                <c:pt idx="1">
                  <c:v>0.44121673952630747</c:v>
                </c:pt>
                <c:pt idx="2">
                  <c:v>7.5213462048512522E-2</c:v>
                </c:pt>
                <c:pt idx="3">
                  <c:v>4.0842057758438827E-2</c:v>
                </c:pt>
              </c:numCache>
            </c:numRef>
          </c:val>
        </c:ser>
        <c:ser>
          <c:idx val="3"/>
          <c:order val="1"/>
          <c:tx>
            <c:strRef>
              <c:f>'Структура активів_фонди_2017-18'!$B$7</c:f>
              <c:strCache>
                <c:ptCount val="1"/>
                <c:pt idx="0">
                  <c:v>Облігації державні (у т.ч. ОВДП)</c:v>
                </c:pt>
              </c:strCache>
            </c:strRef>
          </c:tx>
          <c:spPr>
            <a:solidFill>
              <a:srgbClr val="CCFFFF"/>
            </a:solidFill>
            <a:ln w="25400">
              <a:noFill/>
            </a:ln>
          </c:spPr>
          <c:invertIfNegative val="0"/>
          <c:dLbls>
            <c:dLbl>
              <c:idx val="1"/>
              <c:layout>
                <c:manualLayout>
                  <c:x val="-9.5222387996304599E-4"/>
                  <c:y val="-2.1582072491780046E-4"/>
                </c:manualLayout>
              </c:layout>
              <c:numFmt formatCode="0.0%" sourceLinked="0"/>
              <c:spPr>
                <a:noFill/>
                <a:ln w="25400">
                  <a:noFill/>
                </a:ln>
              </c:spPr>
              <c:txPr>
                <a:bodyPr/>
                <a:lstStyle/>
                <a:p>
                  <a:pPr>
                    <a:defRPr sz="1300" b="1" i="0" u="none" strike="noStrike" baseline="0">
                      <a:solidFill>
                        <a:srgbClr val="000080"/>
                      </a:solidFill>
                      <a:latin typeface="Arial"/>
                      <a:ea typeface="Arial"/>
                      <a:cs typeface="Arial"/>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8.1343330663521396E-2"/>
                  <c:y val="5.628819674926060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008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('Структура активів_фонди_2017-18'!$B$2,'Структура активів_фонди_2017-18'!$F$2,'Структура активів_фонди_2017-18'!$J$2,'Структура активів_фонди_2017-18'!$R$2)</c:f>
              <c:strCache>
                <c:ptCount val="4"/>
                <c:pt idx="0">
                  <c:v>Відкриті</c:v>
                </c:pt>
                <c:pt idx="1">
                  <c:v>Інтервальні</c:v>
                </c:pt>
                <c:pt idx="2">
                  <c:v>Закриті (крім венчурних)</c:v>
                </c:pt>
                <c:pt idx="3">
                  <c:v>Венчурні</c:v>
                </c:pt>
              </c:strCache>
            </c:strRef>
          </c:cat>
          <c:val>
            <c:numRef>
              <c:f>('Структура активів_фонди_2017-18'!$D$7,'Структура активів_фонди_2017-18'!$H$7,'Структура активів_фонди_2017-18'!$L$7,'Структура активів_фонди_2017-18'!$T$7)</c:f>
              <c:numCache>
                <c:formatCode>0.0%</c:formatCode>
                <c:ptCount val="4"/>
                <c:pt idx="0">
                  <c:v>0.24529817674407439</c:v>
                </c:pt>
                <c:pt idx="1">
                  <c:v>0.42136054728384564</c:v>
                </c:pt>
                <c:pt idx="2">
                  <c:v>2.5722531331878823E-2</c:v>
                </c:pt>
                <c:pt idx="3">
                  <c:v>9.5265310566890714E-4</c:v>
                </c:pt>
              </c:numCache>
            </c:numRef>
          </c:val>
        </c:ser>
        <c:ser>
          <c:idx val="6"/>
          <c:order val="2"/>
          <c:tx>
            <c:strRef>
              <c:f>'Структура активів_фонди_2017-18'!$B$10</c:f>
              <c:strCache>
                <c:ptCount val="1"/>
                <c:pt idx="0">
                  <c:v>Облігації підприємств</c:v>
                </c:pt>
              </c:strCache>
            </c:strRef>
          </c:tx>
          <c:spPr>
            <a:solidFill>
              <a:srgbClr val="0066CC"/>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layout>
                <c:manualLayout>
                  <c:x val="7.9309747396933361E-2"/>
                  <c:y val="-9.3813661248767673E-3"/>
                </c:manualLayout>
              </c:layout>
              <c:numFmt formatCode="0.0%" sourceLinked="0"/>
              <c:spPr>
                <a:noFill/>
                <a:ln w="25400">
                  <a:noFill/>
                </a:ln>
              </c:spPr>
              <c:txPr>
                <a:bodyPr/>
                <a:lstStyle/>
                <a:p>
                  <a:pPr>
                    <a:defRPr sz="1300" b="1" i="0" u="none" strike="noStrike" baseline="0">
                      <a:solidFill>
                        <a:srgbClr val="0070C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7.9309747396933361E-2"/>
                  <c:y val="5.6288196749260605E-3"/>
                </c:manualLayout>
              </c:layout>
              <c:numFmt formatCode="0.0%" sourceLinked="0"/>
              <c:spPr>
                <a:noFill/>
                <a:ln w="25400">
                  <a:noFill/>
                </a:ln>
              </c:spPr>
              <c:txPr>
                <a:bodyPr/>
                <a:lstStyle/>
                <a:p>
                  <a:pPr>
                    <a:defRPr sz="1300" b="1" i="0" u="none" strike="noStrike" baseline="0">
                      <a:solidFill>
                        <a:srgbClr val="0070C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66CC"/>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('Структура активів_фонди_2017-18'!$B$2,'Структура активів_фонди_2017-18'!$F$2,'Структура активів_фонди_2017-18'!$J$2,'Структура активів_фонди_2017-18'!$R$2)</c:f>
              <c:strCache>
                <c:ptCount val="4"/>
                <c:pt idx="0">
                  <c:v>Відкриті</c:v>
                </c:pt>
                <c:pt idx="1">
                  <c:v>Інтервальні</c:v>
                </c:pt>
                <c:pt idx="2">
                  <c:v>Закриті (крім венчурних)</c:v>
                </c:pt>
                <c:pt idx="3">
                  <c:v>Венчурні</c:v>
                </c:pt>
              </c:strCache>
            </c:strRef>
          </c:cat>
          <c:val>
            <c:numRef>
              <c:f>('Структура активів_фонди_2017-18'!$D$10,'Структура активів_фонди_2017-18'!$H$10,'Структура активів_фонди_2017-18'!$L$10,'Структура активів_фонди_2017-18'!$T$10)</c:f>
              <c:numCache>
                <c:formatCode>0.0%</c:formatCode>
                <c:ptCount val="4"/>
                <c:pt idx="0">
                  <c:v>5.3753680287124024E-3</c:v>
                </c:pt>
                <c:pt idx="1">
                  <c:v>4.0832432584603385E-3</c:v>
                </c:pt>
                <c:pt idx="2">
                  <c:v>1.7053631978429015E-2</c:v>
                </c:pt>
                <c:pt idx="3">
                  <c:v>2.7634338495436665E-2</c:v>
                </c:pt>
              </c:numCache>
            </c:numRef>
          </c:val>
        </c:ser>
        <c:ser>
          <c:idx val="4"/>
          <c:order val="3"/>
          <c:tx>
            <c:strRef>
              <c:f>'[12]Структура активів_фонди_2015-16'!$B$8</c:f>
              <c:strCache>
                <c:ptCount val="1"/>
                <c:pt idx="0">
                  <c:v>Облігації місцевих позик</c:v>
                </c:pt>
              </c:strCache>
            </c:strRef>
          </c:tx>
          <c:spPr>
            <a:solidFill>
              <a:srgbClr val="99CCFF"/>
            </a:solidFill>
            <a:ln w="25400">
              <a:noFill/>
            </a:ln>
          </c:spPr>
          <c:invertIfNegative val="0"/>
          <c:cat>
            <c:strRef>
              <c:f>('[12]Структура активів_фонди_2015-16'!$B$2,'[12]Структура активів_фонди_2015-16'!$F$2,'[12]Структура активів_фонди_2015-16'!$J$2,'[12]Структура активів_фонди_2015-16'!$R$2)</c:f>
              <c:strCache>
                <c:ptCount val="4"/>
                <c:pt idx="0">
                  <c:v>Відкриті</c:v>
                </c:pt>
                <c:pt idx="1">
                  <c:v>Інтервальні</c:v>
                </c:pt>
                <c:pt idx="2">
                  <c:v>Закриті (крім венчурних)</c:v>
                </c:pt>
                <c:pt idx="3">
                  <c:v>Венчурні</c:v>
                </c:pt>
              </c:strCache>
            </c:strRef>
          </c:cat>
          <c:val>
            <c:numRef>
              <c:f>('[12]Структура активів_фонди_2015-16'!$D$8,'[12]Структура активів_фонди_2015-16'!$H$8,'[12]Структура активів_фонди_2015-16'!$L$8,'[12]Структура активів_фонди_2015-16'!$T$8)</c:f>
              <c:numCache>
                <c:formatCode>General</c:formatCode>
                <c:ptCount val="4"/>
              </c:numCache>
            </c:numRef>
          </c:val>
        </c:ser>
        <c:ser>
          <c:idx val="9"/>
          <c:order val="4"/>
          <c:tx>
            <c:strRef>
              <c:f>'Структура активів_фонди_2017-18'!$B$12</c:f>
              <c:strCache>
                <c:ptCount val="1"/>
                <c:pt idx="0">
                  <c:v>Векселі</c:v>
                </c:pt>
              </c:strCache>
            </c:strRef>
          </c:tx>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7.9309747396933361E-2"/>
                  <c:y val="0"/>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a:lstStyle/>
              <a:p>
                <a:pPr>
                  <a:defRPr sz="1300" b="1"/>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('Структура активів_фонди_2017-18'!$B$2,'Структура активів_фонди_2017-18'!$F$2,'Структура активів_фонди_2017-18'!$J$2,'Структура активів_фонди_2017-18'!$R$2)</c:f>
              <c:strCache>
                <c:ptCount val="4"/>
                <c:pt idx="0">
                  <c:v>Відкриті</c:v>
                </c:pt>
                <c:pt idx="1">
                  <c:v>Інтервальні</c:v>
                </c:pt>
                <c:pt idx="2">
                  <c:v>Закриті (крім венчурних)</c:v>
                </c:pt>
                <c:pt idx="3">
                  <c:v>Венчурні</c:v>
                </c:pt>
              </c:strCache>
            </c:strRef>
          </c:cat>
          <c:val>
            <c:numRef>
              <c:f>('Структура активів_фонди_2017-18'!$D$12,'Структура активів_фонди_2017-18'!$H$12,'Структура активів_фонди_2017-18'!$L$12,'Структура активів_фонди_2017-18'!$T$12)</c:f>
              <c:numCache>
                <c:formatCode>0.0%</c:formatCode>
                <c:ptCount val="4"/>
                <c:pt idx="0">
                  <c:v>0</c:v>
                </c:pt>
                <c:pt idx="1">
                  <c:v>0</c:v>
                </c:pt>
                <c:pt idx="2">
                  <c:v>3.7816630297907204E-3</c:v>
                </c:pt>
                <c:pt idx="3">
                  <c:v>3.2686245910062632E-2</c:v>
                </c:pt>
              </c:numCache>
            </c:numRef>
          </c:val>
        </c:ser>
        <c:ser>
          <c:idx val="10"/>
          <c:order val="5"/>
          <c:tx>
            <c:strRef>
              <c:f>'Структура активів_фонди_2017-18'!$R$13</c:f>
              <c:strCache>
                <c:ptCount val="1"/>
                <c:pt idx="0">
                  <c:v>Заставні</c:v>
                </c:pt>
              </c:strCache>
            </c:strRef>
          </c:tx>
          <c:spPr>
            <a:solidFill>
              <a:srgbClr val="008080"/>
            </a:solidFill>
            <a:ln w="25400">
              <a:noFill/>
            </a:ln>
          </c:spPr>
          <c:invertIfNegative val="0"/>
          <c:val>
            <c:numRef>
              <c:f>('Структура активів_фонди_2017-18'!$D$13,'Структура активів_фонди_2017-18'!$H$13,'Структура активів_фонди_2017-18'!$L$13,'Структура активів_фонди_2017-18'!$T$13)</c:f>
              <c:numCache>
                <c:formatCode>0.0%</c:formatCode>
                <c:ptCount val="4"/>
                <c:pt idx="0">
                  <c:v>0</c:v>
                </c:pt>
                <c:pt idx="1">
                  <c:v>0</c:v>
                </c:pt>
                <c:pt idx="2">
                  <c:v>0</c:v>
                </c:pt>
                <c:pt idx="3">
                  <c:v>7.6875286290070398E-7</c:v>
                </c:pt>
              </c:numCache>
            </c:numRef>
          </c:val>
        </c:ser>
        <c:ser>
          <c:idx val="11"/>
          <c:order val="6"/>
          <c:tx>
            <c:strRef>
              <c:f>'[12]Структура активів_фонди_2015-16'!$B$11</c:f>
              <c:strCache>
                <c:ptCount val="1"/>
                <c:pt idx="0">
                  <c:v>Ощадні сертифікати</c:v>
                </c:pt>
              </c:strCache>
            </c:strRef>
          </c:tx>
          <c:spPr>
            <a:solidFill>
              <a:srgbClr val="FF99CC"/>
            </a:solidFill>
            <a:ln w="25400">
              <a:noFill/>
            </a:ln>
          </c:spPr>
          <c:invertIfNegative val="0"/>
          <c:val>
            <c:numRef>
              <c:f>('[12]Структура активів_фонди_2015-16'!$D$11,'[12]Структура активів_фонди_2015-16'!$H$11,'[12]Структура активів_фонди_2015-16'!$L$11,'[12]Структура активів_фонди_2015-16'!$T$11)</c:f>
              <c:numCache>
                <c:formatCode>General</c:formatCode>
                <c:ptCount val="4"/>
              </c:numCache>
            </c:numRef>
          </c:val>
        </c:ser>
        <c:ser>
          <c:idx val="0"/>
          <c:order val="7"/>
          <c:tx>
            <c:strRef>
              <c:f>'Структура активів_фонди_2017-18'!$B$14</c:f>
              <c:strCache>
                <c:ptCount val="1"/>
                <c:pt idx="0">
                  <c:v>Інші ЦП</c:v>
                </c:pt>
              </c:strCache>
            </c:strRef>
          </c:tx>
          <c:spPr>
            <a:solidFill>
              <a:srgbClr val="CCCCFF"/>
            </a:solidFill>
            <a:ln w="25400">
              <a:noFill/>
            </a:ln>
          </c:spPr>
          <c:invertIfNegative val="0"/>
          <c:val>
            <c:numRef>
              <c:f>('Структура активів_фонди_2017-18'!$D$14,'Структура активів_фонди_2017-18'!$H$14,'Структура активів_фонди_2017-18'!$L$14,'Структура активів_фонди_2017-18'!$T$14)</c:f>
              <c:numCache>
                <c:formatCode>0.0%</c:formatCode>
                <c:ptCount val="4"/>
                <c:pt idx="0">
                  <c:v>0</c:v>
                </c:pt>
                <c:pt idx="1">
                  <c:v>0</c:v>
                </c:pt>
                <c:pt idx="2">
                  <c:v>0</c:v>
                </c:pt>
                <c:pt idx="3">
                  <c:v>5.2534012664850142E-3</c:v>
                </c:pt>
              </c:numCache>
            </c:numRef>
          </c:val>
        </c:ser>
        <c:ser>
          <c:idx val="1"/>
          <c:order val="8"/>
          <c:tx>
            <c:strRef>
              <c:f>'Структура активів_фонди_2017-18'!$B$5</c:f>
              <c:strCache>
                <c:ptCount val="1"/>
                <c:pt idx="0">
                  <c:v>Грошові кошти та банківські депозити</c:v>
                </c:pt>
              </c:strCache>
            </c:strRef>
          </c:tx>
          <c:spPr>
            <a:solidFill>
              <a:srgbClr val="99CC00"/>
            </a:solidFill>
            <a:ln w="25400">
              <a:noFill/>
            </a:ln>
          </c:spPr>
          <c:invertIfNegative val="0"/>
          <c:dLbls>
            <c:dLbl>
              <c:idx val="3"/>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33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('Структура активів_фонди_2017-18'!$D$5,'Структура активів_фонди_2017-18'!$H$5,'Структура активів_фонди_2017-18'!$L$5,'Структура активів_фонди_2017-18'!$T$5)</c:f>
              <c:numCache>
                <c:formatCode>0.0%</c:formatCode>
                <c:ptCount val="4"/>
                <c:pt idx="0">
                  <c:v>0.24948696911929211</c:v>
                </c:pt>
                <c:pt idx="1">
                  <c:v>9.0364538422041549E-2</c:v>
                </c:pt>
                <c:pt idx="2">
                  <c:v>7.0679218176013012E-2</c:v>
                </c:pt>
                <c:pt idx="3">
                  <c:v>1.2166042670188705E-2</c:v>
                </c:pt>
              </c:numCache>
            </c:numRef>
          </c:val>
        </c:ser>
        <c:ser>
          <c:idx val="2"/>
          <c:order val="9"/>
          <c:tx>
            <c:strRef>
              <c:f>'Структура активів_фонди_2017-18'!$B$6</c:f>
              <c:strCache>
                <c:ptCount val="1"/>
                <c:pt idx="0">
                  <c:v>Банківські метали</c:v>
                </c:pt>
              </c:strCache>
            </c:strRef>
          </c:tx>
          <c:spPr>
            <a:solidFill>
              <a:srgbClr val="FFCC00"/>
            </a:solidFill>
            <a:ln w="25400">
              <a:noFill/>
            </a:ln>
          </c:spPr>
          <c:invertIfNegative val="0"/>
          <c:dLbls>
            <c:dLbl>
              <c:idx val="0"/>
              <c:layout>
                <c:manualLayout>
                  <c:x val="7.9254479846272236E-2"/>
                  <c:y val="1.8577493527498858E-3"/>
                </c:manualLayout>
              </c:layout>
              <c:spPr>
                <a:noFill/>
                <a:ln>
                  <a:noFill/>
                </a:ln>
                <a:effectLst/>
              </c:spPr>
              <c:txPr>
                <a:bodyPr wrap="square" lIns="38100" tIns="19050" rIns="38100" bIns="19050" anchor="ctr">
                  <a:spAutoFit/>
                </a:bodyPr>
                <a:lstStyle/>
                <a:p>
                  <a:pPr>
                    <a:defRPr sz="1300" b="1">
                      <a:solidFill>
                        <a:schemeClr val="accent6"/>
                      </a:solidFill>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('Структура активів_фонди_2017-18'!$D$6,'Структура активів_фонди_2017-18'!$H$6,'Структура активів_фонди_2017-18'!$L$6,'Структура активів_фонди_2017-18'!$T$6)</c:f>
              <c:numCache>
                <c:formatCode>0.0%</c:formatCode>
                <c:ptCount val="4"/>
                <c:pt idx="0">
                  <c:v>1.1508589941418856E-2</c:v>
                </c:pt>
                <c:pt idx="1">
                  <c:v>0</c:v>
                </c:pt>
                <c:pt idx="2">
                  <c:v>2.0977099224035308E-4</c:v>
                </c:pt>
                <c:pt idx="3">
                  <c:v>0</c:v>
                </c:pt>
              </c:numCache>
            </c:numRef>
          </c:val>
        </c:ser>
        <c:ser>
          <c:idx val="7"/>
          <c:order val="10"/>
          <c:tx>
            <c:strRef>
              <c:f>'Структура активів_фонди_2017-18'!$B$4</c:f>
              <c:strCache>
                <c:ptCount val="1"/>
                <c:pt idx="0">
                  <c:v>Нерухомість</c:v>
                </c:pt>
              </c:strCache>
            </c:strRef>
          </c:tx>
          <c:spPr>
            <a:solidFill>
              <a:srgbClr val="333333"/>
            </a:solidFill>
            <a:ln w="25400">
              <a:noFill/>
            </a:ln>
          </c:spPr>
          <c:invertIfNegative val="0"/>
          <c:dLbls>
            <c:dLbl>
              <c:idx val="3"/>
              <c:layout>
                <c:manualLayout>
                  <c:x val="8.0007029892874754E-2"/>
                  <c:y val="-6.8795890179769029E-17"/>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300" b="1"/>
                </a:pPr>
                <a:endParaRPr lang="uk-UA"/>
              </a:p>
            </c:txPr>
            <c:showLegendKey val="0"/>
            <c:showVal val="0"/>
            <c:showCatName val="0"/>
            <c:showSerName val="0"/>
            <c:showPercent val="0"/>
            <c:showBubbleSize val="0"/>
            <c:extLst>
              <c:ext xmlns:c15="http://schemas.microsoft.com/office/drawing/2012/chart" uri="{CE6537A1-D6FC-4f65-9D91-7224C49458BB}">
                <c15:showLeaderLines val="1"/>
              </c:ext>
            </c:extLst>
          </c:dLbls>
          <c:val>
            <c:numRef>
              <c:f>('Структура активів_фонди_2017-18'!$D$4,'Структура активів_фонди_2017-18'!$H$4,'Структура активів_фонди_2017-18'!$L$4,'Структура активів_фонди_2017-18'!$T$4)</c:f>
              <c:numCache>
                <c:formatCode>0.0%</c:formatCode>
                <c:ptCount val="4"/>
                <c:pt idx="0">
                  <c:v>0</c:v>
                </c:pt>
                <c:pt idx="1">
                  <c:v>0</c:v>
                </c:pt>
                <c:pt idx="2">
                  <c:v>1.6103932828711903E-3</c:v>
                </c:pt>
                <c:pt idx="3">
                  <c:v>3.2822802508001278E-2</c:v>
                </c:pt>
              </c:numCache>
            </c:numRef>
          </c:val>
        </c:ser>
        <c:ser>
          <c:idx val="8"/>
          <c:order val="11"/>
          <c:tx>
            <c:strRef>
              <c:f>'Структура активів_фонди_2017-18'!$B$3</c:f>
              <c:strCache>
                <c:ptCount val="1"/>
                <c:pt idx="0">
                  <c:v>Інші активи</c:v>
                </c:pt>
              </c:strCache>
            </c:strRef>
          </c:tx>
          <c:spPr>
            <a:solidFill>
              <a:srgbClr val="C0C0C0"/>
            </a:solidFill>
            <a:ln w="25400">
              <a:noFill/>
            </a:ln>
          </c:spPr>
          <c:invertIfNegative val="0"/>
          <c:dLbls>
            <c:numFmt formatCode="0.0%" sourceLinked="0"/>
            <c:spPr>
              <a:noFill/>
              <a:ln w="25400">
                <a:noFill/>
              </a:ln>
            </c:spPr>
            <c:txPr>
              <a:bodyPr wrap="square" lIns="38100" tIns="19050" rIns="38100" bIns="19050" anchor="ctr">
                <a:spAutoFit/>
              </a:bodyPr>
              <a:lstStyle/>
              <a:p>
                <a:pPr>
                  <a:defRPr sz="1300"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('Структура активів_фонди_2017-18'!$D$3,'Структура активів_фонди_2017-18'!$H$3,'Структура активів_фонди_2017-18'!$L$3,'Структура активів_фонди_2017-18'!$T$3)</c:f>
              <c:numCache>
                <c:formatCode>0.0%</c:formatCode>
                <c:ptCount val="4"/>
                <c:pt idx="0">
                  <c:v>3.999607918764788E-2</c:v>
                </c:pt>
                <c:pt idx="1">
                  <c:v>4.2974931509345032E-2</c:v>
                </c:pt>
                <c:pt idx="2">
                  <c:v>0.8057293291602643</c:v>
                </c:pt>
                <c:pt idx="3">
                  <c:v>0.84764168953285479</c:v>
                </c:pt>
              </c:numCache>
            </c:numRef>
          </c:val>
        </c:ser>
        <c:dLbls>
          <c:showLegendKey val="0"/>
          <c:showVal val="0"/>
          <c:showCatName val="0"/>
          <c:showSerName val="0"/>
          <c:showPercent val="0"/>
          <c:showBubbleSize val="0"/>
        </c:dLbls>
        <c:gapWidth val="150"/>
        <c:overlap val="100"/>
        <c:axId val="177558624"/>
        <c:axId val="177559184"/>
      </c:barChart>
      <c:catAx>
        <c:axId val="177558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177559184"/>
        <c:crosses val="autoZero"/>
        <c:auto val="1"/>
        <c:lblAlgn val="ctr"/>
        <c:lblOffset val="0"/>
        <c:tickLblSkip val="1"/>
        <c:tickMarkSkip val="1"/>
        <c:noMultiLvlLbl val="0"/>
      </c:catAx>
      <c:valAx>
        <c:axId val="1775591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177558624"/>
        <c:crosses val="autoZero"/>
        <c:crossBetween val="between"/>
      </c:valAx>
      <c:spPr>
        <a:solidFill>
          <a:srgbClr val="FFFFFF"/>
        </a:solidFill>
        <a:ln w="25400">
          <a:noFill/>
        </a:ln>
      </c:spPr>
    </c:plotArea>
    <c:legend>
      <c:legendPos val="b"/>
      <c:layout>
        <c:manualLayout>
          <c:xMode val="edge"/>
          <c:yMode val="edge"/>
          <c:x val="0"/>
          <c:y val="0.77093038184228457"/>
          <c:w val="0.9920592576556404"/>
          <c:h val="0.21897659784979087"/>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865529826960395"/>
          <c:y val="4.6099229086949536E-2"/>
          <c:w val="0.52788756711232765"/>
          <c:h val="0.82439147252666312"/>
        </c:manualLayout>
      </c:layout>
      <c:pieChart>
        <c:varyColors val="1"/>
        <c:ser>
          <c:idx val="0"/>
          <c:order val="0"/>
          <c:explosion val="14"/>
          <c:dPt>
            <c:idx val="0"/>
            <c:bubble3D val="0"/>
          </c:dPt>
          <c:dPt>
            <c:idx val="1"/>
            <c:bubble3D val="0"/>
          </c:dPt>
          <c:dPt>
            <c:idx val="2"/>
            <c:bubble3D val="0"/>
          </c:dPt>
          <c:dPt>
            <c:idx val="3"/>
            <c:bubble3D val="0"/>
          </c:dPt>
          <c:dLbls>
            <c:dLbl>
              <c:idx val="0"/>
              <c:layout>
                <c:manualLayout>
                  <c:x val="9.4725760606379622E-4"/>
                  <c:y val="-0.11229102521441658"/>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4.4856721760185285E-2"/>
                  <c:y val="1.1990033130830613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0.20273628803031896"/>
                  <c:y val="-6.269342210309093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0.2171430625966275"/>
                  <c:y val="0.1111114555786693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0.16057730932617612"/>
                  <c:y val="-5.340915718868474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фондів'!$Q$11:$T$11</c:f>
              <c:strCache>
                <c:ptCount val="4"/>
                <c:pt idx="0">
                  <c:v>Відкриті</c:v>
                </c:pt>
                <c:pt idx="1">
                  <c:v>Інтервальні</c:v>
                </c:pt>
                <c:pt idx="2">
                  <c:v>Закриті (крім венчурних)</c:v>
                </c:pt>
                <c:pt idx="3">
                  <c:v>Венчурні</c:v>
                </c:pt>
              </c:strCache>
            </c:strRef>
          </c:cat>
          <c:val>
            <c:numRef>
              <c:f>'Типи_види_класи фондів'!$Q$12:$T$12</c:f>
              <c:numCache>
                <c:formatCode>General</c:formatCode>
                <c:ptCount val="4"/>
                <c:pt idx="0">
                  <c:v>19</c:v>
                </c:pt>
                <c:pt idx="1">
                  <c:v>22</c:v>
                </c:pt>
                <c:pt idx="2">
                  <c:v>84</c:v>
                </c:pt>
                <c:pt idx="3">
                  <c:v>1103</c:v>
                </c:pt>
              </c:numCache>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За 3 квартал</c:v>
          </c:tx>
          <c:spPr>
            <a:solidFill>
              <a:srgbClr val="00CCFF"/>
            </a:solidFill>
            <a:ln w="12700">
              <a:solidFill>
                <a:srgbClr val="000000"/>
              </a:solidFill>
              <a:prstDash val="solid"/>
            </a:ln>
          </c:spPr>
          <c:invertIfNegative val="0"/>
          <c:dLbls>
            <c:dLbl>
              <c:idx val="0"/>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ser>
          <c:idx val="1"/>
          <c:order val="1"/>
          <c:tx>
            <c:v>За 9 місяців з початку року</c:v>
          </c:tx>
          <c:spPr>
            <a:solidFill>
              <a:srgbClr val="FF9900"/>
            </a:solidFill>
            <a:ln w="12700">
              <a:solidFill>
                <a:srgbClr val="000000"/>
              </a:solidFill>
              <a:prstDash val="solid"/>
            </a:ln>
          </c:spPr>
          <c:invertIfNegative val="0"/>
          <c:dLbls>
            <c:dLbl>
              <c:idx val="3"/>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21579568"/>
        <c:axId val="221580128"/>
      </c:barChart>
      <c:catAx>
        <c:axId val="221579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2820000" vert="horz"/>
          <a:lstStyle/>
          <a:p>
            <a:pPr>
              <a:defRPr sz="150" b="1" i="0" u="none" strike="noStrike" baseline="0">
                <a:solidFill>
                  <a:srgbClr val="000000"/>
                </a:solidFill>
                <a:latin typeface="Arial Cyr"/>
                <a:ea typeface="Arial Cyr"/>
                <a:cs typeface="Arial Cyr"/>
              </a:defRPr>
            </a:pPr>
            <a:endParaRPr lang="uk-UA"/>
          </a:p>
        </c:txPr>
        <c:crossAx val="221580128"/>
        <c:crosses val="autoZero"/>
        <c:auto val="1"/>
        <c:lblAlgn val="ctr"/>
        <c:lblOffset val="100"/>
        <c:tickLblSkip val="1"/>
        <c:tickMarkSkip val="1"/>
        <c:noMultiLvlLbl val="0"/>
      </c:catAx>
      <c:valAx>
        <c:axId val="2215801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22157956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21582368"/>
        <c:axId val="221582928"/>
      </c:barChart>
      <c:catAx>
        <c:axId val="221582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221582928"/>
        <c:crosses val="autoZero"/>
        <c:auto val="1"/>
        <c:lblAlgn val="ctr"/>
        <c:lblOffset val="100"/>
        <c:tickLblSkip val="1"/>
        <c:tickMarkSkip val="1"/>
        <c:noMultiLvlLbl val="0"/>
      </c:catAx>
      <c:valAx>
        <c:axId val="2215829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2215823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6"/>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0"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82657520"/>
        <c:axId val="182658080"/>
      </c:barChart>
      <c:catAx>
        <c:axId val="182657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182658080"/>
        <c:crosses val="autoZero"/>
        <c:auto val="0"/>
        <c:lblAlgn val="ctr"/>
        <c:lblOffset val="100"/>
        <c:tickLblSkip val="1"/>
        <c:tickMarkSkip val="1"/>
        <c:noMultiLvlLbl val="0"/>
      </c:catAx>
      <c:valAx>
        <c:axId val="1826580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1826575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01.10.2008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31.12.2008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'[1]Доходність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'[1]Доходність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82663680"/>
        <c:axId val="182664240"/>
      </c:barChart>
      <c:catAx>
        <c:axId val="182663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182664240"/>
        <c:crosses val="autoZero"/>
        <c:auto val="1"/>
        <c:lblAlgn val="ctr"/>
        <c:lblOffset val="100"/>
        <c:tickLblSkip val="1"/>
        <c:tickMarkSkip val="1"/>
        <c:noMultiLvlLbl val="0"/>
      </c:catAx>
      <c:valAx>
        <c:axId val="1826642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1826636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11541714382833"/>
          <c:y val="1.4749305025422385E-2"/>
          <c:w val="0.49103928844574113"/>
          <c:h val="0.86694786836158744"/>
        </c:manualLayout>
      </c:layout>
      <c:barChart>
        <c:barDir val="bar"/>
        <c:grouping val="clustered"/>
        <c:varyColors val="0"/>
        <c:ser>
          <c:idx val="1"/>
          <c:order val="0"/>
          <c:tx>
            <c:strRef>
              <c:f>'Доходність ІСІ'!$H$2</c:f>
              <c:strCache>
                <c:ptCount val="1"/>
                <c:pt idx="0">
                  <c:v>4-й квартал 2018 року</c:v>
                </c:pt>
              </c:strCache>
            </c:strRef>
          </c:tx>
          <c:spPr>
            <a:solidFill>
              <a:srgbClr val="33CCCC"/>
            </a:solidFill>
            <a:ln w="25400">
              <a:noFill/>
            </a:ln>
          </c:spPr>
          <c:invertIfNegative val="0"/>
          <c:dLbls>
            <c:dLbl>
              <c:idx val="0"/>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'Доходність ІСІ'!$G$3:$G$19</c:f>
              <c:strCache>
                <c:ptCount val="17"/>
                <c:pt idx="0">
                  <c:v>Закриті (невенчурні) ІСІ з публічною емісією</c:v>
                </c:pt>
                <c:pt idx="1">
                  <c:v>Депозити у євро</c:v>
                </c:pt>
                <c:pt idx="2">
                  <c:v>Нерухомість у Києві (у дол. США)***</c:v>
                </c:pt>
                <c:pt idx="3">
                  <c:v>"Золотий" депозит (за оф. курсом золота)</c:v>
                </c:pt>
                <c:pt idx="4">
                  <c:v>Закриті (невенчурні) ІСІ з приватною емісією</c:v>
                </c:pt>
                <c:pt idx="5">
                  <c:v>Депозити у дол. США</c:v>
                </c:pt>
                <c:pt idx="6">
                  <c:v>Нерухомість у Києві (у грн.)***</c:v>
                </c:pt>
                <c:pt idx="7">
                  <c:v>Фонди змішаних інвестицій</c:v>
                </c:pt>
                <c:pt idx="8">
                  <c:v>Інтервальні ІСІ</c:v>
                </c:pt>
                <c:pt idx="9">
                  <c:v>Фонди облігацій</c:v>
                </c:pt>
                <c:pt idx="10">
                  <c:v>Відкриті ІСІ</c:v>
                </c:pt>
                <c:pt idx="11">
                  <c:v>Інфляція (індекс споживчих цін)**</c:v>
                </c:pt>
                <c:pt idx="12">
                  <c:v>Інші (диверсиф. та спеціаліз. публічні) фонди</c:v>
                </c:pt>
                <c:pt idx="13">
                  <c:v>Фонди акцій</c:v>
                </c:pt>
                <c:pt idx="14">
                  <c:v>Депозити (грн.)</c:v>
                </c:pt>
                <c:pt idx="15">
                  <c:v>Індекс УБ</c:v>
                </c:pt>
                <c:pt idx="16">
                  <c:v>Індекс ПФТС</c:v>
                </c:pt>
              </c:strCache>
            </c:strRef>
          </c:cat>
          <c:val>
            <c:numRef>
              <c:f>'Доходність ІСІ'!$H$3:$H$19</c:f>
              <c:numCache>
                <c:formatCode>0.0%</c:formatCode>
                <c:ptCount val="17"/>
                <c:pt idx="0">
                  <c:v>-6.4914693751733837E-2</c:v>
                </c:pt>
                <c:pt idx="1">
                  <c:v>-5.1206794474070838E-2</c:v>
                </c:pt>
                <c:pt idx="2">
                  <c:v>4.0157346498404705E-3</c:v>
                </c:pt>
                <c:pt idx="3">
                  <c:v>3.7131801292109801E-2</c:v>
                </c:pt>
                <c:pt idx="4">
                  <c:v>-2.5543605458752047E-2</c:v>
                </c:pt>
                <c:pt idx="5">
                  <c:v>-2.0018071653430947E-2</c:v>
                </c:pt>
                <c:pt idx="6">
                  <c:v>4.0456788706531022E-3</c:v>
                </c:pt>
                <c:pt idx="7">
                  <c:v>3.4356433038614888E-2</c:v>
                </c:pt>
                <c:pt idx="8">
                  <c:v>-1.7228364097445163E-2</c:v>
                </c:pt>
                <c:pt idx="9">
                  <c:v>1.2711586178012964E-2</c:v>
                </c:pt>
                <c:pt idx="10">
                  <c:v>5.3645806582950642E-3</c:v>
                </c:pt>
                <c:pt idx="11">
                  <c:v>3.9487904000000018E-2</c:v>
                </c:pt>
                <c:pt idx="12">
                  <c:v>1.4063933578437184E-2</c:v>
                </c:pt>
                <c:pt idx="13">
                  <c:v>-2.945034775929313E-2</c:v>
                </c:pt>
                <c:pt idx="14">
                  <c:v>3.5287671232876718E-2</c:v>
                </c:pt>
                <c:pt idx="15">
                  <c:v>2.8588664675896602E-2</c:v>
                </c:pt>
                <c:pt idx="16">
                  <c:v>4.0450698461710122E-2</c:v>
                </c:pt>
              </c:numCache>
            </c:numRef>
          </c:val>
        </c:ser>
        <c:ser>
          <c:idx val="2"/>
          <c:order val="1"/>
          <c:tx>
            <c:strRef>
              <c:f>'Доходність ІСІ'!$I$2</c:f>
              <c:strCache>
                <c:ptCount val="1"/>
                <c:pt idx="0">
                  <c:v>2018 рік</c:v>
                </c:pt>
              </c:strCache>
            </c:strRef>
          </c:tx>
          <c:spPr>
            <a:solidFill>
              <a:srgbClr val="000080"/>
            </a:solidFill>
            <a:ln w="25400">
              <a:noFill/>
            </a:ln>
          </c:spPr>
          <c:invertIfNegative val="0"/>
          <c:val>
            <c:numRef>
              <c:f>'Доходність ІСІ'!$I$3:$I$19</c:f>
              <c:numCache>
                <c:formatCode>0.0%</c:formatCode>
                <c:ptCount val="17"/>
                <c:pt idx="0">
                  <c:v>-4.4506619471565312E-2</c:v>
                </c:pt>
                <c:pt idx="1">
                  <c:v>-4.4155456876736499E-2</c:v>
                </c:pt>
                <c:pt idx="2">
                  <c:v>-3.7443370727678449E-2</c:v>
                </c:pt>
                <c:pt idx="3">
                  <c:v>-1.4619769235556301E-2</c:v>
                </c:pt>
                <c:pt idx="4">
                  <c:v>-7.5877755210705944E-3</c:v>
                </c:pt>
                <c:pt idx="5">
                  <c:v>-2.2497565933045083E-3</c:v>
                </c:pt>
                <c:pt idx="6">
                  <c:v>3.815261044176621E-3</c:v>
                </c:pt>
                <c:pt idx="7">
                  <c:v>4.3925615411485985E-2</c:v>
                </c:pt>
                <c:pt idx="8">
                  <c:v>6.400263852427801E-2</c:v>
                </c:pt>
                <c:pt idx="9">
                  <c:v>6.7208548942330859E-2</c:v>
                </c:pt>
                <c:pt idx="10">
                  <c:v>8.99623786614141E-2</c:v>
                </c:pt>
                <c:pt idx="11">
                  <c:v>9.7771037791337889E-2</c:v>
                </c:pt>
                <c:pt idx="12">
                  <c:v>0.13441158074370052</c:v>
                </c:pt>
                <c:pt idx="13">
                  <c:v>0.14127604098507929</c:v>
                </c:pt>
                <c:pt idx="14">
                  <c:v>0.15</c:v>
                </c:pt>
                <c:pt idx="15">
                  <c:v>0.25090973118910687</c:v>
                </c:pt>
                <c:pt idx="16">
                  <c:v>0.77539738462515095</c:v>
                </c:pt>
              </c:numCache>
            </c:numRef>
          </c:val>
        </c:ser>
        <c:dLbls>
          <c:showLegendKey val="0"/>
          <c:showVal val="0"/>
          <c:showCatName val="0"/>
          <c:showSerName val="0"/>
          <c:showPercent val="0"/>
          <c:showBubbleSize val="0"/>
        </c:dLbls>
        <c:gapWidth val="120"/>
        <c:overlap val="-20"/>
        <c:axId val="182667040"/>
        <c:axId val="182667600"/>
      </c:barChart>
      <c:catAx>
        <c:axId val="182667040"/>
        <c:scaling>
          <c:orientation val="minMax"/>
        </c:scaling>
        <c:delete val="0"/>
        <c:axPos val="l"/>
        <c:majorGridlines>
          <c:spPr>
            <a:ln w="3175">
              <a:solidFill>
                <a:srgbClr val="969696"/>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Arial Cyr"/>
                <a:ea typeface="Arial Cyr"/>
                <a:cs typeface="Arial Cyr"/>
              </a:defRPr>
            </a:pPr>
            <a:endParaRPr lang="uk-UA"/>
          </a:p>
        </c:txPr>
        <c:crossAx val="182667600"/>
        <c:crosses val="autoZero"/>
        <c:auto val="1"/>
        <c:lblAlgn val="ctr"/>
        <c:lblOffset val="0"/>
        <c:tickLblSkip val="1"/>
        <c:tickMarkSkip val="1"/>
        <c:noMultiLvlLbl val="0"/>
      </c:catAx>
      <c:valAx>
        <c:axId val="182667600"/>
        <c:scaling>
          <c:orientation val="minMax"/>
          <c:max val="0.8"/>
          <c:min val="-0.2"/>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182667040"/>
        <c:crosses val="autoZero"/>
        <c:crossBetween val="between"/>
        <c:majorUnit val="0.1"/>
        <c:minorUnit val="0.01"/>
      </c:valAx>
      <c:spPr>
        <a:solidFill>
          <a:srgbClr val="FFFFFF"/>
        </a:solidFill>
        <a:ln w="25400">
          <a:noFill/>
        </a:ln>
      </c:spPr>
    </c:plotArea>
    <c:legend>
      <c:legendPos val="r"/>
      <c:layout>
        <c:manualLayout>
          <c:xMode val="edge"/>
          <c:yMode val="edge"/>
          <c:x val="0.44236675257042479"/>
          <c:y val="0.94123288416699102"/>
          <c:w val="0.47797475202349426"/>
          <c:h val="5.1047775726598799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0543169485482191"/>
          <c:y val="6.1249111215259493E-2"/>
          <c:w val="0.4132374620837066"/>
          <c:h val="0.82758284229189527"/>
        </c:manualLayout>
      </c:layout>
      <c:pieChart>
        <c:varyColors val="1"/>
        <c:ser>
          <c:idx val="0"/>
          <c:order val="0"/>
          <c:explosion val="8"/>
          <c:dPt>
            <c:idx val="0"/>
            <c:bubble3D val="0"/>
            <c:spPr>
              <a:solidFill>
                <a:srgbClr val="00FFFF"/>
              </a:solidFill>
              <a:ln w="25400">
                <a:noFill/>
              </a:ln>
            </c:spPr>
          </c:dPt>
          <c:dPt>
            <c:idx val="1"/>
            <c:bubble3D val="0"/>
            <c:spPr>
              <a:solidFill>
                <a:srgbClr val="008080"/>
              </a:solidFill>
              <a:ln w="25400">
                <a:noFill/>
              </a:ln>
            </c:spPr>
          </c:dPt>
          <c:dPt>
            <c:idx val="2"/>
            <c:bubble3D val="0"/>
            <c:spPr>
              <a:solidFill>
                <a:srgbClr val="33CCCC"/>
              </a:solidFill>
              <a:ln w="25400">
                <a:noFill/>
              </a:ln>
            </c:spPr>
          </c:dPt>
          <c:dPt>
            <c:idx val="3"/>
            <c:bubble3D val="0"/>
            <c:spPr>
              <a:solidFill>
                <a:srgbClr val="CCFFFF"/>
              </a:solidFill>
              <a:ln w="25400">
                <a:noFill/>
              </a:ln>
            </c:spPr>
          </c:dPt>
          <c:dLbls>
            <c:dLbl>
              <c:idx val="0"/>
              <c:layout>
                <c:manualLayout>
                  <c:x val="-9.1614751198898208E-3"/>
                  <c:y val="2.468207574026338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0.13192361231238287"/>
                  <c:y val="9.4232711588782877E-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1.2929779265554888E-2"/>
                  <c:y val="-0.26858311657417844"/>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4.0238562282228609E-3"/>
                  <c:y val="0"/>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фондів'!$C$30:$E$30,'Типи_види_класи фондів'!$G$30)</c:f>
              <c:strCache>
                <c:ptCount val="4"/>
                <c:pt idx="0">
                  <c:v>Фонди акцій</c:v>
                </c:pt>
                <c:pt idx="1">
                  <c:v>Фонди облігацій</c:v>
                </c:pt>
                <c:pt idx="2">
                  <c:v>Фонди змішаних інвестицій*</c:v>
                </c:pt>
                <c:pt idx="3">
                  <c:v>Інші фонди</c:v>
                </c:pt>
              </c:strCache>
            </c:strRef>
          </c:cat>
          <c:val>
            <c:numRef>
              <c:f>('Типи_види_класи фондів'!$C$35:$E$35,'Типи_види_класи фондів'!$G$35)</c:f>
              <c:numCache>
                <c:formatCode>General</c:formatCode>
                <c:ptCount val="4"/>
                <c:pt idx="0">
                  <c:v>9</c:v>
                </c:pt>
                <c:pt idx="1">
                  <c:v>3</c:v>
                </c:pt>
                <c:pt idx="2">
                  <c:v>18</c:v>
                </c:pt>
                <c:pt idx="3">
                  <c:v>3</c:v>
                </c:pt>
              </c:numCache>
            </c:numRef>
          </c:val>
        </c:ser>
        <c:dLbls>
          <c:showLegendKey val="0"/>
          <c:showVal val="0"/>
          <c:showCatName val="0"/>
          <c:showSerName val="0"/>
          <c:showPercent val="0"/>
          <c:showBubbleSize val="0"/>
          <c:showLeaderLines val="0"/>
        </c:dLbls>
        <c:firstSliceAng val="234"/>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1315456378326428"/>
          <c:y val="0.16622134695586391"/>
          <c:w val="0.31341057433016911"/>
          <c:h val="0.74086669337985989"/>
        </c:manualLayout>
      </c:layout>
      <c:pieChart>
        <c:varyColors val="1"/>
        <c:ser>
          <c:idx val="0"/>
          <c:order val="0"/>
          <c:spPr>
            <a:solidFill>
              <a:schemeClr val="accent6">
                <a:lumMod val="75000"/>
              </a:schemeClr>
            </a:solidFill>
          </c:spPr>
          <c:explosion val="8"/>
          <c:dPt>
            <c:idx val="0"/>
            <c:bubble3D val="0"/>
            <c:spPr>
              <a:solidFill>
                <a:srgbClr val="6FCC22"/>
              </a:solidFill>
              <a:ln w="25400">
                <a:noFill/>
              </a:ln>
            </c:spPr>
          </c:dPt>
          <c:dPt>
            <c:idx val="1"/>
            <c:bubble3D val="0"/>
            <c:spPr>
              <a:solidFill>
                <a:srgbClr val="38B64A"/>
              </a:solidFill>
              <a:ln w="25400">
                <a:noFill/>
              </a:ln>
            </c:spPr>
          </c:dPt>
          <c:dPt>
            <c:idx val="2"/>
            <c:bubble3D val="0"/>
            <c:spPr>
              <a:solidFill>
                <a:srgbClr val="8FC850"/>
              </a:solidFill>
              <a:ln w="25400">
                <a:noFill/>
              </a:ln>
            </c:spPr>
          </c:dPt>
          <c:dPt>
            <c:idx val="3"/>
            <c:bubble3D val="0"/>
            <c:spPr>
              <a:solidFill>
                <a:srgbClr val="90BA44"/>
              </a:solidFill>
              <a:ln w="25400">
                <a:noFill/>
              </a:ln>
            </c:spPr>
          </c:dPt>
          <c:dPt>
            <c:idx val="4"/>
            <c:bubble3D val="0"/>
            <c:spPr>
              <a:solidFill>
                <a:schemeClr val="accent3">
                  <a:lumMod val="60000"/>
                  <a:lumOff val="40000"/>
                </a:schemeClr>
              </a:solidFill>
            </c:spPr>
          </c:dPt>
          <c:dPt>
            <c:idx val="5"/>
            <c:bubble3D val="0"/>
            <c:spPr>
              <a:solidFill>
                <a:schemeClr val="accent3">
                  <a:lumMod val="75000"/>
                </a:schemeClr>
              </a:solidFill>
            </c:spPr>
          </c:dPt>
          <c:dPt>
            <c:idx val="6"/>
            <c:bubble3D val="0"/>
            <c:spPr>
              <a:solidFill>
                <a:schemeClr val="accent3">
                  <a:lumMod val="50000"/>
                </a:schemeClr>
              </a:solidFill>
            </c:spPr>
          </c:dPt>
          <c:dPt>
            <c:idx val="7"/>
            <c:bubble3D val="0"/>
            <c:spPr>
              <a:solidFill>
                <a:srgbClr val="08A44F"/>
              </a:solidFill>
            </c:spPr>
          </c:dPt>
          <c:dLbls>
            <c:dLbl>
              <c:idx val="0"/>
              <c:layout>
                <c:manualLayout>
                  <c:x val="-1.2002394701980665E-3"/>
                  <c:y val="0"/>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8.6865716387137804E-3"/>
                  <c:y val="-5.7756918327706193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4.6271930024594466E-3"/>
                  <c:y val="4.6318520688050396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3.0970473808062896E-2"/>
                  <c:y val="0.1042226295130214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7.1242839990063589E-2"/>
                  <c:y val="1.5761981855392981E-3"/>
                </c:manualLayout>
              </c:layou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3.0853675621693746E-2"/>
                  <c:y val="-6.3820093791352173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0.17221087204567648"/>
                  <c:y val="-0.16036379127560826"/>
                </c:manualLayout>
              </c:layout>
              <c:dLblPos val="bestFit"/>
              <c:showLegendKey val="1"/>
              <c:showVal val="0"/>
              <c:showCatName val="1"/>
              <c:showSerName val="0"/>
              <c:showPercent val="1"/>
              <c:showBubbleSize val="0"/>
              <c:extLst>
                <c:ext xmlns:c15="http://schemas.microsoft.com/office/drawing/2012/chart" uri="{CE6537A1-D6FC-4f65-9D91-7224C49458BB}">
                  <c15:layout/>
                </c:ext>
              </c:extLst>
            </c:dLbl>
            <c:dLbl>
              <c:idx val="7"/>
              <c:layout>
                <c:manualLayout>
                  <c:x val="0.12049242534917713"/>
                  <c:y val="-1.2602734386148338E-3"/>
                </c:manualLayout>
              </c:layou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фондів'!$O$23:$V$23</c:f>
              <c:strCache>
                <c:ptCount val="8"/>
                <c:pt idx="0">
                  <c:v>Відкриті диверсифіковані</c:v>
                </c:pt>
                <c:pt idx="1">
                  <c:v>Відкриті спеціалізовані</c:v>
                </c:pt>
                <c:pt idx="2">
                  <c:v>Інтервальні диверсифіковані</c:v>
                </c:pt>
                <c:pt idx="3">
                  <c:v>Інтервальні спеціалізовані</c:v>
                </c:pt>
                <c:pt idx="4">
                  <c:v>Закриті диверсифіковані</c:v>
                </c:pt>
                <c:pt idx="5">
                  <c:v>Закриті недиверсифіковані</c:v>
                </c:pt>
                <c:pt idx="6">
                  <c:v>Закриті спеціалізовані</c:v>
                </c:pt>
                <c:pt idx="7">
                  <c:v>Закриті кваліфікаційні</c:v>
                </c:pt>
              </c:strCache>
            </c:strRef>
          </c:cat>
          <c:val>
            <c:numRef>
              <c:f>'Типи_види_класи фондів'!$O$25:$V$25</c:f>
              <c:numCache>
                <c:formatCode>General</c:formatCode>
                <c:ptCount val="8"/>
                <c:pt idx="0">
                  <c:v>13</c:v>
                </c:pt>
                <c:pt idx="1">
                  <c:v>6</c:v>
                </c:pt>
                <c:pt idx="2">
                  <c:v>18</c:v>
                </c:pt>
                <c:pt idx="3">
                  <c:v>3</c:v>
                </c:pt>
                <c:pt idx="4">
                  <c:v>3</c:v>
                </c:pt>
                <c:pt idx="5">
                  <c:v>44</c:v>
                </c:pt>
                <c:pt idx="6">
                  <c:v>1</c:v>
                </c:pt>
                <c:pt idx="7">
                  <c:v>1</c:v>
                </c:pt>
              </c:numCache>
            </c:numRef>
          </c:val>
        </c:ser>
        <c:dLbls>
          <c:showLegendKey val="0"/>
          <c:showVal val="0"/>
          <c:showCatName val="0"/>
          <c:showSerName val="0"/>
          <c:showPercent val="0"/>
          <c:showBubbleSize val="0"/>
          <c:showLeaderLines val="0"/>
        </c:dLbls>
        <c:firstSliceAng val="178"/>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вартістю активів</a:t>
            </a:r>
            <a:r>
              <a:rPr lang="en-US" sz="1200"/>
              <a:t> </a:t>
            </a:r>
            <a:r>
              <a:rPr lang="uk-UA" sz="1200"/>
              <a:t>в управлінні</a:t>
            </a:r>
          </a:p>
        </c:rich>
      </c:tx>
      <c:layout>
        <c:manualLayout>
          <c:xMode val="edge"/>
          <c:yMode val="edge"/>
          <c:x val="0.12269650186902249"/>
          <c:y val="9.0718752374484967E-3"/>
        </c:manualLayout>
      </c:layout>
      <c:overlay val="0"/>
      <c:spPr>
        <a:noFill/>
        <a:ln w="25400">
          <a:noFill/>
        </a:ln>
      </c:spPr>
    </c:title>
    <c:autoTitleDeleted val="0"/>
    <c:plotArea>
      <c:layout>
        <c:manualLayout>
          <c:layoutTarget val="inner"/>
          <c:xMode val="edge"/>
          <c:yMode val="edge"/>
          <c:x val="0.17717311919444051"/>
          <c:y val="0.16854497130329241"/>
          <c:w val="0.27578708330683516"/>
          <c:h val="0.65365659376019192"/>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5387211266389586"/>
                  <c:y val="0.1387101021878877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5.0161147121535792E-2"/>
                  <c:y val="-0.1482944066265083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6.2036630456738642E-2"/>
                  <c:y val="-4.6608529329041654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2.6038062967860494E-2"/>
                  <c:y val="4.623585528686964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8.3255176696943184E-2"/>
                  <c:y val="-0.1713114891367583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8.1211725642042445E-2"/>
                  <c:y val="-0.3325304555942836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Mode val="edge"/>
                  <c:yMode val="edge"/>
                  <c:x val="0.34069426869814412"/>
                  <c:y val="0.6187683284457478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розподіл'!$E$18:$E$23</c:f>
              <c:strCache>
                <c:ptCount val="6"/>
                <c:pt idx="0">
                  <c:v>м. Київ та Київська область</c:v>
                </c:pt>
                <c:pt idx="1">
                  <c:v>Дніпропетровська область</c:v>
                </c:pt>
                <c:pt idx="2">
                  <c:v>Харківська область</c:v>
                </c:pt>
                <c:pt idx="3">
                  <c:v>Львівська область</c:v>
                </c:pt>
                <c:pt idx="4">
                  <c:v>Запорізька область</c:v>
                </c:pt>
                <c:pt idx="5">
                  <c:v>Інші регіони</c:v>
                </c:pt>
              </c:strCache>
            </c:strRef>
          </c:cat>
          <c:val>
            <c:numRef>
              <c:f>'Регіональний розподіл'!$F$18:$F$23</c:f>
              <c:numCache>
                <c:formatCode>0.00%</c:formatCode>
                <c:ptCount val="6"/>
                <c:pt idx="0">
                  <c:v>0.80707159208228341</c:v>
                </c:pt>
                <c:pt idx="1">
                  <c:v>6.7276880109268328E-2</c:v>
                </c:pt>
                <c:pt idx="2">
                  <c:v>4.0841083881793909E-2</c:v>
                </c:pt>
                <c:pt idx="3">
                  <c:v>3.8184908660885544E-2</c:v>
                </c:pt>
                <c:pt idx="4">
                  <c:v>2.6272094671629533E-2</c:v>
                </c:pt>
                <c:pt idx="5">
                  <c:v>2.0353440594139349E-2</c:v>
                </c:pt>
              </c:numCache>
            </c:numRef>
          </c:val>
        </c:ser>
        <c:dLbls>
          <c:showLegendKey val="0"/>
          <c:showVal val="0"/>
          <c:showCatName val="0"/>
          <c:showSerName val="0"/>
          <c:showPercent val="0"/>
          <c:showBubbleSize val="0"/>
          <c:showLeaderLines val="0"/>
        </c:dLbls>
        <c:firstSliceAng val="210"/>
      </c:pie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ІСІ (усіх)</a:t>
            </a:r>
          </a:p>
        </c:rich>
      </c:tx>
      <c:layout>
        <c:manualLayout>
          <c:xMode val="edge"/>
          <c:yMode val="edge"/>
          <c:x val="0.24761925490271949"/>
          <c:y val="1.4409448818897637E-2"/>
        </c:manualLayout>
      </c:layout>
      <c:overlay val="0"/>
      <c:spPr>
        <a:noFill/>
        <a:ln w="25400">
          <a:noFill/>
        </a:ln>
      </c:spPr>
    </c:title>
    <c:autoTitleDeleted val="0"/>
    <c:plotArea>
      <c:layout>
        <c:manualLayout>
          <c:layoutTarget val="inner"/>
          <c:xMode val="edge"/>
          <c:yMode val="edge"/>
          <c:x val="0.23171613073957856"/>
          <c:y val="0.16728484822799722"/>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9.3693546443884085E-2"/>
                  <c:y val="0.1204772840675016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1.9298069721221271E-2"/>
                  <c:y val="-0.2225446514246235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4.1481742348097227E-2"/>
                  <c:y val="-0.115174127761927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2.7023228892762572E-2"/>
                  <c:y val="0"/>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0.11166735817599596"/>
                  <c:y val="-2.7803958895558912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7.732943980548089E-2"/>
                  <c:y val="-0.2168344826703854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розподіл'!$H$18:$H$23</c:f>
              <c:strCache>
                <c:ptCount val="6"/>
                <c:pt idx="0">
                  <c:v>м. Київ та Київська область</c:v>
                </c:pt>
                <c:pt idx="1">
                  <c:v>Дніпропетровська область</c:v>
                </c:pt>
                <c:pt idx="2">
                  <c:v>Харківська область</c:v>
                </c:pt>
                <c:pt idx="3">
                  <c:v>Львівська область</c:v>
                </c:pt>
                <c:pt idx="4">
                  <c:v>Iвано-Франкiвська область</c:v>
                </c:pt>
                <c:pt idx="5">
                  <c:v>Інші регіони</c:v>
                </c:pt>
              </c:strCache>
            </c:strRef>
          </c:cat>
          <c:val>
            <c:numRef>
              <c:f>'Регіональний розподіл'!$I$18:$I$23</c:f>
              <c:numCache>
                <c:formatCode>0.00%</c:formatCode>
                <c:ptCount val="6"/>
                <c:pt idx="0">
                  <c:v>0.71717171717171713</c:v>
                </c:pt>
                <c:pt idx="1">
                  <c:v>7.303807303807304E-2</c:v>
                </c:pt>
                <c:pt idx="2">
                  <c:v>6.1383061383061384E-2</c:v>
                </c:pt>
                <c:pt idx="3">
                  <c:v>5.2059052059052056E-2</c:v>
                </c:pt>
                <c:pt idx="4">
                  <c:v>3.1857031857031856E-2</c:v>
                </c:pt>
                <c:pt idx="5">
                  <c:v>6.4491064491064565E-2</c:v>
                </c:pt>
              </c:numCache>
            </c:numRef>
          </c:val>
        </c:ser>
        <c:dLbls>
          <c:showLegendKey val="0"/>
          <c:showVal val="0"/>
          <c:showCatName val="0"/>
          <c:showSerName val="0"/>
          <c:showPercent val="0"/>
          <c:showBubbleSize val="0"/>
          <c:showLeaderLines val="0"/>
        </c:dLbls>
        <c:firstSliceAng val="213"/>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ІСІ (венчурних)</a:t>
            </a:r>
          </a:p>
        </c:rich>
      </c:tx>
      <c:layout>
        <c:manualLayout>
          <c:xMode val="edge"/>
          <c:yMode val="edge"/>
          <c:x val="0.33291912192325152"/>
          <c:y val="1.440961429600148E-2"/>
        </c:manualLayout>
      </c:layout>
      <c:overlay val="0"/>
      <c:spPr>
        <a:noFill/>
        <a:ln w="25400">
          <a:noFill/>
        </a:ln>
      </c:spPr>
    </c:title>
    <c:autoTitleDeleted val="0"/>
    <c:plotArea>
      <c:layout>
        <c:manualLayout>
          <c:layoutTarget val="inner"/>
          <c:xMode val="edge"/>
          <c:yMode val="edge"/>
          <c:x val="0.34559992914569398"/>
          <c:y val="0.12176658004781107"/>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29383770505855128"/>
                  <c:y val="0.1355656544725419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3.2497276226848004E-2"/>
                  <c:y val="4.8861945487541055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5.1444437277716859E-2"/>
                  <c:y val="2.0737188308571339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3.2827112363788463E-2"/>
                  <c:y val="-6.5571663339489038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6.8052911783083522E-2"/>
                  <c:y val="-0.1692071344177343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3.2606777157605842E-2"/>
                  <c:y val="-0.2588027389122925"/>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розподіл'!$K$18:$K$23</c:f>
              <c:strCache>
                <c:ptCount val="6"/>
                <c:pt idx="0">
                  <c:v>м. Київ та Київська область</c:v>
                </c:pt>
                <c:pt idx="1">
                  <c:v>Дніпропетровська область</c:v>
                </c:pt>
                <c:pt idx="2">
                  <c:v>Харківська область</c:v>
                </c:pt>
                <c:pt idx="3">
                  <c:v>Львівська область</c:v>
                </c:pt>
                <c:pt idx="4">
                  <c:v>Iвано-Франкiвська область</c:v>
                </c:pt>
                <c:pt idx="5">
                  <c:v>Інші регіони</c:v>
                </c:pt>
              </c:strCache>
            </c:strRef>
          </c:cat>
          <c:val>
            <c:numRef>
              <c:f>'Регіональний розподіл'!$L$18:$L$23</c:f>
              <c:numCache>
                <c:formatCode>0.00%</c:formatCode>
                <c:ptCount val="6"/>
                <c:pt idx="0">
                  <c:v>0.70962047661076788</c:v>
                </c:pt>
                <c:pt idx="1">
                  <c:v>7.3256840247131513E-2</c:v>
                </c:pt>
                <c:pt idx="2">
                  <c:v>6.0017652250661961E-2</c:v>
                </c:pt>
                <c:pt idx="3">
                  <c:v>5.9135039717563988E-2</c:v>
                </c:pt>
                <c:pt idx="4">
                  <c:v>3.3539276257722857E-2</c:v>
                </c:pt>
                <c:pt idx="5">
                  <c:v>6.4430714916151821E-2</c:v>
                </c:pt>
              </c:numCache>
            </c:numRef>
          </c:val>
        </c:ser>
        <c:dLbls>
          <c:showLegendKey val="0"/>
          <c:showVal val="0"/>
          <c:showCatName val="0"/>
          <c:showSerName val="0"/>
          <c:showPercent val="0"/>
          <c:showBubbleSize val="0"/>
          <c:showLeaderLines val="0"/>
        </c:dLbls>
        <c:firstSliceAng val="24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НПФ в управлінні</a:t>
            </a:r>
          </a:p>
        </c:rich>
      </c:tx>
      <c:layout>
        <c:manualLayout>
          <c:xMode val="edge"/>
          <c:yMode val="edge"/>
          <c:x val="0.31856089762051354"/>
          <c:y val="9.3680952029350367E-3"/>
        </c:manualLayout>
      </c:layout>
      <c:overlay val="0"/>
      <c:spPr>
        <a:noFill/>
        <a:ln w="25400">
          <a:noFill/>
        </a:ln>
      </c:spPr>
    </c:title>
    <c:autoTitleDeleted val="0"/>
    <c:plotArea>
      <c:layout>
        <c:manualLayout>
          <c:layoutTarget val="inner"/>
          <c:xMode val="edge"/>
          <c:yMode val="edge"/>
          <c:x val="0.36173216310502954"/>
          <c:y val="0.12680809914087751"/>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7859099797102074"/>
                  <c:y val="0.1261427747265696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2.7771601217153236E-2"/>
                  <c:y val="-0.3862094567931917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3.2039702206680155E-2"/>
                  <c:y val="-0.1109368676466174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3.2824390314907553E-2"/>
                  <c:y val="1.3779539662108327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9.5055511246053007E-2"/>
                  <c:y val="-3.1463433351239353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0.17605807829714984"/>
                  <c:y val="-0.2457286139555271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0.13949194707554774"/>
                  <c:y val="-0.4272040663023708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7"/>
              <c:layout>
                <c:manualLayout>
                  <c:x val="-5.4489311092361138E-2"/>
                  <c:y val="3.4511056000989353E-2"/>
                </c:manualLayout>
              </c:layou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розподіл'!$Q$18:$Q$25</c:f>
              <c:strCache>
                <c:ptCount val="8"/>
                <c:pt idx="0">
                  <c:v>м. Київ та Київська область</c:v>
                </c:pt>
                <c:pt idx="1">
                  <c:v>Дніпропетровська область</c:v>
                </c:pt>
                <c:pt idx="2">
                  <c:v>Донецька область</c:v>
                </c:pt>
                <c:pt idx="3">
                  <c:v>Харківська область</c:v>
                </c:pt>
                <c:pt idx="4">
                  <c:v>Львівська область</c:v>
                </c:pt>
                <c:pt idx="5">
                  <c:v>Iвано-Франкiвська область</c:v>
                </c:pt>
                <c:pt idx="6">
                  <c:v>Полтавська область</c:v>
                </c:pt>
                <c:pt idx="7">
                  <c:v>Херсонська область</c:v>
                </c:pt>
              </c:strCache>
            </c:strRef>
          </c:cat>
          <c:val>
            <c:numRef>
              <c:f>'Регіональний розподіл'!$R$18:$R$25</c:f>
              <c:numCache>
                <c:formatCode>0.00%</c:formatCode>
                <c:ptCount val="8"/>
                <c:pt idx="0">
                  <c:v>0.77192982456140347</c:v>
                </c:pt>
                <c:pt idx="1">
                  <c:v>3.5087719298245612E-2</c:v>
                </c:pt>
                <c:pt idx="2">
                  <c:v>3.5087719298245612E-2</c:v>
                </c:pt>
                <c:pt idx="3">
                  <c:v>3.5087719298245612E-2</c:v>
                </c:pt>
                <c:pt idx="4">
                  <c:v>3.5087719298245612E-2</c:v>
                </c:pt>
                <c:pt idx="5">
                  <c:v>3.5087719298245612E-2</c:v>
                </c:pt>
                <c:pt idx="6">
                  <c:v>3.5087719298245612E-2</c:v>
                </c:pt>
                <c:pt idx="7">
                  <c:v>1.7543859649122806E-2</c:v>
                </c:pt>
              </c:numCache>
            </c:numRef>
          </c:val>
        </c:ser>
        <c:dLbls>
          <c:showLegendKey val="0"/>
          <c:showVal val="0"/>
          <c:showCatName val="0"/>
          <c:showSerName val="0"/>
          <c:showPercent val="0"/>
          <c:showBubbleSize val="0"/>
          <c:showLeaderLines val="0"/>
        </c:dLbls>
        <c:firstSliceAng val="212"/>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4" Type="http://schemas.openxmlformats.org/officeDocument/2006/relationships/chart" Target="../charts/chart3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7</xdr:col>
      <xdr:colOff>10885</xdr:colOff>
      <xdr:row>1</xdr:row>
      <xdr:rowOff>10887</xdr:rowOff>
    </xdr:from>
    <xdr:to>
      <xdr:col>19</xdr:col>
      <xdr:colOff>544286</xdr:colOff>
      <xdr:row>15</xdr:row>
      <xdr:rowOff>10886</xdr:rowOff>
    </xdr:to>
    <xdr:graphicFrame macro="">
      <xdr:nvGraphicFramePr>
        <xdr:cNvPr id="6"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43543</xdr:colOff>
      <xdr:row>19</xdr:row>
      <xdr:rowOff>21770</xdr:rowOff>
    </xdr:from>
    <xdr:to>
      <xdr:col>5</xdr:col>
      <xdr:colOff>1273629</xdr:colOff>
      <xdr:row>38</xdr:row>
      <xdr:rowOff>87085</xdr:rowOff>
    </xdr:to>
    <xdr:graphicFrame macro="">
      <xdr:nvGraphicFramePr>
        <xdr:cNvPr id="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457200</xdr:colOff>
      <xdr:row>0</xdr:row>
      <xdr:rowOff>0</xdr:rowOff>
    </xdr:from>
    <xdr:to>
      <xdr:col>4</xdr:col>
      <xdr:colOff>129540</xdr:colOff>
      <xdr:row>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792480</xdr:colOff>
      <xdr:row>0</xdr:row>
      <xdr:rowOff>0</xdr:rowOff>
    </xdr:from>
    <xdr:to>
      <xdr:col>29</xdr:col>
      <xdr:colOff>281940</xdr:colOff>
      <xdr:row>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480060</xdr:colOff>
      <xdr:row>0</xdr:row>
      <xdr:rowOff>0</xdr:rowOff>
    </xdr:from>
    <xdr:to>
      <xdr:col>16</xdr:col>
      <xdr:colOff>144780</xdr:colOff>
      <xdr:row>0</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403860</xdr:colOff>
      <xdr:row>0</xdr:row>
      <xdr:rowOff>0</xdr:rowOff>
    </xdr:from>
    <xdr:to>
      <xdr:col>14</xdr:col>
      <xdr:colOff>182880</xdr:colOff>
      <xdr:row>0</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99060</xdr:colOff>
      <xdr:row>0</xdr:row>
      <xdr:rowOff>0</xdr:rowOff>
    </xdr:from>
    <xdr:to>
      <xdr:col>18</xdr:col>
      <xdr:colOff>381000</xdr:colOff>
      <xdr:row>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792480</xdr:colOff>
      <xdr:row>0</xdr:row>
      <xdr:rowOff>0</xdr:rowOff>
    </xdr:from>
    <xdr:to>
      <xdr:col>18</xdr:col>
      <xdr:colOff>281940</xdr:colOff>
      <xdr:row>0</xdr:row>
      <xdr:rowOff>0</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58207</xdr:colOff>
      <xdr:row>0</xdr:row>
      <xdr:rowOff>312869</xdr:rowOff>
    </xdr:from>
    <xdr:to>
      <xdr:col>11</xdr:col>
      <xdr:colOff>185057</xdr:colOff>
      <xdr:row>20</xdr:row>
      <xdr:rowOff>17929</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500743</xdr:colOff>
      <xdr:row>16</xdr:row>
      <xdr:rowOff>206828</xdr:rowOff>
    </xdr:from>
    <xdr:to>
      <xdr:col>20</xdr:col>
      <xdr:colOff>422622</xdr:colOff>
      <xdr:row>29</xdr:row>
      <xdr:rowOff>250371</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13128</xdr:colOff>
      <xdr:row>29</xdr:row>
      <xdr:rowOff>4099</xdr:rowOff>
    </xdr:from>
    <xdr:to>
      <xdr:col>13</xdr:col>
      <xdr:colOff>719099</xdr:colOff>
      <xdr:row>38</xdr:row>
      <xdr:rowOff>217075</xdr:rowOff>
    </xdr:to>
    <xdr:graphicFrame macro="">
      <xdr:nvGraphicFramePr>
        <xdr:cNvPr id="3"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761998</xdr:colOff>
      <xdr:row>1</xdr:row>
      <xdr:rowOff>643</xdr:rowOff>
    </xdr:from>
    <xdr:to>
      <xdr:col>23</xdr:col>
      <xdr:colOff>469045</xdr:colOff>
      <xdr:row>12</xdr:row>
      <xdr:rowOff>283029</xdr:rowOff>
    </xdr:to>
    <xdr:graphicFrame macro="">
      <xdr:nvGraphicFramePr>
        <xdr:cNvPr id="4"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8964</xdr:rowOff>
    </xdr:from>
    <xdr:to>
      <xdr:col>5</xdr:col>
      <xdr:colOff>219634</xdr:colOff>
      <xdr:row>15</xdr:row>
      <xdr:rowOff>12550</xdr:rowOff>
    </xdr:to>
    <xdr:graphicFrame macro="">
      <xdr:nvGraphicFramePr>
        <xdr:cNvPr id="2" name="Диаграмма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21131</xdr:colOff>
      <xdr:row>1</xdr:row>
      <xdr:rowOff>0</xdr:rowOff>
    </xdr:from>
    <xdr:to>
      <xdr:col>10</xdr:col>
      <xdr:colOff>228600</xdr:colOff>
      <xdr:row>14</xdr:row>
      <xdr:rowOff>170329</xdr:rowOff>
    </xdr:to>
    <xdr:graphicFrame macro="">
      <xdr:nvGraphicFramePr>
        <xdr:cNvPr id="3"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1741073</xdr:colOff>
      <xdr:row>1</xdr:row>
      <xdr:rowOff>10886</xdr:rowOff>
    </xdr:from>
    <xdr:to>
      <xdr:col>13</xdr:col>
      <xdr:colOff>1579707</xdr:colOff>
      <xdr:row>15</xdr:row>
      <xdr:rowOff>21772</xdr:rowOff>
    </xdr:to>
    <xdr:graphicFrame macro="">
      <xdr:nvGraphicFramePr>
        <xdr:cNvPr id="4"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376516</xdr:colOff>
      <xdr:row>1</xdr:row>
      <xdr:rowOff>2</xdr:rowOff>
    </xdr:from>
    <xdr:to>
      <xdr:col>19</xdr:col>
      <xdr:colOff>7042</xdr:colOff>
      <xdr:row>15</xdr:row>
      <xdr:rowOff>21771</xdr:rowOff>
    </xdr:to>
    <xdr:graphicFrame macro="">
      <xdr:nvGraphicFramePr>
        <xdr:cNvPr id="5"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1023256</xdr:colOff>
      <xdr:row>41</xdr:row>
      <xdr:rowOff>10886</xdr:rowOff>
    </xdr:from>
    <xdr:to>
      <xdr:col>8</xdr:col>
      <xdr:colOff>21771</xdr:colOff>
      <xdr:row>54</xdr:row>
      <xdr:rowOff>0</xdr:rowOff>
    </xdr:to>
    <xdr:graphicFrame macro="">
      <xdr:nvGraphicFramePr>
        <xdr:cNvPr id="2"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1052648</xdr:colOff>
      <xdr:row>17</xdr:row>
      <xdr:rowOff>163285</xdr:rowOff>
    </xdr:from>
    <xdr:to>
      <xdr:col>15</xdr:col>
      <xdr:colOff>115388</xdr:colOff>
      <xdr:row>31</xdr:row>
      <xdr:rowOff>0</xdr:rowOff>
    </xdr:to>
    <xdr:graphicFrame macro="">
      <xdr:nvGraphicFramePr>
        <xdr:cNvPr id="3"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838199</xdr:colOff>
      <xdr:row>85</xdr:row>
      <xdr:rowOff>220980</xdr:rowOff>
    </xdr:from>
    <xdr:to>
      <xdr:col>11</xdr:col>
      <xdr:colOff>827315</xdr:colOff>
      <xdr:row>97</xdr:row>
      <xdr:rowOff>228600</xdr:rowOff>
    </xdr:to>
    <xdr:graphicFrame macro="">
      <xdr:nvGraphicFramePr>
        <xdr:cNvPr id="4" name="Диаграмма 16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980803</xdr:colOff>
      <xdr:row>69</xdr:row>
      <xdr:rowOff>21771</xdr:rowOff>
    </xdr:from>
    <xdr:to>
      <xdr:col>13</xdr:col>
      <xdr:colOff>929641</xdr:colOff>
      <xdr:row>84</xdr:row>
      <xdr:rowOff>29391</xdr:rowOff>
    </xdr:to>
    <xdr:graphicFrame macro="">
      <xdr:nvGraphicFramePr>
        <xdr:cNvPr id="5" name="Диаграмма 19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xdr:row>
      <xdr:rowOff>1</xdr:rowOff>
    </xdr:from>
    <xdr:to>
      <xdr:col>13</xdr:col>
      <xdr:colOff>478972</xdr:colOff>
      <xdr:row>17</xdr:row>
      <xdr:rowOff>0</xdr:rowOff>
    </xdr:to>
    <xdr:graphicFrame macro="">
      <xdr:nvGraphicFramePr>
        <xdr:cNvPr id="6" name="Диаграмма 27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86</xdr:row>
      <xdr:rowOff>0</xdr:rowOff>
    </xdr:from>
    <xdr:to>
      <xdr:col>6</xdr:col>
      <xdr:colOff>979716</xdr:colOff>
      <xdr:row>97</xdr:row>
      <xdr:rowOff>236220</xdr:rowOff>
    </xdr:to>
    <xdr:graphicFrame macro="">
      <xdr:nvGraphicFramePr>
        <xdr:cNvPr id="7" name="Диаграмма 16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22859</xdr:colOff>
      <xdr:row>13</xdr:row>
      <xdr:rowOff>8965</xdr:rowOff>
    </xdr:from>
    <xdr:to>
      <xdr:col>9</xdr:col>
      <xdr:colOff>881742</xdr:colOff>
      <xdr:row>37</xdr:row>
      <xdr:rowOff>144780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17</xdr:col>
      <xdr:colOff>6531</xdr:colOff>
      <xdr:row>0</xdr:row>
      <xdr:rowOff>16009</xdr:rowOff>
    </xdr:from>
    <xdr:to>
      <xdr:col>28</xdr:col>
      <xdr:colOff>697326</xdr:colOff>
      <xdr:row>10</xdr:row>
      <xdr:rowOff>21771</xdr:rowOff>
    </xdr:to>
    <xdr:graphicFrame macro="">
      <xdr:nvGraphicFramePr>
        <xdr:cNvPr id="2"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772885</xdr:colOff>
      <xdr:row>25</xdr:row>
      <xdr:rowOff>0</xdr:rowOff>
    </xdr:from>
    <xdr:to>
      <xdr:col>22</xdr:col>
      <xdr:colOff>696686</xdr:colOff>
      <xdr:row>42</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10</xdr:col>
      <xdr:colOff>859972</xdr:colOff>
      <xdr:row>42</xdr:row>
      <xdr:rowOff>0</xdr:rowOff>
    </xdr:to>
    <xdr:graphicFrame macro="">
      <xdr:nvGraphicFramePr>
        <xdr:cNvPr id="4" name="Диаграмма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25806</xdr:colOff>
      <xdr:row>10</xdr:row>
      <xdr:rowOff>15943</xdr:rowOff>
    </xdr:from>
    <xdr:to>
      <xdr:col>28</xdr:col>
      <xdr:colOff>697327</xdr:colOff>
      <xdr:row>21</xdr:row>
      <xdr:rowOff>213871</xdr:rowOff>
    </xdr:to>
    <xdr:graphicFrame macro="">
      <xdr:nvGraphicFramePr>
        <xdr:cNvPr id="5" name="Диаграмма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400210</xdr:colOff>
      <xdr:row>24</xdr:row>
      <xdr:rowOff>0</xdr:rowOff>
    </xdr:from>
    <xdr:to>
      <xdr:col>12</xdr:col>
      <xdr:colOff>0</xdr:colOff>
      <xdr:row>49</xdr:row>
      <xdr:rowOff>97780</xdr:rowOff>
    </xdr:to>
    <xdr:graphicFrame macro="">
      <xdr:nvGraphicFramePr>
        <xdr:cNvPr id="2"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5</xdr:col>
      <xdr:colOff>261257</xdr:colOff>
      <xdr:row>49</xdr:row>
      <xdr:rowOff>97780</xdr:rowOff>
    </xdr:to>
    <xdr:graphicFrame macro="">
      <xdr:nvGraphicFramePr>
        <xdr:cNvPr id="3"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685799</xdr:colOff>
      <xdr:row>15</xdr:row>
      <xdr:rowOff>19594</xdr:rowOff>
    </xdr:from>
    <xdr:to>
      <xdr:col>10</xdr:col>
      <xdr:colOff>632456</xdr:colOff>
      <xdr:row>41</xdr:row>
      <xdr:rowOff>50074</xdr:rowOff>
    </xdr:to>
    <xdr:graphicFrame macro="">
      <xdr:nvGraphicFramePr>
        <xdr:cNvPr id="2"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40</xdr:row>
      <xdr:rowOff>60960</xdr:rowOff>
    </xdr:from>
    <xdr:to>
      <xdr:col>5</xdr:col>
      <xdr:colOff>21772</xdr:colOff>
      <xdr:row>68</xdr:row>
      <xdr:rowOff>144780</xdr:rowOff>
    </xdr:to>
    <xdr:graphicFrame macro="">
      <xdr:nvGraphicFramePr>
        <xdr:cNvPr id="3"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54428</xdr:colOff>
      <xdr:row>15</xdr:row>
      <xdr:rowOff>30480</xdr:rowOff>
    </xdr:from>
    <xdr:to>
      <xdr:col>5</xdr:col>
      <xdr:colOff>54428</xdr:colOff>
      <xdr:row>41</xdr:row>
      <xdr:rowOff>106680</xdr:rowOff>
    </xdr:to>
    <xdr:graphicFrame macro="">
      <xdr:nvGraphicFramePr>
        <xdr:cNvPr id="4"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631371</xdr:colOff>
      <xdr:row>40</xdr:row>
      <xdr:rowOff>145869</xdr:rowOff>
    </xdr:from>
    <xdr:to>
      <xdr:col>10</xdr:col>
      <xdr:colOff>624839</xdr:colOff>
      <xdr:row>68</xdr:row>
      <xdr:rowOff>171995</xdr:rowOff>
    </xdr:to>
    <xdr:graphicFrame macro="">
      <xdr:nvGraphicFramePr>
        <xdr:cNvPr id="5"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45720</xdr:colOff>
      <xdr:row>84</xdr:row>
      <xdr:rowOff>7620</xdr:rowOff>
    </xdr:from>
    <xdr:to>
      <xdr:col>5</xdr:col>
      <xdr:colOff>76200</xdr:colOff>
      <xdr:row>108</xdr:row>
      <xdr:rowOff>7620</xdr:rowOff>
    </xdr:to>
    <xdr:graphicFrame macro="">
      <xdr:nvGraphicFramePr>
        <xdr:cNvPr id="6"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198120</xdr:colOff>
      <xdr:row>16</xdr:row>
      <xdr:rowOff>0</xdr:rowOff>
    </xdr:from>
    <xdr:to>
      <xdr:col>5</xdr:col>
      <xdr:colOff>1333500</xdr:colOff>
      <xdr:row>54</xdr:row>
      <xdr:rowOff>30480</xdr:rowOff>
    </xdr:to>
    <xdr:graphicFrame macro="">
      <xdr:nvGraphicFramePr>
        <xdr:cNvPr id="2" name="Диаграмма 3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1287780</xdr:colOff>
      <xdr:row>16</xdr:row>
      <xdr:rowOff>0</xdr:rowOff>
    </xdr:from>
    <xdr:to>
      <xdr:col>10</xdr:col>
      <xdr:colOff>0</xdr:colOff>
      <xdr:row>54</xdr:row>
      <xdr:rowOff>30480</xdr:rowOff>
    </xdr:to>
    <xdr:graphicFrame macro="">
      <xdr:nvGraphicFramePr>
        <xdr:cNvPr id="3" name="Диаграмма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gavrylyuk/Desktop/&#1040;&#1085;&#1072;&#1089;&#1090;&#1072;&#1089;&#1080;&#1103;%20&#1043;&#1072;&#1074;&#1088;&#1080;&#1083;&#1102;&#1082;/&#1040;&#1053;&#1040;&#1051;&#1030;&#1058;&#1048;&#1050;&#1040;%20&#1056;&#1048;&#1053;&#1050;&#1059;/&#1050;&#1042;&#1040;&#1056;&#1058;&#1040;&#1051;&#1068;&#1053;&#1030;%20&#1047;&#1042;&#1030;&#1058;&#1048;/2017/Q4%202017/!%20final/Q4%202017%20&amp;%20FY%202017_P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gavrylyuk/Desktop/&#1040;&#1085;&#1072;&#1089;&#1090;&#1072;&#1089;&#1080;&#1103;%20&#1043;&#1072;&#1074;&#1088;&#1080;&#1083;&#1102;&#1082;/&#1040;&#1053;&#1040;&#1051;&#1030;&#1058;&#1048;&#1050;&#1040;%20&#1056;&#1048;&#1053;&#1050;&#1059;/&#1050;&#1042;&#1040;&#1056;&#1058;&#1040;&#1051;&#1068;&#1053;&#1030;%20&#1047;&#1042;&#1030;&#1058;&#1048;/2016/Q4%202016/final/Q4%202016%20&amp;%20Full%202016_P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09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s>
    <sheetDataSet>
      <sheetData sheetId="0" refreshError="1">
        <row r="1">
          <cell r="A1" t="str">
            <v>ЗАЛУЧЕНІ КОШТИ КОМЕРЦІЙНИХ БАНКІВ 
НА МІЖБАНКІВСЬКОМУ РИНКУ УКРАЇНИ
в 1998–2000 роках</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Індекси світу та України"/>
      <sheetName val="Біржовий ФР України"/>
      <sheetName val="КУА та ІСІ"/>
      <sheetName val="Типи_види_класи фондів"/>
      <sheetName val="Регіональний розподіл"/>
      <sheetName val="Активи та ВЧА"/>
      <sheetName val="ІСІ та тлі банків та ВВП"/>
      <sheetName val="Притік-відтік у відкритих ІСІ"/>
      <sheetName val="Інвестори"/>
      <sheetName val="Структура активів_типи ІСІ"/>
      <sheetName val="Зміни структури активів_4 кв 17"/>
      <sheetName val="Структура активів_фонди_2016-17"/>
      <sheetName val="Структура активів_типи ЦП"/>
      <sheetName val="Доходність ІСІ"/>
      <sheetName val="НПФ в управлінні"/>
      <sheetName val="СК в управлінні"/>
      <sheetName val="Активи в неплатоспром. банках"/>
    </sheetNames>
    <sheetDataSet>
      <sheetData sheetId="0"/>
      <sheetData sheetId="1"/>
      <sheetData sheetId="2"/>
      <sheetData sheetId="3"/>
      <sheetData sheetId="4"/>
      <sheetData sheetId="5">
        <row r="85">
          <cell r="B85">
            <v>43100</v>
          </cell>
        </row>
        <row r="86">
          <cell r="A86" t="str">
            <v>Венчурні</v>
          </cell>
          <cell r="B86">
            <v>0.96131662400487328</v>
          </cell>
        </row>
        <row r="87">
          <cell r="A87" t="str">
            <v>Відкриті</v>
          </cell>
          <cell r="B87">
            <v>3.5056149718054624E-4</v>
          </cell>
        </row>
        <row r="88">
          <cell r="A88" t="str">
            <v>Інтервальні</v>
          </cell>
          <cell r="B88">
            <v>3.6713614488859131E-4</v>
          </cell>
        </row>
        <row r="89">
          <cell r="A89" t="str">
            <v>Закриті (крім венчурних)</v>
          </cell>
          <cell r="B89">
            <v>3.7965678353057586E-2</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Індекси світу та України"/>
      <sheetName val="Біржовий ФР України"/>
      <sheetName val="КУА та ІСІ"/>
      <sheetName val="Типи_види_класи фондів"/>
      <sheetName val="Регіональний розподіл"/>
      <sheetName val="Активи"/>
      <sheetName val="ІСІ та тлі банків та ВВП"/>
      <sheetName val="Притік-відтік відкритих ІСІ"/>
      <sheetName val="Інвестори"/>
      <sheetName val="Структура активів_типи ІСІ_2016"/>
      <sheetName val="Зміни структури активів_4 кв 16"/>
      <sheetName val="Структура активів_фонди_2015-16"/>
      <sheetName val="Структура активів_типи ЦП"/>
      <sheetName val="Доходність ІСІ"/>
      <sheetName val="НПФ в управлінні"/>
      <sheetName val="СК в управлінні"/>
      <sheetName val="Активи у зоні АТО"/>
      <sheetName val="Активи в неплатоспром. банках"/>
    </sheetNames>
    <sheetDataSet>
      <sheetData sheetId="0"/>
      <sheetData sheetId="1"/>
      <sheetData sheetId="2"/>
      <sheetData sheetId="3"/>
      <sheetData sheetId="4"/>
      <sheetData sheetId="5"/>
      <sheetData sheetId="6"/>
      <sheetData sheetId="7"/>
      <sheetData sheetId="8"/>
      <sheetData sheetId="9"/>
      <sheetData sheetId="10"/>
      <sheetData sheetId="11">
        <row r="2">
          <cell r="B2" t="str">
            <v>Відкриті</v>
          </cell>
          <cell r="F2" t="str">
            <v>Інтервальні</v>
          </cell>
          <cell r="J2" t="str">
            <v>Закриті (крім венчурних)</v>
          </cell>
          <cell r="R2" t="str">
            <v>Венчурні</v>
          </cell>
        </row>
        <row r="8">
          <cell r="B8" t="str">
            <v>Облігації місцевих позик</v>
          </cell>
          <cell r="C8">
            <v>0</v>
          </cell>
          <cell r="G8">
            <v>0</v>
          </cell>
          <cell r="K8">
            <v>0</v>
          </cell>
          <cell r="S8">
            <v>0</v>
          </cell>
        </row>
        <row r="11">
          <cell r="B11" t="str">
            <v>Ощадні сертифікати</v>
          </cell>
          <cell r="C11">
            <v>0</v>
          </cell>
          <cell r="G11">
            <v>0</v>
          </cell>
          <cell r="K11">
            <v>0</v>
          </cell>
          <cell r="S11">
            <v>0</v>
          </cell>
        </row>
      </sheetData>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s>
    <sheetDataSet>
      <sheetData sheetId="0" refreshError="1">
        <row r="1">
          <cell r="A1" t="str">
            <v>ЗВЕДЕНИЙ БАЛАНСОВИЙ ЗВІТ КОМЕРЦІЙНИХ БАНКІВ УКРАЇНИ
за 1998 рік</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s>
    <sheetDataSet>
      <sheetData sheetId="0" refreshError="1">
        <row r="1">
          <cell r="A1" t="str">
            <v>ЗВЕДЕНИЙ БАЛАНС БАНКІВСЬКОЇ СИСТЕМИ УКРАЇНИ
(резиденти)
на 01.01.99 року</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s>
    <sheetDataSet>
      <sheetData sheetId="0" refreshError="1">
        <row r="1">
          <cell r="A1" t="str">
            <v>НАЯВНА  ГРОШОВА  МАСА  В  ОБІГУ  УКРАЇНИ  
ТА ЇЇ РОЗМІЩЕННЯ В 1998–2000 РОКАХ</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aib.com.ua/analituaib/rankings/ici.html" TargetMode="External"/><Relationship Id="rId1" Type="http://schemas.openxmlformats.org/officeDocument/2006/relationships/hyperlink" Target="http://www.uaib.com.ua/analituaib/rankings/kua.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uaib.com.ua/rankings_/byclass.html" TargetMode="External"/><Relationship Id="rId1" Type="http://schemas.openxmlformats.org/officeDocument/2006/relationships/hyperlink" Target="http://www.uaib.com.ua/rankings_/byclass.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9"/>
  <sheetViews>
    <sheetView tabSelected="1" zoomScale="70" zoomScaleNormal="70" workbookViewId="0">
      <selection sqref="A1:XFD1"/>
    </sheetView>
  </sheetViews>
  <sheetFormatPr defaultColWidth="9.109375" defaultRowHeight="13.2" outlineLevelRow="1" outlineLevelCol="1"/>
  <cols>
    <col min="1" max="1" width="18.6640625" style="3" customWidth="1"/>
    <col min="2" max="2" width="21.21875" style="1" customWidth="1"/>
    <col min="3" max="3" width="19.88671875" style="1" customWidth="1"/>
    <col min="4" max="4" width="19.109375" style="1" hidden="1" customWidth="1" outlineLevel="1"/>
    <col min="5" max="5" width="19.77734375" style="1" hidden="1" customWidth="1" outlineLevel="1"/>
    <col min="6" max="6" width="19.109375" style="1" hidden="1" customWidth="1" outlineLevel="1"/>
    <col min="7" max="7" width="18" style="1" customWidth="1" collapsed="1"/>
    <col min="8" max="12" width="10.6640625" style="1" customWidth="1"/>
    <col min="13" max="249" width="9.109375" style="1"/>
    <col min="250" max="250" width="10.21875" style="1" customWidth="1"/>
    <col min="251" max="251" width="10.6640625" style="1" customWidth="1"/>
    <col min="252" max="252" width="17.77734375" style="1" customWidth="1"/>
    <col min="253" max="253" width="16" style="1" customWidth="1"/>
    <col min="254" max="254" width="14.44140625" style="1" customWidth="1"/>
    <col min="255" max="267" width="11.6640625" style="1" customWidth="1"/>
    <col min="268" max="505" width="9.109375" style="1"/>
    <col min="506" max="506" width="10.21875" style="1" customWidth="1"/>
    <col min="507" max="507" width="10.6640625" style="1" customWidth="1"/>
    <col min="508" max="508" width="17.77734375" style="1" customWidth="1"/>
    <col min="509" max="509" width="16" style="1" customWidth="1"/>
    <col min="510" max="510" width="14.44140625" style="1" customWidth="1"/>
    <col min="511" max="523" width="11.6640625" style="1" customWidth="1"/>
    <col min="524" max="761" width="9.109375" style="1"/>
    <col min="762" max="762" width="10.21875" style="1" customWidth="1"/>
    <col min="763" max="763" width="10.6640625" style="1" customWidth="1"/>
    <col min="764" max="764" width="17.77734375" style="1" customWidth="1"/>
    <col min="765" max="765" width="16" style="1" customWidth="1"/>
    <col min="766" max="766" width="14.44140625" style="1" customWidth="1"/>
    <col min="767" max="779" width="11.6640625" style="1" customWidth="1"/>
    <col min="780" max="1017" width="9.109375" style="1"/>
    <col min="1018" max="1018" width="10.21875" style="1" customWidth="1"/>
    <col min="1019" max="1019" width="10.6640625" style="1" customWidth="1"/>
    <col min="1020" max="1020" width="17.77734375" style="1" customWidth="1"/>
    <col min="1021" max="1021" width="16" style="1" customWidth="1"/>
    <col min="1022" max="1022" width="14.44140625" style="1" customWidth="1"/>
    <col min="1023" max="1035" width="11.6640625" style="1" customWidth="1"/>
    <col min="1036" max="1273" width="9.109375" style="1"/>
    <col min="1274" max="1274" width="10.21875" style="1" customWidth="1"/>
    <col min="1275" max="1275" width="10.6640625" style="1" customWidth="1"/>
    <col min="1276" max="1276" width="17.77734375" style="1" customWidth="1"/>
    <col min="1277" max="1277" width="16" style="1" customWidth="1"/>
    <col min="1278" max="1278" width="14.44140625" style="1" customWidth="1"/>
    <col min="1279" max="1291" width="11.6640625" style="1" customWidth="1"/>
    <col min="1292" max="1529" width="9.109375" style="1"/>
    <col min="1530" max="1530" width="10.21875" style="1" customWidth="1"/>
    <col min="1531" max="1531" width="10.6640625" style="1" customWidth="1"/>
    <col min="1532" max="1532" width="17.77734375" style="1" customWidth="1"/>
    <col min="1533" max="1533" width="16" style="1" customWidth="1"/>
    <col min="1534" max="1534" width="14.44140625" style="1" customWidth="1"/>
    <col min="1535" max="1547" width="11.6640625" style="1" customWidth="1"/>
    <col min="1548" max="1785" width="9.109375" style="1"/>
    <col min="1786" max="1786" width="10.21875" style="1" customWidth="1"/>
    <col min="1787" max="1787" width="10.6640625" style="1" customWidth="1"/>
    <col min="1788" max="1788" width="17.77734375" style="1" customWidth="1"/>
    <col min="1789" max="1789" width="16" style="1" customWidth="1"/>
    <col min="1790" max="1790" width="14.44140625" style="1" customWidth="1"/>
    <col min="1791" max="1803" width="11.6640625" style="1" customWidth="1"/>
    <col min="1804" max="2041" width="9.109375" style="1"/>
    <col min="2042" max="2042" width="10.21875" style="1" customWidth="1"/>
    <col min="2043" max="2043" width="10.6640625" style="1" customWidth="1"/>
    <col min="2044" max="2044" width="17.77734375" style="1" customWidth="1"/>
    <col min="2045" max="2045" width="16" style="1" customWidth="1"/>
    <col min="2046" max="2046" width="14.44140625" style="1" customWidth="1"/>
    <col min="2047" max="2059" width="11.6640625" style="1" customWidth="1"/>
    <col min="2060" max="2297" width="9.109375" style="1"/>
    <col min="2298" max="2298" width="10.21875" style="1" customWidth="1"/>
    <col min="2299" max="2299" width="10.6640625" style="1" customWidth="1"/>
    <col min="2300" max="2300" width="17.77734375" style="1" customWidth="1"/>
    <col min="2301" max="2301" width="16" style="1" customWidth="1"/>
    <col min="2302" max="2302" width="14.44140625" style="1" customWidth="1"/>
    <col min="2303" max="2315" width="11.6640625" style="1" customWidth="1"/>
    <col min="2316" max="2553" width="9.109375" style="1"/>
    <col min="2554" max="2554" width="10.21875" style="1" customWidth="1"/>
    <col min="2555" max="2555" width="10.6640625" style="1" customWidth="1"/>
    <col min="2556" max="2556" width="17.77734375" style="1" customWidth="1"/>
    <col min="2557" max="2557" width="16" style="1" customWidth="1"/>
    <col min="2558" max="2558" width="14.44140625" style="1" customWidth="1"/>
    <col min="2559" max="2571" width="11.6640625" style="1" customWidth="1"/>
    <col min="2572" max="2809" width="9.109375" style="1"/>
    <col min="2810" max="2810" width="10.21875" style="1" customWidth="1"/>
    <col min="2811" max="2811" width="10.6640625" style="1" customWidth="1"/>
    <col min="2812" max="2812" width="17.77734375" style="1" customWidth="1"/>
    <col min="2813" max="2813" width="16" style="1" customWidth="1"/>
    <col min="2814" max="2814" width="14.44140625" style="1" customWidth="1"/>
    <col min="2815" max="2827" width="11.6640625" style="1" customWidth="1"/>
    <col min="2828" max="3065" width="9.109375" style="1"/>
    <col min="3066" max="3066" width="10.21875" style="1" customWidth="1"/>
    <col min="3067" max="3067" width="10.6640625" style="1" customWidth="1"/>
    <col min="3068" max="3068" width="17.77734375" style="1" customWidth="1"/>
    <col min="3069" max="3069" width="16" style="1" customWidth="1"/>
    <col min="3070" max="3070" width="14.44140625" style="1" customWidth="1"/>
    <col min="3071" max="3083" width="11.6640625" style="1" customWidth="1"/>
    <col min="3084" max="3321" width="9.109375" style="1"/>
    <col min="3322" max="3322" width="10.21875" style="1" customWidth="1"/>
    <col min="3323" max="3323" width="10.6640625" style="1" customWidth="1"/>
    <col min="3324" max="3324" width="17.77734375" style="1" customWidth="1"/>
    <col min="3325" max="3325" width="16" style="1" customWidth="1"/>
    <col min="3326" max="3326" width="14.44140625" style="1" customWidth="1"/>
    <col min="3327" max="3339" width="11.6640625" style="1" customWidth="1"/>
    <col min="3340" max="3577" width="9.109375" style="1"/>
    <col min="3578" max="3578" width="10.21875" style="1" customWidth="1"/>
    <col min="3579" max="3579" width="10.6640625" style="1" customWidth="1"/>
    <col min="3580" max="3580" width="17.77734375" style="1" customWidth="1"/>
    <col min="3581" max="3581" width="16" style="1" customWidth="1"/>
    <col min="3582" max="3582" width="14.44140625" style="1" customWidth="1"/>
    <col min="3583" max="3595" width="11.6640625" style="1" customWidth="1"/>
    <col min="3596" max="3833" width="9.109375" style="1"/>
    <col min="3834" max="3834" width="10.21875" style="1" customWidth="1"/>
    <col min="3835" max="3835" width="10.6640625" style="1" customWidth="1"/>
    <col min="3836" max="3836" width="17.77734375" style="1" customWidth="1"/>
    <col min="3837" max="3837" width="16" style="1" customWidth="1"/>
    <col min="3838" max="3838" width="14.44140625" style="1" customWidth="1"/>
    <col min="3839" max="3851" width="11.6640625" style="1" customWidth="1"/>
    <col min="3852" max="4089" width="9.109375" style="1"/>
    <col min="4090" max="4090" width="10.21875" style="1" customWidth="1"/>
    <col min="4091" max="4091" width="10.6640625" style="1" customWidth="1"/>
    <col min="4092" max="4092" width="17.77734375" style="1" customWidth="1"/>
    <col min="4093" max="4093" width="16" style="1" customWidth="1"/>
    <col min="4094" max="4094" width="14.44140625" style="1" customWidth="1"/>
    <col min="4095" max="4107" width="11.6640625" style="1" customWidth="1"/>
    <col min="4108" max="4345" width="9.109375" style="1"/>
    <col min="4346" max="4346" width="10.21875" style="1" customWidth="1"/>
    <col min="4347" max="4347" width="10.6640625" style="1" customWidth="1"/>
    <col min="4348" max="4348" width="17.77734375" style="1" customWidth="1"/>
    <col min="4349" max="4349" width="16" style="1" customWidth="1"/>
    <col min="4350" max="4350" width="14.44140625" style="1" customWidth="1"/>
    <col min="4351" max="4363" width="11.6640625" style="1" customWidth="1"/>
    <col min="4364" max="4601" width="9.109375" style="1"/>
    <col min="4602" max="4602" width="10.21875" style="1" customWidth="1"/>
    <col min="4603" max="4603" width="10.6640625" style="1" customWidth="1"/>
    <col min="4604" max="4604" width="17.77734375" style="1" customWidth="1"/>
    <col min="4605" max="4605" width="16" style="1" customWidth="1"/>
    <col min="4606" max="4606" width="14.44140625" style="1" customWidth="1"/>
    <col min="4607" max="4619" width="11.6640625" style="1" customWidth="1"/>
    <col min="4620" max="4857" width="9.109375" style="1"/>
    <col min="4858" max="4858" width="10.21875" style="1" customWidth="1"/>
    <col min="4859" max="4859" width="10.6640625" style="1" customWidth="1"/>
    <col min="4860" max="4860" width="17.77734375" style="1" customWidth="1"/>
    <col min="4861" max="4861" width="16" style="1" customWidth="1"/>
    <col min="4862" max="4862" width="14.44140625" style="1" customWidth="1"/>
    <col min="4863" max="4875" width="11.6640625" style="1" customWidth="1"/>
    <col min="4876" max="5113" width="9.109375" style="1"/>
    <col min="5114" max="5114" width="10.21875" style="1" customWidth="1"/>
    <col min="5115" max="5115" width="10.6640625" style="1" customWidth="1"/>
    <col min="5116" max="5116" width="17.77734375" style="1" customWidth="1"/>
    <col min="5117" max="5117" width="16" style="1" customWidth="1"/>
    <col min="5118" max="5118" width="14.44140625" style="1" customWidth="1"/>
    <col min="5119" max="5131" width="11.6640625" style="1" customWidth="1"/>
    <col min="5132" max="5369" width="9.109375" style="1"/>
    <col min="5370" max="5370" width="10.21875" style="1" customWidth="1"/>
    <col min="5371" max="5371" width="10.6640625" style="1" customWidth="1"/>
    <col min="5372" max="5372" width="17.77734375" style="1" customWidth="1"/>
    <col min="5373" max="5373" width="16" style="1" customWidth="1"/>
    <col min="5374" max="5374" width="14.44140625" style="1" customWidth="1"/>
    <col min="5375" max="5387" width="11.6640625" style="1" customWidth="1"/>
    <col min="5388" max="5625" width="9.109375" style="1"/>
    <col min="5626" max="5626" width="10.21875" style="1" customWidth="1"/>
    <col min="5627" max="5627" width="10.6640625" style="1" customWidth="1"/>
    <col min="5628" max="5628" width="17.77734375" style="1" customWidth="1"/>
    <col min="5629" max="5629" width="16" style="1" customWidth="1"/>
    <col min="5630" max="5630" width="14.44140625" style="1" customWidth="1"/>
    <col min="5631" max="5643" width="11.6640625" style="1" customWidth="1"/>
    <col min="5644" max="5881" width="9.109375" style="1"/>
    <col min="5882" max="5882" width="10.21875" style="1" customWidth="1"/>
    <col min="5883" max="5883" width="10.6640625" style="1" customWidth="1"/>
    <col min="5884" max="5884" width="17.77734375" style="1" customWidth="1"/>
    <col min="5885" max="5885" width="16" style="1" customWidth="1"/>
    <col min="5886" max="5886" width="14.44140625" style="1" customWidth="1"/>
    <col min="5887" max="5899" width="11.6640625" style="1" customWidth="1"/>
    <col min="5900" max="6137" width="9.109375" style="1"/>
    <col min="6138" max="6138" width="10.21875" style="1" customWidth="1"/>
    <col min="6139" max="6139" width="10.6640625" style="1" customWidth="1"/>
    <col min="6140" max="6140" width="17.77734375" style="1" customWidth="1"/>
    <col min="6141" max="6141" width="16" style="1" customWidth="1"/>
    <col min="6142" max="6142" width="14.44140625" style="1" customWidth="1"/>
    <col min="6143" max="6155" width="11.6640625" style="1" customWidth="1"/>
    <col min="6156" max="6393" width="9.109375" style="1"/>
    <col min="6394" max="6394" width="10.21875" style="1" customWidth="1"/>
    <col min="6395" max="6395" width="10.6640625" style="1" customWidth="1"/>
    <col min="6396" max="6396" width="17.77734375" style="1" customWidth="1"/>
    <col min="6397" max="6397" width="16" style="1" customWidth="1"/>
    <col min="6398" max="6398" width="14.44140625" style="1" customWidth="1"/>
    <col min="6399" max="6411" width="11.6640625" style="1" customWidth="1"/>
    <col min="6412" max="6649" width="9.109375" style="1"/>
    <col min="6650" max="6650" width="10.21875" style="1" customWidth="1"/>
    <col min="6651" max="6651" width="10.6640625" style="1" customWidth="1"/>
    <col min="6652" max="6652" width="17.77734375" style="1" customWidth="1"/>
    <col min="6653" max="6653" width="16" style="1" customWidth="1"/>
    <col min="6654" max="6654" width="14.44140625" style="1" customWidth="1"/>
    <col min="6655" max="6667" width="11.6640625" style="1" customWidth="1"/>
    <col min="6668" max="6905" width="9.109375" style="1"/>
    <col min="6906" max="6906" width="10.21875" style="1" customWidth="1"/>
    <col min="6907" max="6907" width="10.6640625" style="1" customWidth="1"/>
    <col min="6908" max="6908" width="17.77734375" style="1" customWidth="1"/>
    <col min="6909" max="6909" width="16" style="1" customWidth="1"/>
    <col min="6910" max="6910" width="14.44140625" style="1" customWidth="1"/>
    <col min="6911" max="6923" width="11.6640625" style="1" customWidth="1"/>
    <col min="6924" max="7161" width="9.109375" style="1"/>
    <col min="7162" max="7162" width="10.21875" style="1" customWidth="1"/>
    <col min="7163" max="7163" width="10.6640625" style="1" customWidth="1"/>
    <col min="7164" max="7164" width="17.77734375" style="1" customWidth="1"/>
    <col min="7165" max="7165" width="16" style="1" customWidth="1"/>
    <col min="7166" max="7166" width="14.44140625" style="1" customWidth="1"/>
    <col min="7167" max="7179" width="11.6640625" style="1" customWidth="1"/>
    <col min="7180" max="7417" width="9.109375" style="1"/>
    <col min="7418" max="7418" width="10.21875" style="1" customWidth="1"/>
    <col min="7419" max="7419" width="10.6640625" style="1" customWidth="1"/>
    <col min="7420" max="7420" width="17.77734375" style="1" customWidth="1"/>
    <col min="7421" max="7421" width="16" style="1" customWidth="1"/>
    <col min="7422" max="7422" width="14.44140625" style="1" customWidth="1"/>
    <col min="7423" max="7435" width="11.6640625" style="1" customWidth="1"/>
    <col min="7436" max="7673" width="9.109375" style="1"/>
    <col min="7674" max="7674" width="10.21875" style="1" customWidth="1"/>
    <col min="7675" max="7675" width="10.6640625" style="1" customWidth="1"/>
    <col min="7676" max="7676" width="17.77734375" style="1" customWidth="1"/>
    <col min="7677" max="7677" width="16" style="1" customWidth="1"/>
    <col min="7678" max="7678" width="14.44140625" style="1" customWidth="1"/>
    <col min="7679" max="7691" width="11.6640625" style="1" customWidth="1"/>
    <col min="7692" max="7929" width="9.109375" style="1"/>
    <col min="7930" max="7930" width="10.21875" style="1" customWidth="1"/>
    <col min="7931" max="7931" width="10.6640625" style="1" customWidth="1"/>
    <col min="7932" max="7932" width="17.77734375" style="1" customWidth="1"/>
    <col min="7933" max="7933" width="16" style="1" customWidth="1"/>
    <col min="7934" max="7934" width="14.44140625" style="1" customWidth="1"/>
    <col min="7935" max="7947" width="11.6640625" style="1" customWidth="1"/>
    <col min="7948" max="8185" width="9.109375" style="1"/>
    <col min="8186" max="8186" width="10.21875" style="1" customWidth="1"/>
    <col min="8187" max="8187" width="10.6640625" style="1" customWidth="1"/>
    <col min="8188" max="8188" width="17.77734375" style="1" customWidth="1"/>
    <col min="8189" max="8189" width="16" style="1" customWidth="1"/>
    <col min="8190" max="8190" width="14.44140625" style="1" customWidth="1"/>
    <col min="8191" max="8203" width="11.6640625" style="1" customWidth="1"/>
    <col min="8204" max="8441" width="9.109375" style="1"/>
    <col min="8442" max="8442" width="10.21875" style="1" customWidth="1"/>
    <col min="8443" max="8443" width="10.6640625" style="1" customWidth="1"/>
    <col min="8444" max="8444" width="17.77734375" style="1" customWidth="1"/>
    <col min="8445" max="8445" width="16" style="1" customWidth="1"/>
    <col min="8446" max="8446" width="14.44140625" style="1" customWidth="1"/>
    <col min="8447" max="8459" width="11.6640625" style="1" customWidth="1"/>
    <col min="8460" max="8697" width="9.109375" style="1"/>
    <col min="8698" max="8698" width="10.21875" style="1" customWidth="1"/>
    <col min="8699" max="8699" width="10.6640625" style="1" customWidth="1"/>
    <col min="8700" max="8700" width="17.77734375" style="1" customWidth="1"/>
    <col min="8701" max="8701" width="16" style="1" customWidth="1"/>
    <col min="8702" max="8702" width="14.44140625" style="1" customWidth="1"/>
    <col min="8703" max="8715" width="11.6640625" style="1" customWidth="1"/>
    <col min="8716" max="8953" width="9.109375" style="1"/>
    <col min="8954" max="8954" width="10.21875" style="1" customWidth="1"/>
    <col min="8955" max="8955" width="10.6640625" style="1" customWidth="1"/>
    <col min="8956" max="8956" width="17.77734375" style="1" customWidth="1"/>
    <col min="8957" max="8957" width="16" style="1" customWidth="1"/>
    <col min="8958" max="8958" width="14.44140625" style="1" customWidth="1"/>
    <col min="8959" max="8971" width="11.6640625" style="1" customWidth="1"/>
    <col min="8972" max="9209" width="9.109375" style="1"/>
    <col min="9210" max="9210" width="10.21875" style="1" customWidth="1"/>
    <col min="9211" max="9211" width="10.6640625" style="1" customWidth="1"/>
    <col min="9212" max="9212" width="17.77734375" style="1" customWidth="1"/>
    <col min="9213" max="9213" width="16" style="1" customWidth="1"/>
    <col min="9214" max="9214" width="14.44140625" style="1" customWidth="1"/>
    <col min="9215" max="9227" width="11.6640625" style="1" customWidth="1"/>
    <col min="9228" max="9465" width="9.109375" style="1"/>
    <col min="9466" max="9466" width="10.21875" style="1" customWidth="1"/>
    <col min="9467" max="9467" width="10.6640625" style="1" customWidth="1"/>
    <col min="9468" max="9468" width="17.77734375" style="1" customWidth="1"/>
    <col min="9469" max="9469" width="16" style="1" customWidth="1"/>
    <col min="9470" max="9470" width="14.44140625" style="1" customWidth="1"/>
    <col min="9471" max="9483" width="11.6640625" style="1" customWidth="1"/>
    <col min="9484" max="9721" width="9.109375" style="1"/>
    <col min="9722" max="9722" width="10.21875" style="1" customWidth="1"/>
    <col min="9723" max="9723" width="10.6640625" style="1" customWidth="1"/>
    <col min="9724" max="9724" width="17.77734375" style="1" customWidth="1"/>
    <col min="9725" max="9725" width="16" style="1" customWidth="1"/>
    <col min="9726" max="9726" width="14.44140625" style="1" customWidth="1"/>
    <col min="9727" max="9739" width="11.6640625" style="1" customWidth="1"/>
    <col min="9740" max="9977" width="9.109375" style="1"/>
    <col min="9978" max="9978" width="10.21875" style="1" customWidth="1"/>
    <col min="9979" max="9979" width="10.6640625" style="1" customWidth="1"/>
    <col min="9980" max="9980" width="17.77734375" style="1" customWidth="1"/>
    <col min="9981" max="9981" width="16" style="1" customWidth="1"/>
    <col min="9982" max="9982" width="14.44140625" style="1" customWidth="1"/>
    <col min="9983" max="9995" width="11.6640625" style="1" customWidth="1"/>
    <col min="9996" max="10233" width="9.109375" style="1"/>
    <col min="10234" max="10234" width="10.21875" style="1" customWidth="1"/>
    <col min="10235" max="10235" width="10.6640625" style="1" customWidth="1"/>
    <col min="10236" max="10236" width="17.77734375" style="1" customWidth="1"/>
    <col min="10237" max="10237" width="16" style="1" customWidth="1"/>
    <col min="10238" max="10238" width="14.44140625" style="1" customWidth="1"/>
    <col min="10239" max="10251" width="11.6640625" style="1" customWidth="1"/>
    <col min="10252" max="10489" width="9.109375" style="1"/>
    <col min="10490" max="10490" width="10.21875" style="1" customWidth="1"/>
    <col min="10491" max="10491" width="10.6640625" style="1" customWidth="1"/>
    <col min="10492" max="10492" width="17.77734375" style="1" customWidth="1"/>
    <col min="10493" max="10493" width="16" style="1" customWidth="1"/>
    <col min="10494" max="10494" width="14.44140625" style="1" customWidth="1"/>
    <col min="10495" max="10507" width="11.6640625" style="1" customWidth="1"/>
    <col min="10508" max="10745" width="9.109375" style="1"/>
    <col min="10746" max="10746" width="10.21875" style="1" customWidth="1"/>
    <col min="10747" max="10747" width="10.6640625" style="1" customWidth="1"/>
    <col min="10748" max="10748" width="17.77734375" style="1" customWidth="1"/>
    <col min="10749" max="10749" width="16" style="1" customWidth="1"/>
    <col min="10750" max="10750" width="14.44140625" style="1" customWidth="1"/>
    <col min="10751" max="10763" width="11.6640625" style="1" customWidth="1"/>
    <col min="10764" max="11001" width="9.109375" style="1"/>
    <col min="11002" max="11002" width="10.21875" style="1" customWidth="1"/>
    <col min="11003" max="11003" width="10.6640625" style="1" customWidth="1"/>
    <col min="11004" max="11004" width="17.77734375" style="1" customWidth="1"/>
    <col min="11005" max="11005" width="16" style="1" customWidth="1"/>
    <col min="11006" max="11006" width="14.44140625" style="1" customWidth="1"/>
    <col min="11007" max="11019" width="11.6640625" style="1" customWidth="1"/>
    <col min="11020" max="11257" width="9.109375" style="1"/>
    <col min="11258" max="11258" width="10.21875" style="1" customWidth="1"/>
    <col min="11259" max="11259" width="10.6640625" style="1" customWidth="1"/>
    <col min="11260" max="11260" width="17.77734375" style="1" customWidth="1"/>
    <col min="11261" max="11261" width="16" style="1" customWidth="1"/>
    <col min="11262" max="11262" width="14.44140625" style="1" customWidth="1"/>
    <col min="11263" max="11275" width="11.6640625" style="1" customWidth="1"/>
    <col min="11276" max="11513" width="9.109375" style="1"/>
    <col min="11514" max="11514" width="10.21875" style="1" customWidth="1"/>
    <col min="11515" max="11515" width="10.6640625" style="1" customWidth="1"/>
    <col min="11516" max="11516" width="17.77734375" style="1" customWidth="1"/>
    <col min="11517" max="11517" width="16" style="1" customWidth="1"/>
    <col min="11518" max="11518" width="14.44140625" style="1" customWidth="1"/>
    <col min="11519" max="11531" width="11.6640625" style="1" customWidth="1"/>
    <col min="11532" max="11769" width="9.109375" style="1"/>
    <col min="11770" max="11770" width="10.21875" style="1" customWidth="1"/>
    <col min="11771" max="11771" width="10.6640625" style="1" customWidth="1"/>
    <col min="11772" max="11772" width="17.77734375" style="1" customWidth="1"/>
    <col min="11773" max="11773" width="16" style="1" customWidth="1"/>
    <col min="11774" max="11774" width="14.44140625" style="1" customWidth="1"/>
    <col min="11775" max="11787" width="11.6640625" style="1" customWidth="1"/>
    <col min="11788" max="12025" width="9.109375" style="1"/>
    <col min="12026" max="12026" width="10.21875" style="1" customWidth="1"/>
    <col min="12027" max="12027" width="10.6640625" style="1" customWidth="1"/>
    <col min="12028" max="12028" width="17.77734375" style="1" customWidth="1"/>
    <col min="12029" max="12029" width="16" style="1" customWidth="1"/>
    <col min="12030" max="12030" width="14.44140625" style="1" customWidth="1"/>
    <col min="12031" max="12043" width="11.6640625" style="1" customWidth="1"/>
    <col min="12044" max="12281" width="9.109375" style="1"/>
    <col min="12282" max="12282" width="10.21875" style="1" customWidth="1"/>
    <col min="12283" max="12283" width="10.6640625" style="1" customWidth="1"/>
    <col min="12284" max="12284" width="17.77734375" style="1" customWidth="1"/>
    <col min="12285" max="12285" width="16" style="1" customWidth="1"/>
    <col min="12286" max="12286" width="14.44140625" style="1" customWidth="1"/>
    <col min="12287" max="12299" width="11.6640625" style="1" customWidth="1"/>
    <col min="12300" max="12537" width="9.109375" style="1"/>
    <col min="12538" max="12538" width="10.21875" style="1" customWidth="1"/>
    <col min="12539" max="12539" width="10.6640625" style="1" customWidth="1"/>
    <col min="12540" max="12540" width="17.77734375" style="1" customWidth="1"/>
    <col min="12541" max="12541" width="16" style="1" customWidth="1"/>
    <col min="12542" max="12542" width="14.44140625" style="1" customWidth="1"/>
    <col min="12543" max="12555" width="11.6640625" style="1" customWidth="1"/>
    <col min="12556" max="12793" width="9.109375" style="1"/>
    <col min="12794" max="12794" width="10.21875" style="1" customWidth="1"/>
    <col min="12795" max="12795" width="10.6640625" style="1" customWidth="1"/>
    <col min="12796" max="12796" width="17.77734375" style="1" customWidth="1"/>
    <col min="12797" max="12797" width="16" style="1" customWidth="1"/>
    <col min="12798" max="12798" width="14.44140625" style="1" customWidth="1"/>
    <col min="12799" max="12811" width="11.6640625" style="1" customWidth="1"/>
    <col min="12812" max="13049" width="9.109375" style="1"/>
    <col min="13050" max="13050" width="10.21875" style="1" customWidth="1"/>
    <col min="13051" max="13051" width="10.6640625" style="1" customWidth="1"/>
    <col min="13052" max="13052" width="17.77734375" style="1" customWidth="1"/>
    <col min="13053" max="13053" width="16" style="1" customWidth="1"/>
    <col min="13054" max="13054" width="14.44140625" style="1" customWidth="1"/>
    <col min="13055" max="13067" width="11.6640625" style="1" customWidth="1"/>
    <col min="13068" max="13305" width="9.109375" style="1"/>
    <col min="13306" max="13306" width="10.21875" style="1" customWidth="1"/>
    <col min="13307" max="13307" width="10.6640625" style="1" customWidth="1"/>
    <col min="13308" max="13308" width="17.77734375" style="1" customWidth="1"/>
    <col min="13309" max="13309" width="16" style="1" customWidth="1"/>
    <col min="13310" max="13310" width="14.44140625" style="1" customWidth="1"/>
    <col min="13311" max="13323" width="11.6640625" style="1" customWidth="1"/>
    <col min="13324" max="13561" width="9.109375" style="1"/>
    <col min="13562" max="13562" width="10.21875" style="1" customWidth="1"/>
    <col min="13563" max="13563" width="10.6640625" style="1" customWidth="1"/>
    <col min="13564" max="13564" width="17.77734375" style="1" customWidth="1"/>
    <col min="13565" max="13565" width="16" style="1" customWidth="1"/>
    <col min="13566" max="13566" width="14.44140625" style="1" customWidth="1"/>
    <col min="13567" max="13579" width="11.6640625" style="1" customWidth="1"/>
    <col min="13580" max="13817" width="9.109375" style="1"/>
    <col min="13818" max="13818" width="10.21875" style="1" customWidth="1"/>
    <col min="13819" max="13819" width="10.6640625" style="1" customWidth="1"/>
    <col min="13820" max="13820" width="17.77734375" style="1" customWidth="1"/>
    <col min="13821" max="13821" width="16" style="1" customWidth="1"/>
    <col min="13822" max="13822" width="14.44140625" style="1" customWidth="1"/>
    <col min="13823" max="13835" width="11.6640625" style="1" customWidth="1"/>
    <col min="13836" max="14073" width="9.109375" style="1"/>
    <col min="14074" max="14074" width="10.21875" style="1" customWidth="1"/>
    <col min="14075" max="14075" width="10.6640625" style="1" customWidth="1"/>
    <col min="14076" max="14076" width="17.77734375" style="1" customWidth="1"/>
    <col min="14077" max="14077" width="16" style="1" customWidth="1"/>
    <col min="14078" max="14078" width="14.44140625" style="1" customWidth="1"/>
    <col min="14079" max="14091" width="11.6640625" style="1" customWidth="1"/>
    <col min="14092" max="14329" width="9.109375" style="1"/>
    <col min="14330" max="14330" width="10.21875" style="1" customWidth="1"/>
    <col min="14331" max="14331" width="10.6640625" style="1" customWidth="1"/>
    <col min="14332" max="14332" width="17.77734375" style="1" customWidth="1"/>
    <col min="14333" max="14333" width="16" style="1" customWidth="1"/>
    <col min="14334" max="14334" width="14.44140625" style="1" customWidth="1"/>
    <col min="14335" max="14347" width="11.6640625" style="1" customWidth="1"/>
    <col min="14348" max="14585" width="9.109375" style="1"/>
    <col min="14586" max="14586" width="10.21875" style="1" customWidth="1"/>
    <col min="14587" max="14587" width="10.6640625" style="1" customWidth="1"/>
    <col min="14588" max="14588" width="17.77734375" style="1" customWidth="1"/>
    <col min="14589" max="14589" width="16" style="1" customWidth="1"/>
    <col min="14590" max="14590" width="14.44140625" style="1" customWidth="1"/>
    <col min="14591" max="14603" width="11.6640625" style="1" customWidth="1"/>
    <col min="14604" max="14841" width="9.109375" style="1"/>
    <col min="14842" max="14842" width="10.21875" style="1" customWidth="1"/>
    <col min="14843" max="14843" width="10.6640625" style="1" customWidth="1"/>
    <col min="14844" max="14844" width="17.77734375" style="1" customWidth="1"/>
    <col min="14845" max="14845" width="16" style="1" customWidth="1"/>
    <col min="14846" max="14846" width="14.44140625" style="1" customWidth="1"/>
    <col min="14847" max="14859" width="11.6640625" style="1" customWidth="1"/>
    <col min="14860" max="15097" width="9.109375" style="1"/>
    <col min="15098" max="15098" width="10.21875" style="1" customWidth="1"/>
    <col min="15099" max="15099" width="10.6640625" style="1" customWidth="1"/>
    <col min="15100" max="15100" width="17.77734375" style="1" customWidth="1"/>
    <col min="15101" max="15101" width="16" style="1" customWidth="1"/>
    <col min="15102" max="15102" width="14.44140625" style="1" customWidth="1"/>
    <col min="15103" max="15115" width="11.6640625" style="1" customWidth="1"/>
    <col min="15116" max="15353" width="9.109375" style="1"/>
    <col min="15354" max="15354" width="10.21875" style="1" customWidth="1"/>
    <col min="15355" max="15355" width="10.6640625" style="1" customWidth="1"/>
    <col min="15356" max="15356" width="17.77734375" style="1" customWidth="1"/>
    <col min="15357" max="15357" width="16" style="1" customWidth="1"/>
    <col min="15358" max="15358" width="14.44140625" style="1" customWidth="1"/>
    <col min="15359" max="15371" width="11.6640625" style="1" customWidth="1"/>
    <col min="15372" max="15609" width="9.109375" style="1"/>
    <col min="15610" max="15610" width="10.21875" style="1" customWidth="1"/>
    <col min="15611" max="15611" width="10.6640625" style="1" customWidth="1"/>
    <col min="15612" max="15612" width="17.77734375" style="1" customWidth="1"/>
    <col min="15613" max="15613" width="16" style="1" customWidth="1"/>
    <col min="15614" max="15614" width="14.44140625" style="1" customWidth="1"/>
    <col min="15615" max="15627" width="11.6640625" style="1" customWidth="1"/>
    <col min="15628" max="15865" width="9.109375" style="1"/>
    <col min="15866" max="15866" width="10.21875" style="1" customWidth="1"/>
    <col min="15867" max="15867" width="10.6640625" style="1" customWidth="1"/>
    <col min="15868" max="15868" width="17.77734375" style="1" customWidth="1"/>
    <col min="15869" max="15869" width="16" style="1" customWidth="1"/>
    <col min="15870" max="15870" width="14.44140625" style="1" customWidth="1"/>
    <col min="15871" max="15883" width="11.6640625" style="1" customWidth="1"/>
    <col min="15884" max="16121" width="9.109375" style="1"/>
    <col min="16122" max="16122" width="10.21875" style="1" customWidth="1"/>
    <col min="16123" max="16123" width="10.6640625" style="1" customWidth="1"/>
    <col min="16124" max="16124" width="17.77734375" style="1" customWidth="1"/>
    <col min="16125" max="16125" width="16" style="1" customWidth="1"/>
    <col min="16126" max="16126" width="14.44140625" style="1" customWidth="1"/>
    <col min="16127" max="16139" width="11.6640625" style="1" customWidth="1"/>
    <col min="16140" max="16384" width="9.109375" style="1"/>
  </cols>
  <sheetData>
    <row r="1" spans="1:8" s="575" customFormat="1" ht="24" customHeight="1" thickBot="1">
      <c r="A1" s="574" t="s">
        <v>136</v>
      </c>
      <c r="B1" s="574"/>
      <c r="C1" s="574"/>
      <c r="D1" s="574"/>
      <c r="E1" s="574"/>
      <c r="F1" s="574"/>
      <c r="G1" s="574"/>
      <c r="H1" s="574"/>
    </row>
    <row r="2" spans="1:8" ht="90.6" customHeight="1" thickBot="1">
      <c r="A2" s="41" t="s">
        <v>105</v>
      </c>
      <c r="B2" s="175" t="s">
        <v>146</v>
      </c>
      <c r="C2" s="175" t="s">
        <v>141</v>
      </c>
      <c r="D2" s="175" t="s">
        <v>123</v>
      </c>
      <c r="E2" s="175" t="s">
        <v>122</v>
      </c>
      <c r="F2" s="175" t="s">
        <v>82</v>
      </c>
      <c r="G2" s="175" t="s">
        <v>142</v>
      </c>
    </row>
    <row r="3" spans="1:8" ht="18" customHeight="1" outlineLevel="1" collapsed="1">
      <c r="A3" s="268">
        <v>2009</v>
      </c>
      <c r="B3" s="226">
        <v>380</v>
      </c>
      <c r="C3" s="229">
        <v>355</v>
      </c>
      <c r="D3" s="226">
        <v>25</v>
      </c>
      <c r="E3" s="226">
        <v>1202</v>
      </c>
      <c r="F3" s="255">
        <v>3.1631578947368419</v>
      </c>
      <c r="G3" s="256">
        <v>985</v>
      </c>
    </row>
    <row r="4" spans="1:8" ht="18" customHeight="1" outlineLevel="1">
      <c r="A4" s="268">
        <v>2010</v>
      </c>
      <c r="B4" s="226">
        <v>339</v>
      </c>
      <c r="C4" s="229">
        <v>320</v>
      </c>
      <c r="D4" s="226">
        <v>19</v>
      </c>
      <c r="E4" s="226">
        <v>1226</v>
      </c>
      <c r="F4" s="255">
        <v>3.6165191740412981</v>
      </c>
      <c r="G4" s="256">
        <v>1095</v>
      </c>
    </row>
    <row r="5" spans="1:8" ht="18" customHeight="1" outlineLevel="1">
      <c r="A5" s="268">
        <v>2011</v>
      </c>
      <c r="B5" s="226">
        <v>341</v>
      </c>
      <c r="C5" s="229">
        <v>325</v>
      </c>
      <c r="D5" s="226">
        <v>16</v>
      </c>
      <c r="E5" s="226">
        <v>1451</v>
      </c>
      <c r="F5" s="255">
        <v>4.2551319648093839</v>
      </c>
      <c r="G5" s="256">
        <v>1125</v>
      </c>
    </row>
    <row r="6" spans="1:8" ht="18" customHeight="1" outlineLevel="1">
      <c r="A6" s="268">
        <v>2012</v>
      </c>
      <c r="B6" s="226">
        <v>353</v>
      </c>
      <c r="C6" s="229">
        <v>328</v>
      </c>
      <c r="D6" s="226">
        <v>25</v>
      </c>
      <c r="E6" s="226">
        <v>1544</v>
      </c>
      <c r="F6" s="255">
        <v>4.3739376770538243</v>
      </c>
      <c r="G6" s="256">
        <v>1222</v>
      </c>
    </row>
    <row r="7" spans="1:8" ht="18" customHeight="1" outlineLevel="1">
      <c r="A7" s="268">
        <v>2013</v>
      </c>
      <c r="B7" s="226">
        <v>347</v>
      </c>
      <c r="C7" s="229">
        <v>328</v>
      </c>
      <c r="D7" s="226">
        <v>19</v>
      </c>
      <c r="E7" s="226">
        <v>1604</v>
      </c>
      <c r="F7" s="255">
        <v>4.6224783861671472</v>
      </c>
      <c r="G7" s="256">
        <v>1250</v>
      </c>
    </row>
    <row r="8" spans="1:8" ht="18" customHeight="1" outlineLevel="1">
      <c r="A8" s="268">
        <v>2014</v>
      </c>
      <c r="B8" s="226">
        <v>336</v>
      </c>
      <c r="C8" s="229">
        <v>319</v>
      </c>
      <c r="D8" s="226">
        <v>17</v>
      </c>
      <c r="E8" s="226">
        <v>1569</v>
      </c>
      <c r="F8" s="255">
        <v>4.6696428571428568</v>
      </c>
      <c r="G8" s="256">
        <v>1188</v>
      </c>
    </row>
    <row r="9" spans="1:8" ht="18" customHeight="1" outlineLevel="1">
      <c r="A9" s="268" t="s">
        <v>150</v>
      </c>
      <c r="B9" s="226">
        <v>313</v>
      </c>
      <c r="C9" s="229">
        <v>298</v>
      </c>
      <c r="D9" s="226">
        <v>15</v>
      </c>
      <c r="E9" s="226">
        <v>1567</v>
      </c>
      <c r="F9" s="255">
        <v>5.0063897763578273</v>
      </c>
      <c r="G9" s="256">
        <v>1147</v>
      </c>
    </row>
    <row r="10" spans="1:8" ht="18" customHeight="1" outlineLevel="1">
      <c r="A10" s="268" t="s">
        <v>151</v>
      </c>
      <c r="B10" s="226">
        <v>295</v>
      </c>
      <c r="C10" s="229">
        <v>279</v>
      </c>
      <c r="D10" s="226">
        <v>16</v>
      </c>
      <c r="E10" s="226">
        <v>1625</v>
      </c>
      <c r="F10" s="255">
        <v>5.5084745762711869</v>
      </c>
      <c r="G10" s="256">
        <v>1130</v>
      </c>
    </row>
    <row r="11" spans="1:8" ht="18" customHeight="1">
      <c r="A11" s="269" t="s">
        <v>135</v>
      </c>
      <c r="B11" s="270">
        <v>296</v>
      </c>
      <c r="C11" s="226">
        <v>284</v>
      </c>
      <c r="D11" s="270">
        <v>12</v>
      </c>
      <c r="E11" s="270">
        <v>1701</v>
      </c>
      <c r="F11" s="271">
        <v>5.7466216216216219</v>
      </c>
      <c r="G11" s="256">
        <v>1167</v>
      </c>
    </row>
    <row r="12" spans="1:8" ht="18" customHeight="1" outlineLevel="1">
      <c r="A12" s="259">
        <v>43190</v>
      </c>
      <c r="B12" s="227">
        <v>296</v>
      </c>
      <c r="C12" s="227">
        <v>284</v>
      </c>
      <c r="D12" s="227">
        <v>12</v>
      </c>
      <c r="E12" s="229">
        <v>1713</v>
      </c>
      <c r="F12" s="228">
        <v>5.7871621621621623</v>
      </c>
      <c r="G12" s="262">
        <v>1190</v>
      </c>
    </row>
    <row r="13" spans="1:8" ht="18" customHeight="1" outlineLevel="1">
      <c r="A13" s="259">
        <v>43281</v>
      </c>
      <c r="B13" s="227">
        <v>291</v>
      </c>
      <c r="C13" s="227">
        <v>278</v>
      </c>
      <c r="D13" s="227">
        <v>13</v>
      </c>
      <c r="E13" s="229">
        <v>1729</v>
      </c>
      <c r="F13" s="228">
        <v>5.9415807560137459</v>
      </c>
      <c r="G13" s="262">
        <v>1203</v>
      </c>
    </row>
    <row r="14" spans="1:8" ht="18" customHeight="1" outlineLevel="1">
      <c r="A14" s="259">
        <v>43373</v>
      </c>
      <c r="B14" s="227">
        <v>292</v>
      </c>
      <c r="C14" s="227">
        <v>277</v>
      </c>
      <c r="D14" s="227">
        <v>15</v>
      </c>
      <c r="E14" s="229">
        <v>1763</v>
      </c>
      <c r="F14" s="228">
        <v>6.0376712328767121</v>
      </c>
      <c r="G14" s="262">
        <v>1209</v>
      </c>
    </row>
    <row r="15" spans="1:8" s="60" customFormat="1" ht="18" customHeight="1" thickBot="1">
      <c r="A15" s="260">
        <v>43465</v>
      </c>
      <c r="B15" s="257">
        <v>296</v>
      </c>
      <c r="C15" s="257">
        <v>283</v>
      </c>
      <c r="D15" s="257">
        <v>13</v>
      </c>
      <c r="E15" s="257">
        <v>1783</v>
      </c>
      <c r="F15" s="258">
        <v>6.0236486486486482</v>
      </c>
      <c r="G15" s="263">
        <v>1228</v>
      </c>
    </row>
    <row r="16" spans="1:8" s="224" customFormat="1" ht="23.4" customHeight="1">
      <c r="A16" s="576" t="s">
        <v>152</v>
      </c>
      <c r="B16" s="576"/>
      <c r="C16" s="576"/>
      <c r="D16" s="576"/>
      <c r="E16" s="576"/>
      <c r="F16" s="576"/>
      <c r="G16" s="576"/>
    </row>
    <row r="17" spans="1:7" s="224" customFormat="1" ht="23.4" customHeight="1">
      <c r="A17" s="577" t="s">
        <v>78</v>
      </c>
      <c r="B17" s="577"/>
      <c r="C17" s="577"/>
      <c r="D17" s="577"/>
      <c r="E17" s="577"/>
      <c r="F17" s="577"/>
      <c r="G17" s="577"/>
    </row>
    <row r="18" spans="1:7" s="224" customFormat="1" ht="15" customHeight="1">
      <c r="A18" s="254" t="s">
        <v>79</v>
      </c>
      <c r="B18" s="225" t="s">
        <v>63</v>
      </c>
    </row>
    <row r="19" spans="1:7" s="224" customFormat="1" ht="15" customHeight="1">
      <c r="A19" s="254" t="s">
        <v>80</v>
      </c>
      <c r="B19" s="225" t="s">
        <v>81</v>
      </c>
    </row>
    <row r="21" spans="1:7">
      <c r="A21" s="1"/>
    </row>
    <row r="22" spans="1:7">
      <c r="A22" s="1"/>
    </row>
    <row r="23" spans="1:7">
      <c r="A23" s="1"/>
    </row>
    <row r="24" spans="1:7">
      <c r="A24" s="1"/>
    </row>
    <row r="25" spans="1:7">
      <c r="A25" s="1"/>
    </row>
    <row r="26" spans="1:7">
      <c r="A26" s="1"/>
    </row>
    <row r="27" spans="1:7">
      <c r="A27" s="1"/>
    </row>
    <row r="28" spans="1:7">
      <c r="A28" s="1"/>
    </row>
    <row r="29" spans="1:7">
      <c r="A29" s="1"/>
    </row>
  </sheetData>
  <mergeCells count="3">
    <mergeCell ref="A1:XFD1"/>
    <mergeCell ref="A16:G16"/>
    <mergeCell ref="A17:G17"/>
  </mergeCells>
  <hyperlinks>
    <hyperlink ref="B18" r:id="rId1"/>
    <hyperlink ref="B19" r:id="rId2"/>
  </hyperlinks>
  <pageMargins left="0.75" right="0.75" top="1" bottom="1" header="0.5" footer="0.5"/>
  <pageSetup paperSize="9" orientation="portrait" verticalDpi="12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66"/>
  <sheetViews>
    <sheetView zoomScale="70" zoomScaleNormal="70" workbookViewId="0">
      <pane ySplit="1" topLeftCell="A2" activePane="bottomLeft" state="frozen"/>
      <selection activeCell="L24" sqref="L24"/>
      <selection pane="bottomLeft" sqref="A1:XFD1"/>
    </sheetView>
  </sheetViews>
  <sheetFormatPr defaultColWidth="9.109375" defaultRowHeight="13.2" outlineLevelRow="1" outlineLevelCol="1"/>
  <cols>
    <col min="1" max="1" width="2.44140625" style="1" customWidth="1"/>
    <col min="2" max="2" width="42.6640625" style="1" customWidth="1"/>
    <col min="3" max="4" width="12.109375" style="1" customWidth="1"/>
    <col min="5" max="5" width="3.109375" style="1" customWidth="1"/>
    <col min="6" max="6" width="42.44140625" style="1" customWidth="1"/>
    <col min="7" max="8" width="11.109375" style="1" customWidth="1"/>
    <col min="9" max="9" width="3.109375" style="1" customWidth="1"/>
    <col min="10" max="10" width="42.109375" style="1" customWidth="1"/>
    <col min="11" max="11" width="10.33203125" style="1" bestFit="1" customWidth="1"/>
    <col min="12" max="12" width="11" style="1" customWidth="1"/>
    <col min="13" max="13" width="2.33203125" style="1" hidden="1" customWidth="1" outlineLevel="1"/>
    <col min="14" max="14" width="41.109375" style="1" hidden="1" customWidth="1" outlineLevel="1"/>
    <col min="15" max="15" width="10" style="1" hidden="1" customWidth="1" outlineLevel="1"/>
    <col min="16" max="16" width="11" style="1" hidden="1" customWidth="1" outlineLevel="1"/>
    <col min="17" max="17" width="3.44140625" style="1" customWidth="1" collapsed="1"/>
    <col min="18" max="18" width="42.5546875" style="1" customWidth="1"/>
    <col min="19" max="20" width="10" style="1" bestFit="1" customWidth="1"/>
    <col min="21" max="21" width="9" style="1" customWidth="1"/>
    <col min="22" max="22" width="10.5546875" style="1" bestFit="1" customWidth="1"/>
    <col min="23" max="256" width="9.109375" style="1"/>
    <col min="257" max="257" width="2.44140625" style="1" customWidth="1"/>
    <col min="258" max="258" width="42.6640625" style="1" customWidth="1"/>
    <col min="259" max="260" width="12.109375" style="1" customWidth="1"/>
    <col min="261" max="261" width="2.33203125" style="1" customWidth="1"/>
    <col min="262" max="262" width="42.44140625" style="1" customWidth="1"/>
    <col min="263" max="264" width="11.109375" style="1" customWidth="1"/>
    <col min="265" max="265" width="2.33203125" style="1" customWidth="1"/>
    <col min="266" max="266" width="42.109375" style="1" customWidth="1"/>
    <col min="267" max="267" width="10.33203125" style="1" bestFit="1" customWidth="1"/>
    <col min="268" max="268" width="11" style="1" customWidth="1"/>
    <col min="269" max="272" width="0" style="1" hidden="1" customWidth="1"/>
    <col min="273" max="273" width="2" style="1" customWidth="1"/>
    <col min="274" max="274" width="42.5546875" style="1" customWidth="1"/>
    <col min="275" max="276" width="10" style="1" bestFit="1" customWidth="1"/>
    <col min="277" max="277" width="9" style="1" customWidth="1"/>
    <col min="278" max="278" width="10.5546875" style="1" bestFit="1" customWidth="1"/>
    <col min="279" max="512" width="9.109375" style="1"/>
    <col min="513" max="513" width="2.44140625" style="1" customWidth="1"/>
    <col min="514" max="514" width="42.6640625" style="1" customWidth="1"/>
    <col min="515" max="516" width="12.109375" style="1" customWidth="1"/>
    <col min="517" max="517" width="2.33203125" style="1" customWidth="1"/>
    <col min="518" max="518" width="42.44140625" style="1" customWidth="1"/>
    <col min="519" max="520" width="11.109375" style="1" customWidth="1"/>
    <col min="521" max="521" width="2.33203125" style="1" customWidth="1"/>
    <col min="522" max="522" width="42.109375" style="1" customWidth="1"/>
    <col min="523" max="523" width="10.33203125" style="1" bestFit="1" customWidth="1"/>
    <col min="524" max="524" width="11" style="1" customWidth="1"/>
    <col min="525" max="528" width="0" style="1" hidden="1" customWidth="1"/>
    <col min="529" max="529" width="2" style="1" customWidth="1"/>
    <col min="530" max="530" width="42.5546875" style="1" customWidth="1"/>
    <col min="531" max="532" width="10" style="1" bestFit="1" customWidth="1"/>
    <col min="533" max="533" width="9" style="1" customWidth="1"/>
    <col min="534" max="534" width="10.5546875" style="1" bestFit="1" customWidth="1"/>
    <col min="535" max="768" width="9.109375" style="1"/>
    <col min="769" max="769" width="2.44140625" style="1" customWidth="1"/>
    <col min="770" max="770" width="42.6640625" style="1" customWidth="1"/>
    <col min="771" max="772" width="12.109375" style="1" customWidth="1"/>
    <col min="773" max="773" width="2.33203125" style="1" customWidth="1"/>
    <col min="774" max="774" width="42.44140625" style="1" customWidth="1"/>
    <col min="775" max="776" width="11.109375" style="1" customWidth="1"/>
    <col min="777" max="777" width="2.33203125" style="1" customWidth="1"/>
    <col min="778" max="778" width="42.109375" style="1" customWidth="1"/>
    <col min="779" max="779" width="10.33203125" style="1" bestFit="1" customWidth="1"/>
    <col min="780" max="780" width="11" style="1" customWidth="1"/>
    <col min="781" max="784" width="0" style="1" hidden="1" customWidth="1"/>
    <col min="785" max="785" width="2" style="1" customWidth="1"/>
    <col min="786" max="786" width="42.5546875" style="1" customWidth="1"/>
    <col min="787" max="788" width="10" style="1" bestFit="1" customWidth="1"/>
    <col min="789" max="789" width="9" style="1" customWidth="1"/>
    <col min="790" max="790" width="10.5546875" style="1" bestFit="1" customWidth="1"/>
    <col min="791" max="1024" width="9.109375" style="1"/>
    <col min="1025" max="1025" width="2.44140625" style="1" customWidth="1"/>
    <col min="1026" max="1026" width="42.6640625" style="1" customWidth="1"/>
    <col min="1027" max="1028" width="12.109375" style="1" customWidth="1"/>
    <col min="1029" max="1029" width="2.33203125" style="1" customWidth="1"/>
    <col min="1030" max="1030" width="42.44140625" style="1" customWidth="1"/>
    <col min="1031" max="1032" width="11.109375" style="1" customWidth="1"/>
    <col min="1033" max="1033" width="2.33203125" style="1" customWidth="1"/>
    <col min="1034" max="1034" width="42.109375" style="1" customWidth="1"/>
    <col min="1035" max="1035" width="10.33203125" style="1" bestFit="1" customWidth="1"/>
    <col min="1036" max="1036" width="11" style="1" customWidth="1"/>
    <col min="1037" max="1040" width="0" style="1" hidden="1" customWidth="1"/>
    <col min="1041" max="1041" width="2" style="1" customWidth="1"/>
    <col min="1042" max="1042" width="42.5546875" style="1" customWidth="1"/>
    <col min="1043" max="1044" width="10" style="1" bestFit="1" customWidth="1"/>
    <col min="1045" max="1045" width="9" style="1" customWidth="1"/>
    <col min="1046" max="1046" width="10.5546875" style="1" bestFit="1" customWidth="1"/>
    <col min="1047" max="1280" width="9.109375" style="1"/>
    <col min="1281" max="1281" width="2.44140625" style="1" customWidth="1"/>
    <col min="1282" max="1282" width="42.6640625" style="1" customWidth="1"/>
    <col min="1283" max="1284" width="12.109375" style="1" customWidth="1"/>
    <col min="1285" max="1285" width="2.33203125" style="1" customWidth="1"/>
    <col min="1286" max="1286" width="42.44140625" style="1" customWidth="1"/>
    <col min="1287" max="1288" width="11.109375" style="1" customWidth="1"/>
    <col min="1289" max="1289" width="2.33203125" style="1" customWidth="1"/>
    <col min="1290" max="1290" width="42.109375" style="1" customWidth="1"/>
    <col min="1291" max="1291" width="10.33203125" style="1" bestFit="1" customWidth="1"/>
    <col min="1292" max="1292" width="11" style="1" customWidth="1"/>
    <col min="1293" max="1296" width="0" style="1" hidden="1" customWidth="1"/>
    <col min="1297" max="1297" width="2" style="1" customWidth="1"/>
    <col min="1298" max="1298" width="42.5546875" style="1" customWidth="1"/>
    <col min="1299" max="1300" width="10" style="1" bestFit="1" customWidth="1"/>
    <col min="1301" max="1301" width="9" style="1" customWidth="1"/>
    <col min="1302" max="1302" width="10.5546875" style="1" bestFit="1" customWidth="1"/>
    <col min="1303" max="1536" width="9.109375" style="1"/>
    <col min="1537" max="1537" width="2.44140625" style="1" customWidth="1"/>
    <col min="1538" max="1538" width="42.6640625" style="1" customWidth="1"/>
    <col min="1539" max="1540" width="12.109375" style="1" customWidth="1"/>
    <col min="1541" max="1541" width="2.33203125" style="1" customWidth="1"/>
    <col min="1542" max="1542" width="42.44140625" style="1" customWidth="1"/>
    <col min="1543" max="1544" width="11.109375" style="1" customWidth="1"/>
    <col min="1545" max="1545" width="2.33203125" style="1" customWidth="1"/>
    <col min="1546" max="1546" width="42.109375" style="1" customWidth="1"/>
    <col min="1547" max="1547" width="10.33203125" style="1" bestFit="1" customWidth="1"/>
    <col min="1548" max="1548" width="11" style="1" customWidth="1"/>
    <col min="1549" max="1552" width="0" style="1" hidden="1" customWidth="1"/>
    <col min="1553" max="1553" width="2" style="1" customWidth="1"/>
    <col min="1554" max="1554" width="42.5546875" style="1" customWidth="1"/>
    <col min="1555" max="1556" width="10" style="1" bestFit="1" customWidth="1"/>
    <col min="1557" max="1557" width="9" style="1" customWidth="1"/>
    <col min="1558" max="1558" width="10.5546875" style="1" bestFit="1" customWidth="1"/>
    <col min="1559" max="1792" width="9.109375" style="1"/>
    <col min="1793" max="1793" width="2.44140625" style="1" customWidth="1"/>
    <col min="1794" max="1794" width="42.6640625" style="1" customWidth="1"/>
    <col min="1795" max="1796" width="12.109375" style="1" customWidth="1"/>
    <col min="1797" max="1797" width="2.33203125" style="1" customWidth="1"/>
    <col min="1798" max="1798" width="42.44140625" style="1" customWidth="1"/>
    <col min="1799" max="1800" width="11.109375" style="1" customWidth="1"/>
    <col min="1801" max="1801" width="2.33203125" style="1" customWidth="1"/>
    <col min="1802" max="1802" width="42.109375" style="1" customWidth="1"/>
    <col min="1803" max="1803" width="10.33203125" style="1" bestFit="1" customWidth="1"/>
    <col min="1804" max="1804" width="11" style="1" customWidth="1"/>
    <col min="1805" max="1808" width="0" style="1" hidden="1" customWidth="1"/>
    <col min="1809" max="1809" width="2" style="1" customWidth="1"/>
    <col min="1810" max="1810" width="42.5546875" style="1" customWidth="1"/>
    <col min="1811" max="1812" width="10" style="1" bestFit="1" customWidth="1"/>
    <col min="1813" max="1813" width="9" style="1" customWidth="1"/>
    <col min="1814" max="1814" width="10.5546875" style="1" bestFit="1" customWidth="1"/>
    <col min="1815" max="2048" width="9.109375" style="1"/>
    <col min="2049" max="2049" width="2.44140625" style="1" customWidth="1"/>
    <col min="2050" max="2050" width="42.6640625" style="1" customWidth="1"/>
    <col min="2051" max="2052" width="12.109375" style="1" customWidth="1"/>
    <col min="2053" max="2053" width="2.33203125" style="1" customWidth="1"/>
    <col min="2054" max="2054" width="42.44140625" style="1" customWidth="1"/>
    <col min="2055" max="2056" width="11.109375" style="1" customWidth="1"/>
    <col min="2057" max="2057" width="2.33203125" style="1" customWidth="1"/>
    <col min="2058" max="2058" width="42.109375" style="1" customWidth="1"/>
    <col min="2059" max="2059" width="10.33203125" style="1" bestFit="1" customWidth="1"/>
    <col min="2060" max="2060" width="11" style="1" customWidth="1"/>
    <col min="2061" max="2064" width="0" style="1" hidden="1" customWidth="1"/>
    <col min="2065" max="2065" width="2" style="1" customWidth="1"/>
    <col min="2066" max="2066" width="42.5546875" style="1" customWidth="1"/>
    <col min="2067" max="2068" width="10" style="1" bestFit="1" customWidth="1"/>
    <col min="2069" max="2069" width="9" style="1" customWidth="1"/>
    <col min="2070" max="2070" width="10.5546875" style="1" bestFit="1" customWidth="1"/>
    <col min="2071" max="2304" width="9.109375" style="1"/>
    <col min="2305" max="2305" width="2.44140625" style="1" customWidth="1"/>
    <col min="2306" max="2306" width="42.6640625" style="1" customWidth="1"/>
    <col min="2307" max="2308" width="12.109375" style="1" customWidth="1"/>
    <col min="2309" max="2309" width="2.33203125" style="1" customWidth="1"/>
    <col min="2310" max="2310" width="42.44140625" style="1" customWidth="1"/>
    <col min="2311" max="2312" width="11.109375" style="1" customWidth="1"/>
    <col min="2313" max="2313" width="2.33203125" style="1" customWidth="1"/>
    <col min="2314" max="2314" width="42.109375" style="1" customWidth="1"/>
    <col min="2315" max="2315" width="10.33203125" style="1" bestFit="1" customWidth="1"/>
    <col min="2316" max="2316" width="11" style="1" customWidth="1"/>
    <col min="2317" max="2320" width="0" style="1" hidden="1" customWidth="1"/>
    <col min="2321" max="2321" width="2" style="1" customWidth="1"/>
    <col min="2322" max="2322" width="42.5546875" style="1" customWidth="1"/>
    <col min="2323" max="2324" width="10" style="1" bestFit="1" customWidth="1"/>
    <col min="2325" max="2325" width="9" style="1" customWidth="1"/>
    <col min="2326" max="2326" width="10.5546875" style="1" bestFit="1" customWidth="1"/>
    <col min="2327" max="2560" width="9.109375" style="1"/>
    <col min="2561" max="2561" width="2.44140625" style="1" customWidth="1"/>
    <col min="2562" max="2562" width="42.6640625" style="1" customWidth="1"/>
    <col min="2563" max="2564" width="12.109375" style="1" customWidth="1"/>
    <col min="2565" max="2565" width="2.33203125" style="1" customWidth="1"/>
    <col min="2566" max="2566" width="42.44140625" style="1" customWidth="1"/>
    <col min="2567" max="2568" width="11.109375" style="1" customWidth="1"/>
    <col min="2569" max="2569" width="2.33203125" style="1" customWidth="1"/>
    <col min="2570" max="2570" width="42.109375" style="1" customWidth="1"/>
    <col min="2571" max="2571" width="10.33203125" style="1" bestFit="1" customWidth="1"/>
    <col min="2572" max="2572" width="11" style="1" customWidth="1"/>
    <col min="2573" max="2576" width="0" style="1" hidden="1" customWidth="1"/>
    <col min="2577" max="2577" width="2" style="1" customWidth="1"/>
    <col min="2578" max="2578" width="42.5546875" style="1" customWidth="1"/>
    <col min="2579" max="2580" width="10" style="1" bestFit="1" customWidth="1"/>
    <col min="2581" max="2581" width="9" style="1" customWidth="1"/>
    <col min="2582" max="2582" width="10.5546875" style="1" bestFit="1" customWidth="1"/>
    <col min="2583" max="2816" width="9.109375" style="1"/>
    <col min="2817" max="2817" width="2.44140625" style="1" customWidth="1"/>
    <col min="2818" max="2818" width="42.6640625" style="1" customWidth="1"/>
    <col min="2819" max="2820" width="12.109375" style="1" customWidth="1"/>
    <col min="2821" max="2821" width="2.33203125" style="1" customWidth="1"/>
    <col min="2822" max="2822" width="42.44140625" style="1" customWidth="1"/>
    <col min="2823" max="2824" width="11.109375" style="1" customWidth="1"/>
    <col min="2825" max="2825" width="2.33203125" style="1" customWidth="1"/>
    <col min="2826" max="2826" width="42.109375" style="1" customWidth="1"/>
    <col min="2827" max="2827" width="10.33203125" style="1" bestFit="1" customWidth="1"/>
    <col min="2828" max="2828" width="11" style="1" customWidth="1"/>
    <col min="2829" max="2832" width="0" style="1" hidden="1" customWidth="1"/>
    <col min="2833" max="2833" width="2" style="1" customWidth="1"/>
    <col min="2834" max="2834" width="42.5546875" style="1" customWidth="1"/>
    <col min="2835" max="2836" width="10" style="1" bestFit="1" customWidth="1"/>
    <col min="2837" max="2837" width="9" style="1" customWidth="1"/>
    <col min="2838" max="2838" width="10.5546875" style="1" bestFit="1" customWidth="1"/>
    <col min="2839" max="3072" width="9.109375" style="1"/>
    <col min="3073" max="3073" width="2.44140625" style="1" customWidth="1"/>
    <col min="3074" max="3074" width="42.6640625" style="1" customWidth="1"/>
    <col min="3075" max="3076" width="12.109375" style="1" customWidth="1"/>
    <col min="3077" max="3077" width="2.33203125" style="1" customWidth="1"/>
    <col min="3078" max="3078" width="42.44140625" style="1" customWidth="1"/>
    <col min="3079" max="3080" width="11.109375" style="1" customWidth="1"/>
    <col min="3081" max="3081" width="2.33203125" style="1" customWidth="1"/>
    <col min="3082" max="3082" width="42.109375" style="1" customWidth="1"/>
    <col min="3083" max="3083" width="10.33203125" style="1" bestFit="1" customWidth="1"/>
    <col min="3084" max="3084" width="11" style="1" customWidth="1"/>
    <col min="3085" max="3088" width="0" style="1" hidden="1" customWidth="1"/>
    <col min="3089" max="3089" width="2" style="1" customWidth="1"/>
    <col min="3090" max="3090" width="42.5546875" style="1" customWidth="1"/>
    <col min="3091" max="3092" width="10" style="1" bestFit="1" customWidth="1"/>
    <col min="3093" max="3093" width="9" style="1" customWidth="1"/>
    <col min="3094" max="3094" width="10.5546875" style="1" bestFit="1" customWidth="1"/>
    <col min="3095" max="3328" width="9.109375" style="1"/>
    <col min="3329" max="3329" width="2.44140625" style="1" customWidth="1"/>
    <col min="3330" max="3330" width="42.6640625" style="1" customWidth="1"/>
    <col min="3331" max="3332" width="12.109375" style="1" customWidth="1"/>
    <col min="3333" max="3333" width="2.33203125" style="1" customWidth="1"/>
    <col min="3334" max="3334" width="42.44140625" style="1" customWidth="1"/>
    <col min="3335" max="3336" width="11.109375" style="1" customWidth="1"/>
    <col min="3337" max="3337" width="2.33203125" style="1" customWidth="1"/>
    <col min="3338" max="3338" width="42.109375" style="1" customWidth="1"/>
    <col min="3339" max="3339" width="10.33203125" style="1" bestFit="1" customWidth="1"/>
    <col min="3340" max="3340" width="11" style="1" customWidth="1"/>
    <col min="3341" max="3344" width="0" style="1" hidden="1" customWidth="1"/>
    <col min="3345" max="3345" width="2" style="1" customWidth="1"/>
    <col min="3346" max="3346" width="42.5546875" style="1" customWidth="1"/>
    <col min="3347" max="3348" width="10" style="1" bestFit="1" customWidth="1"/>
    <col min="3349" max="3349" width="9" style="1" customWidth="1"/>
    <col min="3350" max="3350" width="10.5546875" style="1" bestFit="1" customWidth="1"/>
    <col min="3351" max="3584" width="9.109375" style="1"/>
    <col min="3585" max="3585" width="2.44140625" style="1" customWidth="1"/>
    <col min="3586" max="3586" width="42.6640625" style="1" customWidth="1"/>
    <col min="3587" max="3588" width="12.109375" style="1" customWidth="1"/>
    <col min="3589" max="3589" width="2.33203125" style="1" customWidth="1"/>
    <col min="3590" max="3590" width="42.44140625" style="1" customWidth="1"/>
    <col min="3591" max="3592" width="11.109375" style="1" customWidth="1"/>
    <col min="3593" max="3593" width="2.33203125" style="1" customWidth="1"/>
    <col min="3594" max="3594" width="42.109375" style="1" customWidth="1"/>
    <col min="3595" max="3595" width="10.33203125" style="1" bestFit="1" customWidth="1"/>
    <col min="3596" max="3596" width="11" style="1" customWidth="1"/>
    <col min="3597" max="3600" width="0" style="1" hidden="1" customWidth="1"/>
    <col min="3601" max="3601" width="2" style="1" customWidth="1"/>
    <col min="3602" max="3602" width="42.5546875" style="1" customWidth="1"/>
    <col min="3603" max="3604" width="10" style="1" bestFit="1" customWidth="1"/>
    <col min="3605" max="3605" width="9" style="1" customWidth="1"/>
    <col min="3606" max="3606" width="10.5546875" style="1" bestFit="1" customWidth="1"/>
    <col min="3607" max="3840" width="9.109375" style="1"/>
    <col min="3841" max="3841" width="2.44140625" style="1" customWidth="1"/>
    <col min="3842" max="3842" width="42.6640625" style="1" customWidth="1"/>
    <col min="3843" max="3844" width="12.109375" style="1" customWidth="1"/>
    <col min="3845" max="3845" width="2.33203125" style="1" customWidth="1"/>
    <col min="3846" max="3846" width="42.44140625" style="1" customWidth="1"/>
    <col min="3847" max="3848" width="11.109375" style="1" customWidth="1"/>
    <col min="3849" max="3849" width="2.33203125" style="1" customWidth="1"/>
    <col min="3850" max="3850" width="42.109375" style="1" customWidth="1"/>
    <col min="3851" max="3851" width="10.33203125" style="1" bestFit="1" customWidth="1"/>
    <col min="3852" max="3852" width="11" style="1" customWidth="1"/>
    <col min="3853" max="3856" width="0" style="1" hidden="1" customWidth="1"/>
    <col min="3857" max="3857" width="2" style="1" customWidth="1"/>
    <col min="3858" max="3858" width="42.5546875" style="1" customWidth="1"/>
    <col min="3859" max="3860" width="10" style="1" bestFit="1" customWidth="1"/>
    <col min="3861" max="3861" width="9" style="1" customWidth="1"/>
    <col min="3862" max="3862" width="10.5546875" style="1" bestFit="1" customWidth="1"/>
    <col min="3863" max="4096" width="9.109375" style="1"/>
    <col min="4097" max="4097" width="2.44140625" style="1" customWidth="1"/>
    <col min="4098" max="4098" width="42.6640625" style="1" customWidth="1"/>
    <col min="4099" max="4100" width="12.109375" style="1" customWidth="1"/>
    <col min="4101" max="4101" width="2.33203125" style="1" customWidth="1"/>
    <col min="4102" max="4102" width="42.44140625" style="1" customWidth="1"/>
    <col min="4103" max="4104" width="11.109375" style="1" customWidth="1"/>
    <col min="4105" max="4105" width="2.33203125" style="1" customWidth="1"/>
    <col min="4106" max="4106" width="42.109375" style="1" customWidth="1"/>
    <col min="4107" max="4107" width="10.33203125" style="1" bestFit="1" customWidth="1"/>
    <col min="4108" max="4108" width="11" style="1" customWidth="1"/>
    <col min="4109" max="4112" width="0" style="1" hidden="1" customWidth="1"/>
    <col min="4113" max="4113" width="2" style="1" customWidth="1"/>
    <col min="4114" max="4114" width="42.5546875" style="1" customWidth="1"/>
    <col min="4115" max="4116" width="10" style="1" bestFit="1" customWidth="1"/>
    <col min="4117" max="4117" width="9" style="1" customWidth="1"/>
    <col min="4118" max="4118" width="10.5546875" style="1" bestFit="1" customWidth="1"/>
    <col min="4119" max="4352" width="9.109375" style="1"/>
    <col min="4353" max="4353" width="2.44140625" style="1" customWidth="1"/>
    <col min="4354" max="4354" width="42.6640625" style="1" customWidth="1"/>
    <col min="4355" max="4356" width="12.109375" style="1" customWidth="1"/>
    <col min="4357" max="4357" width="2.33203125" style="1" customWidth="1"/>
    <col min="4358" max="4358" width="42.44140625" style="1" customWidth="1"/>
    <col min="4359" max="4360" width="11.109375" style="1" customWidth="1"/>
    <col min="4361" max="4361" width="2.33203125" style="1" customWidth="1"/>
    <col min="4362" max="4362" width="42.109375" style="1" customWidth="1"/>
    <col min="4363" max="4363" width="10.33203125" style="1" bestFit="1" customWidth="1"/>
    <col min="4364" max="4364" width="11" style="1" customWidth="1"/>
    <col min="4365" max="4368" width="0" style="1" hidden="1" customWidth="1"/>
    <col min="4369" max="4369" width="2" style="1" customWidth="1"/>
    <col min="4370" max="4370" width="42.5546875" style="1" customWidth="1"/>
    <col min="4371" max="4372" width="10" style="1" bestFit="1" customWidth="1"/>
    <col min="4373" max="4373" width="9" style="1" customWidth="1"/>
    <col min="4374" max="4374" width="10.5546875" style="1" bestFit="1" customWidth="1"/>
    <col min="4375" max="4608" width="9.109375" style="1"/>
    <col min="4609" max="4609" width="2.44140625" style="1" customWidth="1"/>
    <col min="4610" max="4610" width="42.6640625" style="1" customWidth="1"/>
    <col min="4611" max="4612" width="12.109375" style="1" customWidth="1"/>
    <col min="4613" max="4613" width="2.33203125" style="1" customWidth="1"/>
    <col min="4614" max="4614" width="42.44140625" style="1" customWidth="1"/>
    <col min="4615" max="4616" width="11.109375" style="1" customWidth="1"/>
    <col min="4617" max="4617" width="2.33203125" style="1" customWidth="1"/>
    <col min="4618" max="4618" width="42.109375" style="1" customWidth="1"/>
    <col min="4619" max="4619" width="10.33203125" style="1" bestFit="1" customWidth="1"/>
    <col min="4620" max="4620" width="11" style="1" customWidth="1"/>
    <col min="4621" max="4624" width="0" style="1" hidden="1" customWidth="1"/>
    <col min="4625" max="4625" width="2" style="1" customWidth="1"/>
    <col min="4626" max="4626" width="42.5546875" style="1" customWidth="1"/>
    <col min="4627" max="4628" width="10" style="1" bestFit="1" customWidth="1"/>
    <col min="4629" max="4629" width="9" style="1" customWidth="1"/>
    <col min="4630" max="4630" width="10.5546875" style="1" bestFit="1" customWidth="1"/>
    <col min="4631" max="4864" width="9.109375" style="1"/>
    <col min="4865" max="4865" width="2.44140625" style="1" customWidth="1"/>
    <col min="4866" max="4866" width="42.6640625" style="1" customWidth="1"/>
    <col min="4867" max="4868" width="12.109375" style="1" customWidth="1"/>
    <col min="4869" max="4869" width="2.33203125" style="1" customWidth="1"/>
    <col min="4870" max="4870" width="42.44140625" style="1" customWidth="1"/>
    <col min="4871" max="4872" width="11.109375" style="1" customWidth="1"/>
    <col min="4873" max="4873" width="2.33203125" style="1" customWidth="1"/>
    <col min="4874" max="4874" width="42.109375" style="1" customWidth="1"/>
    <col min="4875" max="4875" width="10.33203125" style="1" bestFit="1" customWidth="1"/>
    <col min="4876" max="4876" width="11" style="1" customWidth="1"/>
    <col min="4877" max="4880" width="0" style="1" hidden="1" customWidth="1"/>
    <col min="4881" max="4881" width="2" style="1" customWidth="1"/>
    <col min="4882" max="4882" width="42.5546875" style="1" customWidth="1"/>
    <col min="4883" max="4884" width="10" style="1" bestFit="1" customWidth="1"/>
    <col min="4885" max="4885" width="9" style="1" customWidth="1"/>
    <col min="4886" max="4886" width="10.5546875" style="1" bestFit="1" customWidth="1"/>
    <col min="4887" max="5120" width="9.109375" style="1"/>
    <col min="5121" max="5121" width="2.44140625" style="1" customWidth="1"/>
    <col min="5122" max="5122" width="42.6640625" style="1" customWidth="1"/>
    <col min="5123" max="5124" width="12.109375" style="1" customWidth="1"/>
    <col min="5125" max="5125" width="2.33203125" style="1" customWidth="1"/>
    <col min="5126" max="5126" width="42.44140625" style="1" customWidth="1"/>
    <col min="5127" max="5128" width="11.109375" style="1" customWidth="1"/>
    <col min="5129" max="5129" width="2.33203125" style="1" customWidth="1"/>
    <col min="5130" max="5130" width="42.109375" style="1" customWidth="1"/>
    <col min="5131" max="5131" width="10.33203125" style="1" bestFit="1" customWidth="1"/>
    <col min="5132" max="5132" width="11" style="1" customWidth="1"/>
    <col min="5133" max="5136" width="0" style="1" hidden="1" customWidth="1"/>
    <col min="5137" max="5137" width="2" style="1" customWidth="1"/>
    <col min="5138" max="5138" width="42.5546875" style="1" customWidth="1"/>
    <col min="5139" max="5140" width="10" style="1" bestFit="1" customWidth="1"/>
    <col min="5141" max="5141" width="9" style="1" customWidth="1"/>
    <col min="5142" max="5142" width="10.5546875" style="1" bestFit="1" customWidth="1"/>
    <col min="5143" max="5376" width="9.109375" style="1"/>
    <col min="5377" max="5377" width="2.44140625" style="1" customWidth="1"/>
    <col min="5378" max="5378" width="42.6640625" style="1" customWidth="1"/>
    <col min="5379" max="5380" width="12.109375" style="1" customWidth="1"/>
    <col min="5381" max="5381" width="2.33203125" style="1" customWidth="1"/>
    <col min="5382" max="5382" width="42.44140625" style="1" customWidth="1"/>
    <col min="5383" max="5384" width="11.109375" style="1" customWidth="1"/>
    <col min="5385" max="5385" width="2.33203125" style="1" customWidth="1"/>
    <col min="5386" max="5386" width="42.109375" style="1" customWidth="1"/>
    <col min="5387" max="5387" width="10.33203125" style="1" bestFit="1" customWidth="1"/>
    <col min="5388" max="5388" width="11" style="1" customWidth="1"/>
    <col min="5389" max="5392" width="0" style="1" hidden="1" customWidth="1"/>
    <col min="5393" max="5393" width="2" style="1" customWidth="1"/>
    <col min="5394" max="5394" width="42.5546875" style="1" customWidth="1"/>
    <col min="5395" max="5396" width="10" style="1" bestFit="1" customWidth="1"/>
    <col min="5397" max="5397" width="9" style="1" customWidth="1"/>
    <col min="5398" max="5398" width="10.5546875" style="1" bestFit="1" customWidth="1"/>
    <col min="5399" max="5632" width="9.109375" style="1"/>
    <col min="5633" max="5633" width="2.44140625" style="1" customWidth="1"/>
    <col min="5634" max="5634" width="42.6640625" style="1" customWidth="1"/>
    <col min="5635" max="5636" width="12.109375" style="1" customWidth="1"/>
    <col min="5637" max="5637" width="2.33203125" style="1" customWidth="1"/>
    <col min="5638" max="5638" width="42.44140625" style="1" customWidth="1"/>
    <col min="5639" max="5640" width="11.109375" style="1" customWidth="1"/>
    <col min="5641" max="5641" width="2.33203125" style="1" customWidth="1"/>
    <col min="5642" max="5642" width="42.109375" style="1" customWidth="1"/>
    <col min="5643" max="5643" width="10.33203125" style="1" bestFit="1" customWidth="1"/>
    <col min="5644" max="5644" width="11" style="1" customWidth="1"/>
    <col min="5645" max="5648" width="0" style="1" hidden="1" customWidth="1"/>
    <col min="5649" max="5649" width="2" style="1" customWidth="1"/>
    <col min="5650" max="5650" width="42.5546875" style="1" customWidth="1"/>
    <col min="5651" max="5652" width="10" style="1" bestFit="1" customWidth="1"/>
    <col min="5653" max="5653" width="9" style="1" customWidth="1"/>
    <col min="5654" max="5654" width="10.5546875" style="1" bestFit="1" customWidth="1"/>
    <col min="5655" max="5888" width="9.109375" style="1"/>
    <col min="5889" max="5889" width="2.44140625" style="1" customWidth="1"/>
    <col min="5890" max="5890" width="42.6640625" style="1" customWidth="1"/>
    <col min="5891" max="5892" width="12.109375" style="1" customWidth="1"/>
    <col min="5893" max="5893" width="2.33203125" style="1" customWidth="1"/>
    <col min="5894" max="5894" width="42.44140625" style="1" customWidth="1"/>
    <col min="5895" max="5896" width="11.109375" style="1" customWidth="1"/>
    <col min="5897" max="5897" width="2.33203125" style="1" customWidth="1"/>
    <col min="5898" max="5898" width="42.109375" style="1" customWidth="1"/>
    <col min="5899" max="5899" width="10.33203125" style="1" bestFit="1" customWidth="1"/>
    <col min="5900" max="5900" width="11" style="1" customWidth="1"/>
    <col min="5901" max="5904" width="0" style="1" hidden="1" customWidth="1"/>
    <col min="5905" max="5905" width="2" style="1" customWidth="1"/>
    <col min="5906" max="5906" width="42.5546875" style="1" customWidth="1"/>
    <col min="5907" max="5908" width="10" style="1" bestFit="1" customWidth="1"/>
    <col min="5909" max="5909" width="9" style="1" customWidth="1"/>
    <col min="5910" max="5910" width="10.5546875" style="1" bestFit="1" customWidth="1"/>
    <col min="5911" max="6144" width="9.109375" style="1"/>
    <col min="6145" max="6145" width="2.44140625" style="1" customWidth="1"/>
    <col min="6146" max="6146" width="42.6640625" style="1" customWidth="1"/>
    <col min="6147" max="6148" width="12.109375" style="1" customWidth="1"/>
    <col min="6149" max="6149" width="2.33203125" style="1" customWidth="1"/>
    <col min="6150" max="6150" width="42.44140625" style="1" customWidth="1"/>
    <col min="6151" max="6152" width="11.109375" style="1" customWidth="1"/>
    <col min="6153" max="6153" width="2.33203125" style="1" customWidth="1"/>
    <col min="6154" max="6154" width="42.109375" style="1" customWidth="1"/>
    <col min="6155" max="6155" width="10.33203125" style="1" bestFit="1" customWidth="1"/>
    <col min="6156" max="6156" width="11" style="1" customWidth="1"/>
    <col min="6157" max="6160" width="0" style="1" hidden="1" customWidth="1"/>
    <col min="6161" max="6161" width="2" style="1" customWidth="1"/>
    <col min="6162" max="6162" width="42.5546875" style="1" customWidth="1"/>
    <col min="6163" max="6164" width="10" style="1" bestFit="1" customWidth="1"/>
    <col min="6165" max="6165" width="9" style="1" customWidth="1"/>
    <col min="6166" max="6166" width="10.5546875" style="1" bestFit="1" customWidth="1"/>
    <col min="6167" max="6400" width="9.109375" style="1"/>
    <col min="6401" max="6401" width="2.44140625" style="1" customWidth="1"/>
    <col min="6402" max="6402" width="42.6640625" style="1" customWidth="1"/>
    <col min="6403" max="6404" width="12.109375" style="1" customWidth="1"/>
    <col min="6405" max="6405" width="2.33203125" style="1" customWidth="1"/>
    <col min="6406" max="6406" width="42.44140625" style="1" customWidth="1"/>
    <col min="6407" max="6408" width="11.109375" style="1" customWidth="1"/>
    <col min="6409" max="6409" width="2.33203125" style="1" customWidth="1"/>
    <col min="6410" max="6410" width="42.109375" style="1" customWidth="1"/>
    <col min="6411" max="6411" width="10.33203125" style="1" bestFit="1" customWidth="1"/>
    <col min="6412" max="6412" width="11" style="1" customWidth="1"/>
    <col min="6413" max="6416" width="0" style="1" hidden="1" customWidth="1"/>
    <col min="6417" max="6417" width="2" style="1" customWidth="1"/>
    <col min="6418" max="6418" width="42.5546875" style="1" customWidth="1"/>
    <col min="6419" max="6420" width="10" style="1" bestFit="1" customWidth="1"/>
    <col min="6421" max="6421" width="9" style="1" customWidth="1"/>
    <col min="6422" max="6422" width="10.5546875" style="1" bestFit="1" customWidth="1"/>
    <col min="6423" max="6656" width="9.109375" style="1"/>
    <col min="6657" max="6657" width="2.44140625" style="1" customWidth="1"/>
    <col min="6658" max="6658" width="42.6640625" style="1" customWidth="1"/>
    <col min="6659" max="6660" width="12.109375" style="1" customWidth="1"/>
    <col min="6661" max="6661" width="2.33203125" style="1" customWidth="1"/>
    <col min="6662" max="6662" width="42.44140625" style="1" customWidth="1"/>
    <col min="6663" max="6664" width="11.109375" style="1" customWidth="1"/>
    <col min="6665" max="6665" width="2.33203125" style="1" customWidth="1"/>
    <col min="6666" max="6666" width="42.109375" style="1" customWidth="1"/>
    <col min="6667" max="6667" width="10.33203125" style="1" bestFit="1" customWidth="1"/>
    <col min="6668" max="6668" width="11" style="1" customWidth="1"/>
    <col min="6669" max="6672" width="0" style="1" hidden="1" customWidth="1"/>
    <col min="6673" max="6673" width="2" style="1" customWidth="1"/>
    <col min="6674" max="6674" width="42.5546875" style="1" customWidth="1"/>
    <col min="6675" max="6676" width="10" style="1" bestFit="1" customWidth="1"/>
    <col min="6677" max="6677" width="9" style="1" customWidth="1"/>
    <col min="6678" max="6678" width="10.5546875" style="1" bestFit="1" customWidth="1"/>
    <col min="6679" max="6912" width="9.109375" style="1"/>
    <col min="6913" max="6913" width="2.44140625" style="1" customWidth="1"/>
    <col min="6914" max="6914" width="42.6640625" style="1" customWidth="1"/>
    <col min="6915" max="6916" width="12.109375" style="1" customWidth="1"/>
    <col min="6917" max="6917" width="2.33203125" style="1" customWidth="1"/>
    <col min="6918" max="6918" width="42.44140625" style="1" customWidth="1"/>
    <col min="6919" max="6920" width="11.109375" style="1" customWidth="1"/>
    <col min="6921" max="6921" width="2.33203125" style="1" customWidth="1"/>
    <col min="6922" max="6922" width="42.109375" style="1" customWidth="1"/>
    <col min="6923" max="6923" width="10.33203125" style="1" bestFit="1" customWidth="1"/>
    <col min="6924" max="6924" width="11" style="1" customWidth="1"/>
    <col min="6925" max="6928" width="0" style="1" hidden="1" customWidth="1"/>
    <col min="6929" max="6929" width="2" style="1" customWidth="1"/>
    <col min="6930" max="6930" width="42.5546875" style="1" customWidth="1"/>
    <col min="6931" max="6932" width="10" style="1" bestFit="1" customWidth="1"/>
    <col min="6933" max="6933" width="9" style="1" customWidth="1"/>
    <col min="6934" max="6934" width="10.5546875" style="1" bestFit="1" customWidth="1"/>
    <col min="6935" max="7168" width="9.109375" style="1"/>
    <col min="7169" max="7169" width="2.44140625" style="1" customWidth="1"/>
    <col min="7170" max="7170" width="42.6640625" style="1" customWidth="1"/>
    <col min="7171" max="7172" width="12.109375" style="1" customWidth="1"/>
    <col min="7173" max="7173" width="2.33203125" style="1" customWidth="1"/>
    <col min="7174" max="7174" width="42.44140625" style="1" customWidth="1"/>
    <col min="7175" max="7176" width="11.109375" style="1" customWidth="1"/>
    <col min="7177" max="7177" width="2.33203125" style="1" customWidth="1"/>
    <col min="7178" max="7178" width="42.109375" style="1" customWidth="1"/>
    <col min="7179" max="7179" width="10.33203125" style="1" bestFit="1" customWidth="1"/>
    <col min="7180" max="7180" width="11" style="1" customWidth="1"/>
    <col min="7181" max="7184" width="0" style="1" hidden="1" customWidth="1"/>
    <col min="7185" max="7185" width="2" style="1" customWidth="1"/>
    <col min="7186" max="7186" width="42.5546875" style="1" customWidth="1"/>
    <col min="7187" max="7188" width="10" style="1" bestFit="1" customWidth="1"/>
    <col min="7189" max="7189" width="9" style="1" customWidth="1"/>
    <col min="7190" max="7190" width="10.5546875" style="1" bestFit="1" customWidth="1"/>
    <col min="7191" max="7424" width="9.109375" style="1"/>
    <col min="7425" max="7425" width="2.44140625" style="1" customWidth="1"/>
    <col min="7426" max="7426" width="42.6640625" style="1" customWidth="1"/>
    <col min="7427" max="7428" width="12.109375" style="1" customWidth="1"/>
    <col min="7429" max="7429" width="2.33203125" style="1" customWidth="1"/>
    <col min="7430" max="7430" width="42.44140625" style="1" customWidth="1"/>
    <col min="7431" max="7432" width="11.109375" style="1" customWidth="1"/>
    <col min="7433" max="7433" width="2.33203125" style="1" customWidth="1"/>
    <col min="7434" max="7434" width="42.109375" style="1" customWidth="1"/>
    <col min="7435" max="7435" width="10.33203125" style="1" bestFit="1" customWidth="1"/>
    <col min="7436" max="7436" width="11" style="1" customWidth="1"/>
    <col min="7437" max="7440" width="0" style="1" hidden="1" customWidth="1"/>
    <col min="7441" max="7441" width="2" style="1" customWidth="1"/>
    <col min="7442" max="7442" width="42.5546875" style="1" customWidth="1"/>
    <col min="7443" max="7444" width="10" style="1" bestFit="1" customWidth="1"/>
    <col min="7445" max="7445" width="9" style="1" customWidth="1"/>
    <col min="7446" max="7446" width="10.5546875" style="1" bestFit="1" customWidth="1"/>
    <col min="7447" max="7680" width="9.109375" style="1"/>
    <col min="7681" max="7681" width="2.44140625" style="1" customWidth="1"/>
    <col min="7682" max="7682" width="42.6640625" style="1" customWidth="1"/>
    <col min="7683" max="7684" width="12.109375" style="1" customWidth="1"/>
    <col min="7685" max="7685" width="2.33203125" style="1" customWidth="1"/>
    <col min="7686" max="7686" width="42.44140625" style="1" customWidth="1"/>
    <col min="7687" max="7688" width="11.109375" style="1" customWidth="1"/>
    <col min="7689" max="7689" width="2.33203125" style="1" customWidth="1"/>
    <col min="7690" max="7690" width="42.109375" style="1" customWidth="1"/>
    <col min="7691" max="7691" width="10.33203125" style="1" bestFit="1" customWidth="1"/>
    <col min="7692" max="7692" width="11" style="1" customWidth="1"/>
    <col min="7693" max="7696" width="0" style="1" hidden="1" customWidth="1"/>
    <col min="7697" max="7697" width="2" style="1" customWidth="1"/>
    <col min="7698" max="7698" width="42.5546875" style="1" customWidth="1"/>
    <col min="7699" max="7700" width="10" style="1" bestFit="1" customWidth="1"/>
    <col min="7701" max="7701" width="9" style="1" customWidth="1"/>
    <col min="7702" max="7702" width="10.5546875" style="1" bestFit="1" customWidth="1"/>
    <col min="7703" max="7936" width="9.109375" style="1"/>
    <col min="7937" max="7937" width="2.44140625" style="1" customWidth="1"/>
    <col min="7938" max="7938" width="42.6640625" style="1" customWidth="1"/>
    <col min="7939" max="7940" width="12.109375" style="1" customWidth="1"/>
    <col min="7941" max="7941" width="2.33203125" style="1" customWidth="1"/>
    <col min="7942" max="7942" width="42.44140625" style="1" customWidth="1"/>
    <col min="7943" max="7944" width="11.109375" style="1" customWidth="1"/>
    <col min="7945" max="7945" width="2.33203125" style="1" customWidth="1"/>
    <col min="7946" max="7946" width="42.109375" style="1" customWidth="1"/>
    <col min="7947" max="7947" width="10.33203125" style="1" bestFit="1" customWidth="1"/>
    <col min="7948" max="7948" width="11" style="1" customWidth="1"/>
    <col min="7949" max="7952" width="0" style="1" hidden="1" customWidth="1"/>
    <col min="7953" max="7953" width="2" style="1" customWidth="1"/>
    <col min="7954" max="7954" width="42.5546875" style="1" customWidth="1"/>
    <col min="7955" max="7956" width="10" style="1" bestFit="1" customWidth="1"/>
    <col min="7957" max="7957" width="9" style="1" customWidth="1"/>
    <col min="7958" max="7958" width="10.5546875" style="1" bestFit="1" customWidth="1"/>
    <col min="7959" max="8192" width="9.109375" style="1"/>
    <col min="8193" max="8193" width="2.44140625" style="1" customWidth="1"/>
    <col min="8194" max="8194" width="42.6640625" style="1" customWidth="1"/>
    <col min="8195" max="8196" width="12.109375" style="1" customWidth="1"/>
    <col min="8197" max="8197" width="2.33203125" style="1" customWidth="1"/>
    <col min="8198" max="8198" width="42.44140625" style="1" customWidth="1"/>
    <col min="8199" max="8200" width="11.109375" style="1" customWidth="1"/>
    <col min="8201" max="8201" width="2.33203125" style="1" customWidth="1"/>
    <col min="8202" max="8202" width="42.109375" style="1" customWidth="1"/>
    <col min="8203" max="8203" width="10.33203125" style="1" bestFit="1" customWidth="1"/>
    <col min="8204" max="8204" width="11" style="1" customWidth="1"/>
    <col min="8205" max="8208" width="0" style="1" hidden="1" customWidth="1"/>
    <col min="8209" max="8209" width="2" style="1" customWidth="1"/>
    <col min="8210" max="8210" width="42.5546875" style="1" customWidth="1"/>
    <col min="8211" max="8212" width="10" style="1" bestFit="1" customWidth="1"/>
    <col min="8213" max="8213" width="9" style="1" customWidth="1"/>
    <col min="8214" max="8214" width="10.5546875" style="1" bestFit="1" customWidth="1"/>
    <col min="8215" max="8448" width="9.109375" style="1"/>
    <col min="8449" max="8449" width="2.44140625" style="1" customWidth="1"/>
    <col min="8450" max="8450" width="42.6640625" style="1" customWidth="1"/>
    <col min="8451" max="8452" width="12.109375" style="1" customWidth="1"/>
    <col min="8453" max="8453" width="2.33203125" style="1" customWidth="1"/>
    <col min="8454" max="8454" width="42.44140625" style="1" customWidth="1"/>
    <col min="8455" max="8456" width="11.109375" style="1" customWidth="1"/>
    <col min="8457" max="8457" width="2.33203125" style="1" customWidth="1"/>
    <col min="8458" max="8458" width="42.109375" style="1" customWidth="1"/>
    <col min="8459" max="8459" width="10.33203125" style="1" bestFit="1" customWidth="1"/>
    <col min="8460" max="8460" width="11" style="1" customWidth="1"/>
    <col min="8461" max="8464" width="0" style="1" hidden="1" customWidth="1"/>
    <col min="8465" max="8465" width="2" style="1" customWidth="1"/>
    <col min="8466" max="8466" width="42.5546875" style="1" customWidth="1"/>
    <col min="8467" max="8468" width="10" style="1" bestFit="1" customWidth="1"/>
    <col min="8469" max="8469" width="9" style="1" customWidth="1"/>
    <col min="8470" max="8470" width="10.5546875" style="1" bestFit="1" customWidth="1"/>
    <col min="8471" max="8704" width="9.109375" style="1"/>
    <col min="8705" max="8705" width="2.44140625" style="1" customWidth="1"/>
    <col min="8706" max="8706" width="42.6640625" style="1" customWidth="1"/>
    <col min="8707" max="8708" width="12.109375" style="1" customWidth="1"/>
    <col min="8709" max="8709" width="2.33203125" style="1" customWidth="1"/>
    <col min="8710" max="8710" width="42.44140625" style="1" customWidth="1"/>
    <col min="8711" max="8712" width="11.109375" style="1" customWidth="1"/>
    <col min="8713" max="8713" width="2.33203125" style="1" customWidth="1"/>
    <col min="8714" max="8714" width="42.109375" style="1" customWidth="1"/>
    <col min="8715" max="8715" width="10.33203125" style="1" bestFit="1" customWidth="1"/>
    <col min="8716" max="8716" width="11" style="1" customWidth="1"/>
    <col min="8717" max="8720" width="0" style="1" hidden="1" customWidth="1"/>
    <col min="8721" max="8721" width="2" style="1" customWidth="1"/>
    <col min="8722" max="8722" width="42.5546875" style="1" customWidth="1"/>
    <col min="8723" max="8724" width="10" style="1" bestFit="1" customWidth="1"/>
    <col min="8725" max="8725" width="9" style="1" customWidth="1"/>
    <col min="8726" max="8726" width="10.5546875" style="1" bestFit="1" customWidth="1"/>
    <col min="8727" max="8960" width="9.109375" style="1"/>
    <col min="8961" max="8961" width="2.44140625" style="1" customWidth="1"/>
    <col min="8962" max="8962" width="42.6640625" style="1" customWidth="1"/>
    <col min="8963" max="8964" width="12.109375" style="1" customWidth="1"/>
    <col min="8965" max="8965" width="2.33203125" style="1" customWidth="1"/>
    <col min="8966" max="8966" width="42.44140625" style="1" customWidth="1"/>
    <col min="8967" max="8968" width="11.109375" style="1" customWidth="1"/>
    <col min="8969" max="8969" width="2.33203125" style="1" customWidth="1"/>
    <col min="8970" max="8970" width="42.109375" style="1" customWidth="1"/>
    <col min="8971" max="8971" width="10.33203125" style="1" bestFit="1" customWidth="1"/>
    <col min="8972" max="8972" width="11" style="1" customWidth="1"/>
    <col min="8973" max="8976" width="0" style="1" hidden="1" customWidth="1"/>
    <col min="8977" max="8977" width="2" style="1" customWidth="1"/>
    <col min="8978" max="8978" width="42.5546875" style="1" customWidth="1"/>
    <col min="8979" max="8980" width="10" style="1" bestFit="1" customWidth="1"/>
    <col min="8981" max="8981" width="9" style="1" customWidth="1"/>
    <col min="8982" max="8982" width="10.5546875" style="1" bestFit="1" customWidth="1"/>
    <col min="8983" max="9216" width="9.109375" style="1"/>
    <col min="9217" max="9217" width="2.44140625" style="1" customWidth="1"/>
    <col min="9218" max="9218" width="42.6640625" style="1" customWidth="1"/>
    <col min="9219" max="9220" width="12.109375" style="1" customWidth="1"/>
    <col min="9221" max="9221" width="2.33203125" style="1" customWidth="1"/>
    <col min="9222" max="9222" width="42.44140625" style="1" customWidth="1"/>
    <col min="9223" max="9224" width="11.109375" style="1" customWidth="1"/>
    <col min="9225" max="9225" width="2.33203125" style="1" customWidth="1"/>
    <col min="9226" max="9226" width="42.109375" style="1" customWidth="1"/>
    <col min="9227" max="9227" width="10.33203125" style="1" bestFit="1" customWidth="1"/>
    <col min="9228" max="9228" width="11" style="1" customWidth="1"/>
    <col min="9229" max="9232" width="0" style="1" hidden="1" customWidth="1"/>
    <col min="9233" max="9233" width="2" style="1" customWidth="1"/>
    <col min="9234" max="9234" width="42.5546875" style="1" customWidth="1"/>
    <col min="9235" max="9236" width="10" style="1" bestFit="1" customWidth="1"/>
    <col min="9237" max="9237" width="9" style="1" customWidth="1"/>
    <col min="9238" max="9238" width="10.5546875" style="1" bestFit="1" customWidth="1"/>
    <col min="9239" max="9472" width="9.109375" style="1"/>
    <col min="9473" max="9473" width="2.44140625" style="1" customWidth="1"/>
    <col min="9474" max="9474" width="42.6640625" style="1" customWidth="1"/>
    <col min="9475" max="9476" width="12.109375" style="1" customWidth="1"/>
    <col min="9477" max="9477" width="2.33203125" style="1" customWidth="1"/>
    <col min="9478" max="9478" width="42.44140625" style="1" customWidth="1"/>
    <col min="9479" max="9480" width="11.109375" style="1" customWidth="1"/>
    <col min="9481" max="9481" width="2.33203125" style="1" customWidth="1"/>
    <col min="9482" max="9482" width="42.109375" style="1" customWidth="1"/>
    <col min="9483" max="9483" width="10.33203125" style="1" bestFit="1" customWidth="1"/>
    <col min="9484" max="9484" width="11" style="1" customWidth="1"/>
    <col min="9485" max="9488" width="0" style="1" hidden="1" customWidth="1"/>
    <col min="9489" max="9489" width="2" style="1" customWidth="1"/>
    <col min="9490" max="9490" width="42.5546875" style="1" customWidth="1"/>
    <col min="9491" max="9492" width="10" style="1" bestFit="1" customWidth="1"/>
    <col min="9493" max="9493" width="9" style="1" customWidth="1"/>
    <col min="9494" max="9494" width="10.5546875" style="1" bestFit="1" customWidth="1"/>
    <col min="9495" max="9728" width="9.109375" style="1"/>
    <col min="9729" max="9729" width="2.44140625" style="1" customWidth="1"/>
    <col min="9730" max="9730" width="42.6640625" style="1" customWidth="1"/>
    <col min="9731" max="9732" width="12.109375" style="1" customWidth="1"/>
    <col min="9733" max="9733" width="2.33203125" style="1" customWidth="1"/>
    <col min="9734" max="9734" width="42.44140625" style="1" customWidth="1"/>
    <col min="9735" max="9736" width="11.109375" style="1" customWidth="1"/>
    <col min="9737" max="9737" width="2.33203125" style="1" customWidth="1"/>
    <col min="9738" max="9738" width="42.109375" style="1" customWidth="1"/>
    <col min="9739" max="9739" width="10.33203125" style="1" bestFit="1" customWidth="1"/>
    <col min="9740" max="9740" width="11" style="1" customWidth="1"/>
    <col min="9741" max="9744" width="0" style="1" hidden="1" customWidth="1"/>
    <col min="9745" max="9745" width="2" style="1" customWidth="1"/>
    <col min="9746" max="9746" width="42.5546875" style="1" customWidth="1"/>
    <col min="9747" max="9748" width="10" style="1" bestFit="1" customWidth="1"/>
    <col min="9749" max="9749" width="9" style="1" customWidth="1"/>
    <col min="9750" max="9750" width="10.5546875" style="1" bestFit="1" customWidth="1"/>
    <col min="9751" max="9984" width="9.109375" style="1"/>
    <col min="9985" max="9985" width="2.44140625" style="1" customWidth="1"/>
    <col min="9986" max="9986" width="42.6640625" style="1" customWidth="1"/>
    <col min="9987" max="9988" width="12.109375" style="1" customWidth="1"/>
    <col min="9989" max="9989" width="2.33203125" style="1" customWidth="1"/>
    <col min="9990" max="9990" width="42.44140625" style="1" customWidth="1"/>
    <col min="9991" max="9992" width="11.109375" style="1" customWidth="1"/>
    <col min="9993" max="9993" width="2.33203125" style="1" customWidth="1"/>
    <col min="9994" max="9994" width="42.109375" style="1" customWidth="1"/>
    <col min="9995" max="9995" width="10.33203125" style="1" bestFit="1" customWidth="1"/>
    <col min="9996" max="9996" width="11" style="1" customWidth="1"/>
    <col min="9997" max="10000" width="0" style="1" hidden="1" customWidth="1"/>
    <col min="10001" max="10001" width="2" style="1" customWidth="1"/>
    <col min="10002" max="10002" width="42.5546875" style="1" customWidth="1"/>
    <col min="10003" max="10004" width="10" style="1" bestFit="1" customWidth="1"/>
    <col min="10005" max="10005" width="9" style="1" customWidth="1"/>
    <col min="10006" max="10006" width="10.5546875" style="1" bestFit="1" customWidth="1"/>
    <col min="10007" max="10240" width="9.109375" style="1"/>
    <col min="10241" max="10241" width="2.44140625" style="1" customWidth="1"/>
    <col min="10242" max="10242" width="42.6640625" style="1" customWidth="1"/>
    <col min="10243" max="10244" width="12.109375" style="1" customWidth="1"/>
    <col min="10245" max="10245" width="2.33203125" style="1" customWidth="1"/>
    <col min="10246" max="10246" width="42.44140625" style="1" customWidth="1"/>
    <col min="10247" max="10248" width="11.109375" style="1" customWidth="1"/>
    <col min="10249" max="10249" width="2.33203125" style="1" customWidth="1"/>
    <col min="10250" max="10250" width="42.109375" style="1" customWidth="1"/>
    <col min="10251" max="10251" width="10.33203125" style="1" bestFit="1" customWidth="1"/>
    <col min="10252" max="10252" width="11" style="1" customWidth="1"/>
    <col min="10253" max="10256" width="0" style="1" hidden="1" customWidth="1"/>
    <col min="10257" max="10257" width="2" style="1" customWidth="1"/>
    <col min="10258" max="10258" width="42.5546875" style="1" customWidth="1"/>
    <col min="10259" max="10260" width="10" style="1" bestFit="1" customWidth="1"/>
    <col min="10261" max="10261" width="9" style="1" customWidth="1"/>
    <col min="10262" max="10262" width="10.5546875" style="1" bestFit="1" customWidth="1"/>
    <col min="10263" max="10496" width="9.109375" style="1"/>
    <col min="10497" max="10497" width="2.44140625" style="1" customWidth="1"/>
    <col min="10498" max="10498" width="42.6640625" style="1" customWidth="1"/>
    <col min="10499" max="10500" width="12.109375" style="1" customWidth="1"/>
    <col min="10501" max="10501" width="2.33203125" style="1" customWidth="1"/>
    <col min="10502" max="10502" width="42.44140625" style="1" customWidth="1"/>
    <col min="10503" max="10504" width="11.109375" style="1" customWidth="1"/>
    <col min="10505" max="10505" width="2.33203125" style="1" customWidth="1"/>
    <col min="10506" max="10506" width="42.109375" style="1" customWidth="1"/>
    <col min="10507" max="10507" width="10.33203125" style="1" bestFit="1" customWidth="1"/>
    <col min="10508" max="10508" width="11" style="1" customWidth="1"/>
    <col min="10509" max="10512" width="0" style="1" hidden="1" customWidth="1"/>
    <col min="10513" max="10513" width="2" style="1" customWidth="1"/>
    <col min="10514" max="10514" width="42.5546875" style="1" customWidth="1"/>
    <col min="10515" max="10516" width="10" style="1" bestFit="1" customWidth="1"/>
    <col min="10517" max="10517" width="9" style="1" customWidth="1"/>
    <col min="10518" max="10518" width="10.5546875" style="1" bestFit="1" customWidth="1"/>
    <col min="10519" max="10752" width="9.109375" style="1"/>
    <col min="10753" max="10753" width="2.44140625" style="1" customWidth="1"/>
    <col min="10754" max="10754" width="42.6640625" style="1" customWidth="1"/>
    <col min="10755" max="10756" width="12.109375" style="1" customWidth="1"/>
    <col min="10757" max="10757" width="2.33203125" style="1" customWidth="1"/>
    <col min="10758" max="10758" width="42.44140625" style="1" customWidth="1"/>
    <col min="10759" max="10760" width="11.109375" style="1" customWidth="1"/>
    <col min="10761" max="10761" width="2.33203125" style="1" customWidth="1"/>
    <col min="10762" max="10762" width="42.109375" style="1" customWidth="1"/>
    <col min="10763" max="10763" width="10.33203125" style="1" bestFit="1" customWidth="1"/>
    <col min="10764" max="10764" width="11" style="1" customWidth="1"/>
    <col min="10765" max="10768" width="0" style="1" hidden="1" customWidth="1"/>
    <col min="10769" max="10769" width="2" style="1" customWidth="1"/>
    <col min="10770" max="10770" width="42.5546875" style="1" customWidth="1"/>
    <col min="10771" max="10772" width="10" style="1" bestFit="1" customWidth="1"/>
    <col min="10773" max="10773" width="9" style="1" customWidth="1"/>
    <col min="10774" max="10774" width="10.5546875" style="1" bestFit="1" customWidth="1"/>
    <col min="10775" max="11008" width="9.109375" style="1"/>
    <col min="11009" max="11009" width="2.44140625" style="1" customWidth="1"/>
    <col min="11010" max="11010" width="42.6640625" style="1" customWidth="1"/>
    <col min="11011" max="11012" width="12.109375" style="1" customWidth="1"/>
    <col min="11013" max="11013" width="2.33203125" style="1" customWidth="1"/>
    <col min="11014" max="11014" width="42.44140625" style="1" customWidth="1"/>
    <col min="11015" max="11016" width="11.109375" style="1" customWidth="1"/>
    <col min="11017" max="11017" width="2.33203125" style="1" customWidth="1"/>
    <col min="11018" max="11018" width="42.109375" style="1" customWidth="1"/>
    <col min="11019" max="11019" width="10.33203125" style="1" bestFit="1" customWidth="1"/>
    <col min="11020" max="11020" width="11" style="1" customWidth="1"/>
    <col min="11021" max="11024" width="0" style="1" hidden="1" customWidth="1"/>
    <col min="11025" max="11025" width="2" style="1" customWidth="1"/>
    <col min="11026" max="11026" width="42.5546875" style="1" customWidth="1"/>
    <col min="11027" max="11028" width="10" style="1" bestFit="1" customWidth="1"/>
    <col min="11029" max="11029" width="9" style="1" customWidth="1"/>
    <col min="11030" max="11030" width="10.5546875" style="1" bestFit="1" customWidth="1"/>
    <col min="11031" max="11264" width="9.109375" style="1"/>
    <col min="11265" max="11265" width="2.44140625" style="1" customWidth="1"/>
    <col min="11266" max="11266" width="42.6640625" style="1" customWidth="1"/>
    <col min="11267" max="11268" width="12.109375" style="1" customWidth="1"/>
    <col min="11269" max="11269" width="2.33203125" style="1" customWidth="1"/>
    <col min="11270" max="11270" width="42.44140625" style="1" customWidth="1"/>
    <col min="11271" max="11272" width="11.109375" style="1" customWidth="1"/>
    <col min="11273" max="11273" width="2.33203125" style="1" customWidth="1"/>
    <col min="11274" max="11274" width="42.109375" style="1" customWidth="1"/>
    <col min="11275" max="11275" width="10.33203125" style="1" bestFit="1" customWidth="1"/>
    <col min="11276" max="11276" width="11" style="1" customWidth="1"/>
    <col min="11277" max="11280" width="0" style="1" hidden="1" customWidth="1"/>
    <col min="11281" max="11281" width="2" style="1" customWidth="1"/>
    <col min="11282" max="11282" width="42.5546875" style="1" customWidth="1"/>
    <col min="11283" max="11284" width="10" style="1" bestFit="1" customWidth="1"/>
    <col min="11285" max="11285" width="9" style="1" customWidth="1"/>
    <col min="11286" max="11286" width="10.5546875" style="1" bestFit="1" customWidth="1"/>
    <col min="11287" max="11520" width="9.109375" style="1"/>
    <col min="11521" max="11521" width="2.44140625" style="1" customWidth="1"/>
    <col min="11522" max="11522" width="42.6640625" style="1" customWidth="1"/>
    <col min="11523" max="11524" width="12.109375" style="1" customWidth="1"/>
    <col min="11525" max="11525" width="2.33203125" style="1" customWidth="1"/>
    <col min="11526" max="11526" width="42.44140625" style="1" customWidth="1"/>
    <col min="11527" max="11528" width="11.109375" style="1" customWidth="1"/>
    <col min="11529" max="11529" width="2.33203125" style="1" customWidth="1"/>
    <col min="11530" max="11530" width="42.109375" style="1" customWidth="1"/>
    <col min="11531" max="11531" width="10.33203125" style="1" bestFit="1" customWidth="1"/>
    <col min="11532" max="11532" width="11" style="1" customWidth="1"/>
    <col min="11533" max="11536" width="0" style="1" hidden="1" customWidth="1"/>
    <col min="11537" max="11537" width="2" style="1" customWidth="1"/>
    <col min="11538" max="11538" width="42.5546875" style="1" customWidth="1"/>
    <col min="11539" max="11540" width="10" style="1" bestFit="1" customWidth="1"/>
    <col min="11541" max="11541" width="9" style="1" customWidth="1"/>
    <col min="11542" max="11542" width="10.5546875" style="1" bestFit="1" customWidth="1"/>
    <col min="11543" max="11776" width="9.109375" style="1"/>
    <col min="11777" max="11777" width="2.44140625" style="1" customWidth="1"/>
    <col min="11778" max="11778" width="42.6640625" style="1" customWidth="1"/>
    <col min="11779" max="11780" width="12.109375" style="1" customWidth="1"/>
    <col min="11781" max="11781" width="2.33203125" style="1" customWidth="1"/>
    <col min="11782" max="11782" width="42.44140625" style="1" customWidth="1"/>
    <col min="11783" max="11784" width="11.109375" style="1" customWidth="1"/>
    <col min="11785" max="11785" width="2.33203125" style="1" customWidth="1"/>
    <col min="11786" max="11786" width="42.109375" style="1" customWidth="1"/>
    <col min="11787" max="11787" width="10.33203125" style="1" bestFit="1" customWidth="1"/>
    <col min="11788" max="11788" width="11" style="1" customWidth="1"/>
    <col min="11789" max="11792" width="0" style="1" hidden="1" customWidth="1"/>
    <col min="11793" max="11793" width="2" style="1" customWidth="1"/>
    <col min="11794" max="11794" width="42.5546875" style="1" customWidth="1"/>
    <col min="11795" max="11796" width="10" style="1" bestFit="1" customWidth="1"/>
    <col min="11797" max="11797" width="9" style="1" customWidth="1"/>
    <col min="11798" max="11798" width="10.5546875" style="1" bestFit="1" customWidth="1"/>
    <col min="11799" max="12032" width="9.109375" style="1"/>
    <col min="12033" max="12033" width="2.44140625" style="1" customWidth="1"/>
    <col min="12034" max="12034" width="42.6640625" style="1" customWidth="1"/>
    <col min="12035" max="12036" width="12.109375" style="1" customWidth="1"/>
    <col min="12037" max="12037" width="2.33203125" style="1" customWidth="1"/>
    <col min="12038" max="12038" width="42.44140625" style="1" customWidth="1"/>
    <col min="12039" max="12040" width="11.109375" style="1" customWidth="1"/>
    <col min="12041" max="12041" width="2.33203125" style="1" customWidth="1"/>
    <col min="12042" max="12042" width="42.109375" style="1" customWidth="1"/>
    <col min="12043" max="12043" width="10.33203125" style="1" bestFit="1" customWidth="1"/>
    <col min="12044" max="12044" width="11" style="1" customWidth="1"/>
    <col min="12045" max="12048" width="0" style="1" hidden="1" customWidth="1"/>
    <col min="12049" max="12049" width="2" style="1" customWidth="1"/>
    <col min="12050" max="12050" width="42.5546875" style="1" customWidth="1"/>
    <col min="12051" max="12052" width="10" style="1" bestFit="1" customWidth="1"/>
    <col min="12053" max="12053" width="9" style="1" customWidth="1"/>
    <col min="12054" max="12054" width="10.5546875" style="1" bestFit="1" customWidth="1"/>
    <col min="12055" max="12288" width="9.109375" style="1"/>
    <col min="12289" max="12289" width="2.44140625" style="1" customWidth="1"/>
    <col min="12290" max="12290" width="42.6640625" style="1" customWidth="1"/>
    <col min="12291" max="12292" width="12.109375" style="1" customWidth="1"/>
    <col min="12293" max="12293" width="2.33203125" style="1" customWidth="1"/>
    <col min="12294" max="12294" width="42.44140625" style="1" customWidth="1"/>
    <col min="12295" max="12296" width="11.109375" style="1" customWidth="1"/>
    <col min="12297" max="12297" width="2.33203125" style="1" customWidth="1"/>
    <col min="12298" max="12298" width="42.109375" style="1" customWidth="1"/>
    <col min="12299" max="12299" width="10.33203125" style="1" bestFit="1" customWidth="1"/>
    <col min="12300" max="12300" width="11" style="1" customWidth="1"/>
    <col min="12301" max="12304" width="0" style="1" hidden="1" customWidth="1"/>
    <col min="12305" max="12305" width="2" style="1" customWidth="1"/>
    <col min="12306" max="12306" width="42.5546875" style="1" customWidth="1"/>
    <col min="12307" max="12308" width="10" style="1" bestFit="1" customWidth="1"/>
    <col min="12309" max="12309" width="9" style="1" customWidth="1"/>
    <col min="12310" max="12310" width="10.5546875" style="1" bestFit="1" customWidth="1"/>
    <col min="12311" max="12544" width="9.109375" style="1"/>
    <col min="12545" max="12545" width="2.44140625" style="1" customWidth="1"/>
    <col min="12546" max="12546" width="42.6640625" style="1" customWidth="1"/>
    <col min="12547" max="12548" width="12.109375" style="1" customWidth="1"/>
    <col min="12549" max="12549" width="2.33203125" style="1" customWidth="1"/>
    <col min="12550" max="12550" width="42.44140625" style="1" customWidth="1"/>
    <col min="12551" max="12552" width="11.109375" style="1" customWidth="1"/>
    <col min="12553" max="12553" width="2.33203125" style="1" customWidth="1"/>
    <col min="12554" max="12554" width="42.109375" style="1" customWidth="1"/>
    <col min="12555" max="12555" width="10.33203125" style="1" bestFit="1" customWidth="1"/>
    <col min="12556" max="12556" width="11" style="1" customWidth="1"/>
    <col min="12557" max="12560" width="0" style="1" hidden="1" customWidth="1"/>
    <col min="12561" max="12561" width="2" style="1" customWidth="1"/>
    <col min="12562" max="12562" width="42.5546875" style="1" customWidth="1"/>
    <col min="12563" max="12564" width="10" style="1" bestFit="1" customWidth="1"/>
    <col min="12565" max="12565" width="9" style="1" customWidth="1"/>
    <col min="12566" max="12566" width="10.5546875" style="1" bestFit="1" customWidth="1"/>
    <col min="12567" max="12800" width="9.109375" style="1"/>
    <col min="12801" max="12801" width="2.44140625" style="1" customWidth="1"/>
    <col min="12802" max="12802" width="42.6640625" style="1" customWidth="1"/>
    <col min="12803" max="12804" width="12.109375" style="1" customWidth="1"/>
    <col min="12805" max="12805" width="2.33203125" style="1" customWidth="1"/>
    <col min="12806" max="12806" width="42.44140625" style="1" customWidth="1"/>
    <col min="12807" max="12808" width="11.109375" style="1" customWidth="1"/>
    <col min="12809" max="12809" width="2.33203125" style="1" customWidth="1"/>
    <col min="12810" max="12810" width="42.109375" style="1" customWidth="1"/>
    <col min="12811" max="12811" width="10.33203125" style="1" bestFit="1" customWidth="1"/>
    <col min="12812" max="12812" width="11" style="1" customWidth="1"/>
    <col min="12813" max="12816" width="0" style="1" hidden="1" customWidth="1"/>
    <col min="12817" max="12817" width="2" style="1" customWidth="1"/>
    <col min="12818" max="12818" width="42.5546875" style="1" customWidth="1"/>
    <col min="12819" max="12820" width="10" style="1" bestFit="1" customWidth="1"/>
    <col min="12821" max="12821" width="9" style="1" customWidth="1"/>
    <col min="12822" max="12822" width="10.5546875" style="1" bestFit="1" customWidth="1"/>
    <col min="12823" max="13056" width="9.109375" style="1"/>
    <col min="13057" max="13057" width="2.44140625" style="1" customWidth="1"/>
    <col min="13058" max="13058" width="42.6640625" style="1" customWidth="1"/>
    <col min="13059" max="13060" width="12.109375" style="1" customWidth="1"/>
    <col min="13061" max="13061" width="2.33203125" style="1" customWidth="1"/>
    <col min="13062" max="13062" width="42.44140625" style="1" customWidth="1"/>
    <col min="13063" max="13064" width="11.109375" style="1" customWidth="1"/>
    <col min="13065" max="13065" width="2.33203125" style="1" customWidth="1"/>
    <col min="13066" max="13066" width="42.109375" style="1" customWidth="1"/>
    <col min="13067" max="13067" width="10.33203125" style="1" bestFit="1" customWidth="1"/>
    <col min="13068" max="13068" width="11" style="1" customWidth="1"/>
    <col min="13069" max="13072" width="0" style="1" hidden="1" customWidth="1"/>
    <col min="13073" max="13073" width="2" style="1" customWidth="1"/>
    <col min="13074" max="13074" width="42.5546875" style="1" customWidth="1"/>
    <col min="13075" max="13076" width="10" style="1" bestFit="1" customWidth="1"/>
    <col min="13077" max="13077" width="9" style="1" customWidth="1"/>
    <col min="13078" max="13078" width="10.5546875" style="1" bestFit="1" customWidth="1"/>
    <col min="13079" max="13312" width="9.109375" style="1"/>
    <col min="13313" max="13313" width="2.44140625" style="1" customWidth="1"/>
    <col min="13314" max="13314" width="42.6640625" style="1" customWidth="1"/>
    <col min="13315" max="13316" width="12.109375" style="1" customWidth="1"/>
    <col min="13317" max="13317" width="2.33203125" style="1" customWidth="1"/>
    <col min="13318" max="13318" width="42.44140625" style="1" customWidth="1"/>
    <col min="13319" max="13320" width="11.109375" style="1" customWidth="1"/>
    <col min="13321" max="13321" width="2.33203125" style="1" customWidth="1"/>
    <col min="13322" max="13322" width="42.109375" style="1" customWidth="1"/>
    <col min="13323" max="13323" width="10.33203125" style="1" bestFit="1" customWidth="1"/>
    <col min="13324" max="13324" width="11" style="1" customWidth="1"/>
    <col min="13325" max="13328" width="0" style="1" hidden="1" customWidth="1"/>
    <col min="13329" max="13329" width="2" style="1" customWidth="1"/>
    <col min="13330" max="13330" width="42.5546875" style="1" customWidth="1"/>
    <col min="13331" max="13332" width="10" style="1" bestFit="1" customWidth="1"/>
    <col min="13333" max="13333" width="9" style="1" customWidth="1"/>
    <col min="13334" max="13334" width="10.5546875" style="1" bestFit="1" customWidth="1"/>
    <col min="13335" max="13568" width="9.109375" style="1"/>
    <col min="13569" max="13569" width="2.44140625" style="1" customWidth="1"/>
    <col min="13570" max="13570" width="42.6640625" style="1" customWidth="1"/>
    <col min="13571" max="13572" width="12.109375" style="1" customWidth="1"/>
    <col min="13573" max="13573" width="2.33203125" style="1" customWidth="1"/>
    <col min="13574" max="13574" width="42.44140625" style="1" customWidth="1"/>
    <col min="13575" max="13576" width="11.109375" style="1" customWidth="1"/>
    <col min="13577" max="13577" width="2.33203125" style="1" customWidth="1"/>
    <col min="13578" max="13578" width="42.109375" style="1" customWidth="1"/>
    <col min="13579" max="13579" width="10.33203125" style="1" bestFit="1" customWidth="1"/>
    <col min="13580" max="13580" width="11" style="1" customWidth="1"/>
    <col min="13581" max="13584" width="0" style="1" hidden="1" customWidth="1"/>
    <col min="13585" max="13585" width="2" style="1" customWidth="1"/>
    <col min="13586" max="13586" width="42.5546875" style="1" customWidth="1"/>
    <col min="13587" max="13588" width="10" style="1" bestFit="1" customWidth="1"/>
    <col min="13589" max="13589" width="9" style="1" customWidth="1"/>
    <col min="13590" max="13590" width="10.5546875" style="1" bestFit="1" customWidth="1"/>
    <col min="13591" max="13824" width="9.109375" style="1"/>
    <col min="13825" max="13825" width="2.44140625" style="1" customWidth="1"/>
    <col min="13826" max="13826" width="42.6640625" style="1" customWidth="1"/>
    <col min="13827" max="13828" width="12.109375" style="1" customWidth="1"/>
    <col min="13829" max="13829" width="2.33203125" style="1" customWidth="1"/>
    <col min="13830" max="13830" width="42.44140625" style="1" customWidth="1"/>
    <col min="13831" max="13832" width="11.109375" style="1" customWidth="1"/>
    <col min="13833" max="13833" width="2.33203125" style="1" customWidth="1"/>
    <col min="13834" max="13834" width="42.109375" style="1" customWidth="1"/>
    <col min="13835" max="13835" width="10.33203125" style="1" bestFit="1" customWidth="1"/>
    <col min="13836" max="13836" width="11" style="1" customWidth="1"/>
    <col min="13837" max="13840" width="0" style="1" hidden="1" customWidth="1"/>
    <col min="13841" max="13841" width="2" style="1" customWidth="1"/>
    <col min="13842" max="13842" width="42.5546875" style="1" customWidth="1"/>
    <col min="13843" max="13844" width="10" style="1" bestFit="1" customWidth="1"/>
    <col min="13845" max="13845" width="9" style="1" customWidth="1"/>
    <col min="13846" max="13846" width="10.5546875" style="1" bestFit="1" customWidth="1"/>
    <col min="13847" max="14080" width="9.109375" style="1"/>
    <col min="14081" max="14081" width="2.44140625" style="1" customWidth="1"/>
    <col min="14082" max="14082" width="42.6640625" style="1" customWidth="1"/>
    <col min="14083" max="14084" width="12.109375" style="1" customWidth="1"/>
    <col min="14085" max="14085" width="2.33203125" style="1" customWidth="1"/>
    <col min="14086" max="14086" width="42.44140625" style="1" customWidth="1"/>
    <col min="14087" max="14088" width="11.109375" style="1" customWidth="1"/>
    <col min="14089" max="14089" width="2.33203125" style="1" customWidth="1"/>
    <col min="14090" max="14090" width="42.109375" style="1" customWidth="1"/>
    <col min="14091" max="14091" width="10.33203125" style="1" bestFit="1" customWidth="1"/>
    <col min="14092" max="14092" width="11" style="1" customWidth="1"/>
    <col min="14093" max="14096" width="0" style="1" hidden="1" customWidth="1"/>
    <col min="14097" max="14097" width="2" style="1" customWidth="1"/>
    <col min="14098" max="14098" width="42.5546875" style="1" customWidth="1"/>
    <col min="14099" max="14100" width="10" style="1" bestFit="1" customWidth="1"/>
    <col min="14101" max="14101" width="9" style="1" customWidth="1"/>
    <col min="14102" max="14102" width="10.5546875" style="1" bestFit="1" customWidth="1"/>
    <col min="14103" max="14336" width="9.109375" style="1"/>
    <col min="14337" max="14337" width="2.44140625" style="1" customWidth="1"/>
    <col min="14338" max="14338" width="42.6640625" style="1" customWidth="1"/>
    <col min="14339" max="14340" width="12.109375" style="1" customWidth="1"/>
    <col min="14341" max="14341" width="2.33203125" style="1" customWidth="1"/>
    <col min="14342" max="14342" width="42.44140625" style="1" customWidth="1"/>
    <col min="14343" max="14344" width="11.109375" style="1" customWidth="1"/>
    <col min="14345" max="14345" width="2.33203125" style="1" customWidth="1"/>
    <col min="14346" max="14346" width="42.109375" style="1" customWidth="1"/>
    <col min="14347" max="14347" width="10.33203125" style="1" bestFit="1" customWidth="1"/>
    <col min="14348" max="14348" width="11" style="1" customWidth="1"/>
    <col min="14349" max="14352" width="0" style="1" hidden="1" customWidth="1"/>
    <col min="14353" max="14353" width="2" style="1" customWidth="1"/>
    <col min="14354" max="14354" width="42.5546875" style="1" customWidth="1"/>
    <col min="14355" max="14356" width="10" style="1" bestFit="1" customWidth="1"/>
    <col min="14357" max="14357" width="9" style="1" customWidth="1"/>
    <col min="14358" max="14358" width="10.5546875" style="1" bestFit="1" customWidth="1"/>
    <col min="14359" max="14592" width="9.109375" style="1"/>
    <col min="14593" max="14593" width="2.44140625" style="1" customWidth="1"/>
    <col min="14594" max="14594" width="42.6640625" style="1" customWidth="1"/>
    <col min="14595" max="14596" width="12.109375" style="1" customWidth="1"/>
    <col min="14597" max="14597" width="2.33203125" style="1" customWidth="1"/>
    <col min="14598" max="14598" width="42.44140625" style="1" customWidth="1"/>
    <col min="14599" max="14600" width="11.109375" style="1" customWidth="1"/>
    <col min="14601" max="14601" width="2.33203125" style="1" customWidth="1"/>
    <col min="14602" max="14602" width="42.109375" style="1" customWidth="1"/>
    <col min="14603" max="14603" width="10.33203125" style="1" bestFit="1" customWidth="1"/>
    <col min="14604" max="14604" width="11" style="1" customWidth="1"/>
    <col min="14605" max="14608" width="0" style="1" hidden="1" customWidth="1"/>
    <col min="14609" max="14609" width="2" style="1" customWidth="1"/>
    <col min="14610" max="14610" width="42.5546875" style="1" customWidth="1"/>
    <col min="14611" max="14612" width="10" style="1" bestFit="1" customWidth="1"/>
    <col min="14613" max="14613" width="9" style="1" customWidth="1"/>
    <col min="14614" max="14614" width="10.5546875" style="1" bestFit="1" customWidth="1"/>
    <col min="14615" max="14848" width="9.109375" style="1"/>
    <col min="14849" max="14849" width="2.44140625" style="1" customWidth="1"/>
    <col min="14850" max="14850" width="42.6640625" style="1" customWidth="1"/>
    <col min="14851" max="14852" width="12.109375" style="1" customWidth="1"/>
    <col min="14853" max="14853" width="2.33203125" style="1" customWidth="1"/>
    <col min="14854" max="14854" width="42.44140625" style="1" customWidth="1"/>
    <col min="14855" max="14856" width="11.109375" style="1" customWidth="1"/>
    <col min="14857" max="14857" width="2.33203125" style="1" customWidth="1"/>
    <col min="14858" max="14858" width="42.109375" style="1" customWidth="1"/>
    <col min="14859" max="14859" width="10.33203125" style="1" bestFit="1" customWidth="1"/>
    <col min="14860" max="14860" width="11" style="1" customWidth="1"/>
    <col min="14861" max="14864" width="0" style="1" hidden="1" customWidth="1"/>
    <col min="14865" max="14865" width="2" style="1" customWidth="1"/>
    <col min="14866" max="14866" width="42.5546875" style="1" customWidth="1"/>
    <col min="14867" max="14868" width="10" style="1" bestFit="1" customWidth="1"/>
    <col min="14869" max="14869" width="9" style="1" customWidth="1"/>
    <col min="14870" max="14870" width="10.5546875" style="1" bestFit="1" customWidth="1"/>
    <col min="14871" max="15104" width="9.109375" style="1"/>
    <col min="15105" max="15105" width="2.44140625" style="1" customWidth="1"/>
    <col min="15106" max="15106" width="42.6640625" style="1" customWidth="1"/>
    <col min="15107" max="15108" width="12.109375" style="1" customWidth="1"/>
    <col min="15109" max="15109" width="2.33203125" style="1" customWidth="1"/>
    <col min="15110" max="15110" width="42.44140625" style="1" customWidth="1"/>
    <col min="15111" max="15112" width="11.109375" style="1" customWidth="1"/>
    <col min="15113" max="15113" width="2.33203125" style="1" customWidth="1"/>
    <col min="15114" max="15114" width="42.109375" style="1" customWidth="1"/>
    <col min="15115" max="15115" width="10.33203125" style="1" bestFit="1" customWidth="1"/>
    <col min="15116" max="15116" width="11" style="1" customWidth="1"/>
    <col min="15117" max="15120" width="0" style="1" hidden="1" customWidth="1"/>
    <col min="15121" max="15121" width="2" style="1" customWidth="1"/>
    <col min="15122" max="15122" width="42.5546875" style="1" customWidth="1"/>
    <col min="15123" max="15124" width="10" style="1" bestFit="1" customWidth="1"/>
    <col min="15125" max="15125" width="9" style="1" customWidth="1"/>
    <col min="15126" max="15126" width="10.5546875" style="1" bestFit="1" customWidth="1"/>
    <col min="15127" max="15360" width="9.109375" style="1"/>
    <col min="15361" max="15361" width="2.44140625" style="1" customWidth="1"/>
    <col min="15362" max="15362" width="42.6640625" style="1" customWidth="1"/>
    <col min="15363" max="15364" width="12.109375" style="1" customWidth="1"/>
    <col min="15365" max="15365" width="2.33203125" style="1" customWidth="1"/>
    <col min="15366" max="15366" width="42.44140625" style="1" customWidth="1"/>
    <col min="15367" max="15368" width="11.109375" style="1" customWidth="1"/>
    <col min="15369" max="15369" width="2.33203125" style="1" customWidth="1"/>
    <col min="15370" max="15370" width="42.109375" style="1" customWidth="1"/>
    <col min="15371" max="15371" width="10.33203125" style="1" bestFit="1" customWidth="1"/>
    <col min="15372" max="15372" width="11" style="1" customWidth="1"/>
    <col min="15373" max="15376" width="0" style="1" hidden="1" customWidth="1"/>
    <col min="15377" max="15377" width="2" style="1" customWidth="1"/>
    <col min="15378" max="15378" width="42.5546875" style="1" customWidth="1"/>
    <col min="15379" max="15380" width="10" style="1" bestFit="1" customWidth="1"/>
    <col min="15381" max="15381" width="9" style="1" customWidth="1"/>
    <col min="15382" max="15382" width="10.5546875" style="1" bestFit="1" customWidth="1"/>
    <col min="15383" max="15616" width="9.109375" style="1"/>
    <col min="15617" max="15617" width="2.44140625" style="1" customWidth="1"/>
    <col min="15618" max="15618" width="42.6640625" style="1" customWidth="1"/>
    <col min="15619" max="15620" width="12.109375" style="1" customWidth="1"/>
    <col min="15621" max="15621" width="2.33203125" style="1" customWidth="1"/>
    <col min="15622" max="15622" width="42.44140625" style="1" customWidth="1"/>
    <col min="15623" max="15624" width="11.109375" style="1" customWidth="1"/>
    <col min="15625" max="15625" width="2.33203125" style="1" customWidth="1"/>
    <col min="15626" max="15626" width="42.109375" style="1" customWidth="1"/>
    <col min="15627" max="15627" width="10.33203125" style="1" bestFit="1" customWidth="1"/>
    <col min="15628" max="15628" width="11" style="1" customWidth="1"/>
    <col min="15629" max="15632" width="0" style="1" hidden="1" customWidth="1"/>
    <col min="15633" max="15633" width="2" style="1" customWidth="1"/>
    <col min="15634" max="15634" width="42.5546875" style="1" customWidth="1"/>
    <col min="15635" max="15636" width="10" style="1" bestFit="1" customWidth="1"/>
    <col min="15637" max="15637" width="9" style="1" customWidth="1"/>
    <col min="15638" max="15638" width="10.5546875" style="1" bestFit="1" customWidth="1"/>
    <col min="15639" max="15872" width="9.109375" style="1"/>
    <col min="15873" max="15873" width="2.44140625" style="1" customWidth="1"/>
    <col min="15874" max="15874" width="42.6640625" style="1" customWidth="1"/>
    <col min="15875" max="15876" width="12.109375" style="1" customWidth="1"/>
    <col min="15877" max="15877" width="2.33203125" style="1" customWidth="1"/>
    <col min="15878" max="15878" width="42.44140625" style="1" customWidth="1"/>
    <col min="15879" max="15880" width="11.109375" style="1" customWidth="1"/>
    <col min="15881" max="15881" width="2.33203125" style="1" customWidth="1"/>
    <col min="15882" max="15882" width="42.109375" style="1" customWidth="1"/>
    <col min="15883" max="15883" width="10.33203125" style="1" bestFit="1" customWidth="1"/>
    <col min="15884" max="15884" width="11" style="1" customWidth="1"/>
    <col min="15885" max="15888" width="0" style="1" hidden="1" customWidth="1"/>
    <col min="15889" max="15889" width="2" style="1" customWidth="1"/>
    <col min="15890" max="15890" width="42.5546875" style="1" customWidth="1"/>
    <col min="15891" max="15892" width="10" style="1" bestFit="1" customWidth="1"/>
    <col min="15893" max="15893" width="9" style="1" customWidth="1"/>
    <col min="15894" max="15894" width="10.5546875" style="1" bestFit="1" customWidth="1"/>
    <col min="15895" max="16128" width="9.109375" style="1"/>
    <col min="16129" max="16129" width="2.44140625" style="1" customWidth="1"/>
    <col min="16130" max="16130" width="42.6640625" style="1" customWidth="1"/>
    <col min="16131" max="16132" width="12.109375" style="1" customWidth="1"/>
    <col min="16133" max="16133" width="2.33203125" style="1" customWidth="1"/>
    <col min="16134" max="16134" width="42.44140625" style="1" customWidth="1"/>
    <col min="16135" max="16136" width="11.109375" style="1" customWidth="1"/>
    <col min="16137" max="16137" width="2.33203125" style="1" customWidth="1"/>
    <col min="16138" max="16138" width="42.109375" style="1" customWidth="1"/>
    <col min="16139" max="16139" width="10.33203125" style="1" bestFit="1" customWidth="1"/>
    <col min="16140" max="16140" width="11" style="1" customWidth="1"/>
    <col min="16141" max="16144" width="0" style="1" hidden="1" customWidth="1"/>
    <col min="16145" max="16145" width="2" style="1" customWidth="1"/>
    <col min="16146" max="16146" width="42.5546875" style="1" customWidth="1"/>
    <col min="16147" max="16148" width="10" style="1" bestFit="1" customWidth="1"/>
    <col min="16149" max="16149" width="9" style="1" customWidth="1"/>
    <col min="16150" max="16150" width="10.5546875" style="1" bestFit="1" customWidth="1"/>
    <col min="16151" max="16384" width="9.109375" style="1"/>
  </cols>
  <sheetData>
    <row r="1" spans="1:23" s="655" customFormat="1" ht="25.8" customHeight="1" thickBot="1">
      <c r="A1" s="665" t="s">
        <v>211</v>
      </c>
      <c r="B1" s="665"/>
      <c r="C1" s="665"/>
      <c r="D1" s="665"/>
      <c r="E1" s="665"/>
      <c r="F1" s="665"/>
      <c r="G1" s="665"/>
      <c r="H1" s="665"/>
      <c r="I1" s="665"/>
      <c r="J1" s="665"/>
      <c r="K1" s="665"/>
      <c r="L1" s="665"/>
      <c r="M1" s="665"/>
      <c r="N1" s="665"/>
      <c r="O1" s="665"/>
      <c r="P1" s="665"/>
      <c r="Q1" s="665"/>
      <c r="R1" s="665"/>
      <c r="S1" s="665"/>
      <c r="T1" s="665"/>
      <c r="U1" s="665"/>
      <c r="V1" s="665"/>
      <c r="W1" s="665"/>
    </row>
    <row r="2" spans="1:23" s="487" customFormat="1" ht="25.5" customHeight="1" thickBot="1">
      <c r="A2" s="482"/>
      <c r="B2" s="483" t="s">
        <v>9</v>
      </c>
      <c r="C2" s="484">
        <v>2017</v>
      </c>
      <c r="D2" s="484">
        <v>2018</v>
      </c>
      <c r="E2" s="485"/>
      <c r="F2" s="483" t="s">
        <v>2</v>
      </c>
      <c r="G2" s="484">
        <v>2017</v>
      </c>
      <c r="H2" s="484">
        <v>2018</v>
      </c>
      <c r="I2" s="485"/>
      <c r="J2" s="483" t="s">
        <v>49</v>
      </c>
      <c r="K2" s="484">
        <v>2017</v>
      </c>
      <c r="L2" s="484">
        <v>2018</v>
      </c>
      <c r="M2" s="485"/>
      <c r="N2" s="483" t="s">
        <v>212</v>
      </c>
      <c r="O2" s="484">
        <v>2017</v>
      </c>
      <c r="P2" s="484">
        <v>2018</v>
      </c>
      <c r="Q2" s="486"/>
      <c r="R2" s="483" t="s">
        <v>26</v>
      </c>
      <c r="S2" s="484">
        <v>2017</v>
      </c>
      <c r="T2" s="484">
        <v>2018</v>
      </c>
    </row>
    <row r="3" spans="1:23" s="65" customFormat="1" ht="13.8">
      <c r="A3" s="488"/>
      <c r="B3" s="20" t="s">
        <v>213</v>
      </c>
      <c r="C3" s="489">
        <v>6.0252395360248831E-2</v>
      </c>
      <c r="D3" s="489">
        <v>3.999607918764788E-2</v>
      </c>
      <c r="F3" s="20" t="s">
        <v>213</v>
      </c>
      <c r="G3" s="489">
        <v>5.6570122447605051E-2</v>
      </c>
      <c r="H3" s="489">
        <v>4.2974931509345032E-2</v>
      </c>
      <c r="J3" s="20" t="s">
        <v>213</v>
      </c>
      <c r="K3" s="489">
        <v>0.59588924838118884</v>
      </c>
      <c r="L3" s="489">
        <v>0.8057293291602643</v>
      </c>
      <c r="N3" s="20" t="s">
        <v>213</v>
      </c>
      <c r="O3" s="490">
        <v>0.58622251726070362</v>
      </c>
      <c r="P3" s="490">
        <v>0.79812431369481052</v>
      </c>
      <c r="Q3" s="490"/>
      <c r="R3" s="20" t="s">
        <v>213</v>
      </c>
      <c r="S3" s="489">
        <v>0.80119828697891726</v>
      </c>
      <c r="T3" s="489">
        <v>0.84764168953285479</v>
      </c>
    </row>
    <row r="4" spans="1:23" s="65" customFormat="1" ht="13.8">
      <c r="A4" s="488"/>
      <c r="B4" s="491" t="s">
        <v>10</v>
      </c>
      <c r="C4" s="492">
        <v>0</v>
      </c>
      <c r="D4" s="492">
        <v>0</v>
      </c>
      <c r="F4" s="491" t="s">
        <v>10</v>
      </c>
      <c r="G4" s="492">
        <v>0</v>
      </c>
      <c r="H4" s="492">
        <v>0</v>
      </c>
      <c r="J4" s="20" t="s">
        <v>10</v>
      </c>
      <c r="K4" s="489">
        <v>2.0576316715002953E-3</v>
      </c>
      <c r="L4" s="489">
        <v>1.6103932828711903E-3</v>
      </c>
      <c r="N4" s="20" t="s">
        <v>10</v>
      </c>
      <c r="O4" s="490">
        <v>2.0206284358993219E-3</v>
      </c>
      <c r="P4" s="490">
        <v>1.5943692148948645E-3</v>
      </c>
      <c r="Q4" s="490"/>
      <c r="R4" s="20" t="s">
        <v>10</v>
      </c>
      <c r="S4" s="489">
        <v>2.6820623917864623E-2</v>
      </c>
      <c r="T4" s="489">
        <v>3.2822802508001278E-2</v>
      </c>
    </row>
    <row r="5" spans="1:23" s="65" customFormat="1" ht="13.8">
      <c r="A5" s="488"/>
      <c r="B5" s="20" t="s">
        <v>12</v>
      </c>
      <c r="C5" s="489">
        <v>0.25970879161943389</v>
      </c>
      <c r="D5" s="489">
        <v>0.24948696911929211</v>
      </c>
      <c r="F5" s="20" t="s">
        <v>12</v>
      </c>
      <c r="G5" s="489">
        <v>0.13022499190412279</v>
      </c>
      <c r="H5" s="489">
        <v>9.0364538422041549E-2</v>
      </c>
      <c r="J5" s="20" t="s">
        <v>12</v>
      </c>
      <c r="K5" s="489">
        <v>0.15240258654100663</v>
      </c>
      <c r="L5" s="489">
        <v>7.0679218176013012E-2</v>
      </c>
      <c r="N5" s="20" t="s">
        <v>12</v>
      </c>
      <c r="O5" s="490">
        <v>0.15313133950012667</v>
      </c>
      <c r="P5" s="490">
        <v>7.1692330566744081E-2</v>
      </c>
      <c r="Q5" s="490"/>
      <c r="R5" s="20" t="s">
        <v>12</v>
      </c>
      <c r="S5" s="489">
        <v>1.3382529470951079E-2</v>
      </c>
      <c r="T5" s="489">
        <v>1.2166042670188705E-2</v>
      </c>
      <c r="U5" s="490"/>
    </row>
    <row r="6" spans="1:23" s="65" customFormat="1" ht="13.8">
      <c r="A6" s="488"/>
      <c r="B6" s="20" t="s">
        <v>33</v>
      </c>
      <c r="C6" s="489">
        <v>1.0423630414955743E-2</v>
      </c>
      <c r="D6" s="489">
        <v>1.1508589941418856E-2</v>
      </c>
      <c r="F6" s="491" t="s">
        <v>33</v>
      </c>
      <c r="G6" s="492">
        <v>0</v>
      </c>
      <c r="H6" s="492">
        <v>0</v>
      </c>
      <c r="J6" s="20" t="s">
        <v>33</v>
      </c>
      <c r="K6" s="489">
        <v>1.5539728195077874E-4</v>
      </c>
      <c r="L6" s="489">
        <v>2.0977099224035308E-4</v>
      </c>
      <c r="N6" s="20" t="s">
        <v>33</v>
      </c>
      <c r="O6" s="490">
        <v>2.4337464941256312E-4</v>
      </c>
      <c r="P6" s="490">
        <v>2.6679054836532693E-4</v>
      </c>
      <c r="Q6" s="490"/>
      <c r="R6" s="20" t="s">
        <v>33</v>
      </c>
      <c r="S6" s="489">
        <v>1.1718743908556568E-5</v>
      </c>
      <c r="T6" s="489">
        <v>0</v>
      </c>
    </row>
    <row r="7" spans="1:23" s="65" customFormat="1" ht="13.8">
      <c r="A7" s="488"/>
      <c r="B7" s="20" t="s">
        <v>236</v>
      </c>
      <c r="C7" s="489">
        <v>0.21790100152537281</v>
      </c>
      <c r="D7" s="489">
        <v>0.24529817674407439</v>
      </c>
      <c r="F7" s="20" t="s">
        <v>236</v>
      </c>
      <c r="G7" s="489">
        <v>0.40856642439405194</v>
      </c>
      <c r="H7" s="489">
        <v>0.42136054728384564</v>
      </c>
      <c r="J7" s="20" t="s">
        <v>236</v>
      </c>
      <c r="K7" s="489">
        <v>3.9993744824747379E-2</v>
      </c>
      <c r="L7" s="489">
        <v>2.5722531331878823E-2</v>
      </c>
      <c r="N7" s="20" t="s">
        <v>236</v>
      </c>
      <c r="O7" s="490">
        <v>4.4961569859271376E-2</v>
      </c>
      <c r="P7" s="490">
        <v>2.8755053329918394E-2</v>
      </c>
      <c r="Q7" s="490"/>
      <c r="R7" s="20" t="s">
        <v>236</v>
      </c>
      <c r="S7" s="489">
        <v>4.0652523190201037E-4</v>
      </c>
      <c r="T7" s="489">
        <v>9.5265310566890714E-4</v>
      </c>
    </row>
    <row r="8" spans="1:23" s="65" customFormat="1" ht="13.8" hidden="1" outlineLevel="1">
      <c r="A8" s="493"/>
      <c r="B8" s="491" t="s">
        <v>7</v>
      </c>
      <c r="C8" s="492">
        <v>0</v>
      </c>
      <c r="D8" s="492"/>
      <c r="E8" s="20"/>
      <c r="F8" s="491" t="s">
        <v>7</v>
      </c>
      <c r="G8" s="492">
        <v>0</v>
      </c>
      <c r="H8" s="492"/>
      <c r="J8" s="491" t="s">
        <v>7</v>
      </c>
      <c r="K8" s="492">
        <v>0</v>
      </c>
      <c r="L8" s="492"/>
      <c r="N8" s="20" t="s">
        <v>7</v>
      </c>
      <c r="O8" s="490"/>
      <c r="P8" s="490"/>
      <c r="Q8" s="490"/>
      <c r="R8" s="494" t="s">
        <v>7</v>
      </c>
      <c r="S8" s="492">
        <v>0</v>
      </c>
      <c r="T8" s="492"/>
    </row>
    <row r="9" spans="1:23" s="65" customFormat="1" ht="13.8" collapsed="1">
      <c r="A9" s="488"/>
      <c r="B9" s="20" t="s">
        <v>11</v>
      </c>
      <c r="C9" s="489">
        <v>0.44775440988719928</v>
      </c>
      <c r="D9" s="489">
        <v>0.44833481697885436</v>
      </c>
      <c r="F9" s="20" t="s">
        <v>11</v>
      </c>
      <c r="G9" s="489">
        <v>0.39866060837425288</v>
      </c>
      <c r="H9" s="489">
        <v>0.44121673952630747</v>
      </c>
      <c r="J9" s="20" t="s">
        <v>11</v>
      </c>
      <c r="K9" s="489">
        <v>0.16929908614686165</v>
      </c>
      <c r="L9" s="489">
        <v>7.5213462048512522E-2</v>
      </c>
      <c r="N9" s="20" t="s">
        <v>11</v>
      </c>
      <c r="O9" s="490">
        <v>0.17385131132538523</v>
      </c>
      <c r="P9" s="490">
        <v>7.8891901151711519E-2</v>
      </c>
      <c r="Q9" s="490"/>
      <c r="R9" s="20" t="s">
        <v>11</v>
      </c>
      <c r="S9" s="489">
        <v>7.8499805322743366E-2</v>
      </c>
      <c r="T9" s="489">
        <v>4.0842057758438827E-2</v>
      </c>
    </row>
    <row r="10" spans="1:23" s="65" customFormat="1" ht="13.8">
      <c r="A10" s="493"/>
      <c r="B10" s="20" t="s">
        <v>8</v>
      </c>
      <c r="C10" s="489">
        <v>3.9597711927894779E-3</v>
      </c>
      <c r="D10" s="489">
        <v>5.3753680287124024E-3</v>
      </c>
      <c r="E10" s="21"/>
      <c r="F10" s="20" t="s">
        <v>8</v>
      </c>
      <c r="G10" s="489">
        <v>5.9778278833445535E-3</v>
      </c>
      <c r="H10" s="489">
        <v>4.0832432584603385E-3</v>
      </c>
      <c r="J10" s="20" t="s">
        <v>8</v>
      </c>
      <c r="K10" s="489">
        <v>3.6458421640177242E-2</v>
      </c>
      <c r="L10" s="489">
        <v>1.7053631978429015E-2</v>
      </c>
      <c r="N10" s="20" t="s">
        <v>8</v>
      </c>
      <c r="O10" s="490">
        <v>3.5892702788092916E-2</v>
      </c>
      <c r="P10" s="490">
        <v>1.6931207548595919E-2</v>
      </c>
      <c r="Q10" s="490"/>
      <c r="R10" s="20" t="s">
        <v>8</v>
      </c>
      <c r="S10" s="489">
        <v>3.0623094844355561E-2</v>
      </c>
      <c r="T10" s="489">
        <v>2.7634338495436665E-2</v>
      </c>
    </row>
    <row r="11" spans="1:23" s="65" customFormat="1" ht="13.8" hidden="1" outlineLevel="1">
      <c r="A11" s="493"/>
      <c r="B11" s="491" t="s">
        <v>214</v>
      </c>
      <c r="C11" s="492">
        <v>0</v>
      </c>
      <c r="D11" s="492"/>
      <c r="E11" s="20"/>
      <c r="F11" s="491" t="s">
        <v>214</v>
      </c>
      <c r="G11" s="492">
        <v>0</v>
      </c>
      <c r="H11" s="492"/>
      <c r="J11" s="491" t="s">
        <v>214</v>
      </c>
      <c r="K11" s="492">
        <v>0</v>
      </c>
      <c r="L11" s="492"/>
      <c r="N11" s="20" t="s">
        <v>214</v>
      </c>
      <c r="O11" s="490"/>
      <c r="P11" s="490"/>
      <c r="Q11" s="490"/>
      <c r="R11" s="494" t="s">
        <v>214</v>
      </c>
      <c r="S11" s="492">
        <v>0</v>
      </c>
      <c r="T11" s="492"/>
    </row>
    <row r="12" spans="1:23" s="65" customFormat="1" ht="13.8" collapsed="1">
      <c r="A12" s="493"/>
      <c r="B12" s="491" t="s">
        <v>25</v>
      </c>
      <c r="C12" s="492">
        <v>0</v>
      </c>
      <c r="D12" s="492">
        <v>0</v>
      </c>
      <c r="E12" s="20"/>
      <c r="F12" s="491" t="s">
        <v>25</v>
      </c>
      <c r="G12" s="492">
        <v>0</v>
      </c>
      <c r="H12" s="492">
        <v>0</v>
      </c>
      <c r="J12" s="19" t="s">
        <v>25</v>
      </c>
      <c r="K12" s="489">
        <v>3.7438835125671532E-3</v>
      </c>
      <c r="L12" s="489">
        <v>3.7816630297907204E-3</v>
      </c>
      <c r="M12" s="19"/>
      <c r="N12" s="19" t="s">
        <v>25</v>
      </c>
      <c r="O12" s="490">
        <v>3.6765559492614504E-3</v>
      </c>
      <c r="P12" s="490">
        <v>3.7440339449594144E-3</v>
      </c>
      <c r="Q12" s="490"/>
      <c r="R12" s="19" t="s">
        <v>25</v>
      </c>
      <c r="S12" s="489">
        <v>4.5665318487682745E-2</v>
      </c>
      <c r="T12" s="489">
        <v>3.2686245910062632E-2</v>
      </c>
    </row>
    <row r="13" spans="1:23" s="65" customFormat="1" ht="13.8">
      <c r="A13" s="495"/>
      <c r="B13" s="491" t="s">
        <v>31</v>
      </c>
      <c r="C13" s="492">
        <v>0</v>
      </c>
      <c r="D13" s="492">
        <v>0</v>
      </c>
      <c r="F13" s="491" t="s">
        <v>31</v>
      </c>
      <c r="G13" s="492">
        <v>0</v>
      </c>
      <c r="H13" s="492">
        <v>0</v>
      </c>
      <c r="J13" s="494" t="s">
        <v>31</v>
      </c>
      <c r="K13" s="492">
        <v>0</v>
      </c>
      <c r="L13" s="492">
        <v>0</v>
      </c>
      <c r="N13" s="494" t="s">
        <v>31</v>
      </c>
      <c r="O13" s="496">
        <v>0</v>
      </c>
      <c r="P13" s="496">
        <v>0</v>
      </c>
      <c r="R13" s="20" t="s">
        <v>31</v>
      </c>
      <c r="S13" s="489">
        <v>2.6870015818483332E-5</v>
      </c>
      <c r="T13" s="489">
        <v>7.6875286290070398E-7</v>
      </c>
    </row>
    <row r="14" spans="1:23" s="65" customFormat="1" ht="13.8">
      <c r="A14" s="495"/>
      <c r="B14" s="494" t="s">
        <v>34</v>
      </c>
      <c r="C14" s="492">
        <v>0</v>
      </c>
      <c r="D14" s="492">
        <v>0</v>
      </c>
      <c r="E14" s="20"/>
      <c r="F14" s="494" t="s">
        <v>34</v>
      </c>
      <c r="G14" s="492">
        <v>2.4996622821993642E-8</v>
      </c>
      <c r="H14" s="492">
        <v>0</v>
      </c>
      <c r="I14" s="490"/>
      <c r="J14" s="494" t="s">
        <v>34</v>
      </c>
      <c r="K14" s="492">
        <v>0</v>
      </c>
      <c r="L14" s="492">
        <v>0</v>
      </c>
      <c r="N14" s="494" t="s">
        <v>34</v>
      </c>
      <c r="O14" s="496">
        <v>2.3184682421746489E-10</v>
      </c>
      <c r="P14" s="496">
        <v>0</v>
      </c>
      <c r="R14" s="20" t="s">
        <v>34</v>
      </c>
      <c r="S14" s="489">
        <v>3.3652269858563807E-3</v>
      </c>
      <c r="T14" s="489">
        <v>5.2534012664850142E-3</v>
      </c>
    </row>
    <row r="15" spans="1:23" s="223" customFormat="1" ht="13.8">
      <c r="A15" s="497"/>
      <c r="B15" s="216" t="s">
        <v>32</v>
      </c>
      <c r="C15" s="217">
        <f>SUM(C7:C14)</f>
        <v>0.66961518260536157</v>
      </c>
      <c r="D15" s="680">
        <f>SUM(D7:D14)</f>
        <v>0.69900836175164116</v>
      </c>
      <c r="E15" s="218"/>
      <c r="F15" s="216" t="s">
        <v>32</v>
      </c>
      <c r="G15" s="217">
        <f>SUM(G7:G14)</f>
        <v>0.8132048856482722</v>
      </c>
      <c r="H15" s="680">
        <f>SUM(H7:H14)</f>
        <v>0.86666053006861343</v>
      </c>
      <c r="I15" s="498"/>
      <c r="J15" s="216" t="s">
        <v>32</v>
      </c>
      <c r="K15" s="217">
        <f>SUM(K7:K14)</f>
        <v>0.24949513612435342</v>
      </c>
      <c r="L15" s="679">
        <f>SUM(L7:L14)</f>
        <v>0.12177128838861108</v>
      </c>
      <c r="M15" s="497"/>
      <c r="N15" s="216" t="s">
        <v>32</v>
      </c>
      <c r="O15" s="499">
        <f>SUM(O7:O14)</f>
        <v>0.2583821401538578</v>
      </c>
      <c r="P15" s="681">
        <f>SUM(P7:P14)</f>
        <v>0.12832219597518527</v>
      </c>
      <c r="Q15" s="218"/>
      <c r="R15" s="216" t="s">
        <v>32</v>
      </c>
      <c r="S15" s="217">
        <f>SUM(S7:S14)</f>
        <v>0.15858684088835853</v>
      </c>
      <c r="T15" s="679">
        <f>SUM(T7:T14)</f>
        <v>0.10736946528895494</v>
      </c>
      <c r="W15" s="497"/>
    </row>
    <row r="16" spans="1:23" ht="6" customHeight="1">
      <c r="A16" s="2"/>
      <c r="B16" s="20"/>
      <c r="C16" s="20"/>
      <c r="D16" s="20"/>
      <c r="E16" s="5"/>
      <c r="F16" s="4"/>
      <c r="G16" s="4"/>
      <c r="H16" s="20"/>
      <c r="I16" s="5"/>
      <c r="J16" s="4"/>
      <c r="K16" s="500"/>
      <c r="L16" s="20"/>
      <c r="M16" s="2"/>
      <c r="N16" s="2"/>
      <c r="O16" s="2"/>
      <c r="P16" s="20"/>
      <c r="Q16" s="5"/>
      <c r="R16" s="2"/>
      <c r="S16" s="2"/>
      <c r="T16" s="20"/>
      <c r="W16" s="2"/>
    </row>
    <row r="17" spans="1:23">
      <c r="A17" s="2"/>
      <c r="B17" s="4"/>
      <c r="C17" s="4"/>
      <c r="D17" s="4"/>
      <c r="E17" s="4"/>
      <c r="F17" s="4"/>
      <c r="G17" s="4"/>
      <c r="H17" s="4"/>
      <c r="I17" s="4"/>
      <c r="J17" s="4"/>
      <c r="K17" s="4"/>
      <c r="L17" s="4"/>
      <c r="M17" s="2"/>
      <c r="N17" s="2"/>
      <c r="O17" s="2"/>
      <c r="P17" s="4"/>
      <c r="Q17" s="4"/>
      <c r="R17" s="2"/>
      <c r="S17" s="501"/>
      <c r="T17" s="501"/>
      <c r="W17" s="2"/>
    </row>
    <row r="18" spans="1:23" ht="13.8">
      <c r="R18" s="20"/>
      <c r="S18" s="490"/>
    </row>
    <row r="19" spans="1:23" ht="15">
      <c r="F19" s="502"/>
      <c r="G19" s="503"/>
      <c r="R19" s="20"/>
      <c r="S19" s="490"/>
    </row>
    <row r="20" spans="1:23" ht="15">
      <c r="F20" s="502"/>
      <c r="G20" s="503"/>
      <c r="N20" s="502"/>
      <c r="O20" s="503"/>
      <c r="R20" s="20"/>
      <c r="S20" s="490"/>
    </row>
    <row r="21" spans="1:23" ht="15">
      <c r="F21" s="502"/>
      <c r="G21" s="503"/>
      <c r="L21" s="78"/>
      <c r="N21" s="502"/>
      <c r="O21" s="503"/>
      <c r="R21" s="20"/>
      <c r="S21" s="490"/>
    </row>
    <row r="22" spans="1:23" ht="15">
      <c r="F22" s="502"/>
      <c r="G22" s="503"/>
      <c r="N22" s="502"/>
      <c r="O22" s="503"/>
      <c r="R22" s="20"/>
      <c r="S22" s="490"/>
    </row>
    <row r="23" spans="1:23" ht="15">
      <c r="F23" s="502"/>
      <c r="G23" s="503"/>
      <c r="N23" s="502"/>
      <c r="O23" s="503"/>
      <c r="R23" s="20"/>
      <c r="S23" s="490"/>
    </row>
    <row r="24" spans="1:23" ht="15">
      <c r="N24" s="502"/>
      <c r="O24" s="503"/>
      <c r="R24" s="20"/>
      <c r="S24" s="490"/>
    </row>
    <row r="25" spans="1:23" ht="15">
      <c r="N25" s="502"/>
      <c r="O25" s="503"/>
      <c r="R25" s="20"/>
      <c r="S25" s="490"/>
    </row>
    <row r="26" spans="1:23" ht="15">
      <c r="N26" s="504"/>
      <c r="O26" s="503"/>
      <c r="R26" s="20"/>
      <c r="S26" s="490"/>
    </row>
    <row r="27" spans="1:23" ht="15">
      <c r="N27" s="504"/>
      <c r="O27" s="503"/>
      <c r="R27" s="502"/>
      <c r="S27" s="503"/>
    </row>
    <row r="44" spans="6:7" ht="15">
      <c r="F44" s="502"/>
    </row>
    <row r="45" spans="6:7" ht="15">
      <c r="F45" s="502"/>
    </row>
    <row r="47" spans="6:7" ht="15">
      <c r="F47" s="502"/>
      <c r="G47" s="503"/>
    </row>
    <row r="48" spans="6:7" ht="15">
      <c r="F48" s="502"/>
      <c r="G48" s="503"/>
    </row>
    <row r="49" spans="6:11" ht="15">
      <c r="F49" s="502"/>
      <c r="G49" s="503"/>
    </row>
    <row r="50" spans="6:11" ht="15">
      <c r="F50" s="502"/>
      <c r="G50" s="503"/>
    </row>
    <row r="51" spans="6:11" ht="15">
      <c r="F51" s="502"/>
      <c r="G51" s="503"/>
    </row>
    <row r="56" spans="6:11" ht="15">
      <c r="J56" s="502"/>
      <c r="K56" s="503"/>
    </row>
    <row r="57" spans="6:11" ht="15">
      <c r="J57" s="502"/>
      <c r="K57" s="503"/>
    </row>
    <row r="58" spans="6:11" ht="15">
      <c r="J58" s="502"/>
      <c r="K58" s="503"/>
    </row>
    <row r="59" spans="6:11" ht="15">
      <c r="J59" s="502"/>
      <c r="K59" s="503"/>
    </row>
    <row r="60" spans="6:11" ht="15">
      <c r="J60" s="502"/>
      <c r="K60" s="503"/>
    </row>
    <row r="61" spans="6:11" ht="15">
      <c r="J61" s="502"/>
      <c r="K61" s="503"/>
    </row>
    <row r="62" spans="6:11" ht="15">
      <c r="J62" s="502"/>
      <c r="K62" s="503"/>
    </row>
    <row r="63" spans="6:11" ht="15">
      <c r="J63" s="502"/>
      <c r="K63" s="503"/>
    </row>
    <row r="64" spans="6:11" ht="15">
      <c r="J64" s="502"/>
      <c r="K64" s="503"/>
    </row>
    <row r="65" spans="10:11" ht="15">
      <c r="J65" s="26"/>
      <c r="K65" s="503"/>
    </row>
    <row r="66" spans="10:11">
      <c r="K66" s="78"/>
    </row>
  </sheetData>
  <mergeCells count="1">
    <mergeCell ref="A1:XFD1"/>
  </mergeCells>
  <pageMargins left="0.39370078740157483" right="0.39370078740157483" top="0.39370078740157483" bottom="0.39370078740157483" header="0" footer="0"/>
  <pageSetup paperSize="9" scale="60" orientation="landscape"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4"/>
  <sheetViews>
    <sheetView zoomScale="70" zoomScaleNormal="70" workbookViewId="0">
      <pane ySplit="1" topLeftCell="A2" activePane="bottomLeft" state="frozen"/>
      <selection activeCell="L24" sqref="L24"/>
      <selection pane="bottomLeft" sqref="A1:XFD1"/>
    </sheetView>
  </sheetViews>
  <sheetFormatPr defaultColWidth="9.109375" defaultRowHeight="13.2" outlineLevelRow="1"/>
  <cols>
    <col min="1" max="1" width="30.88671875" style="505" customWidth="1"/>
    <col min="2" max="4" width="20.88671875" style="505" customWidth="1"/>
    <col min="5" max="7" width="17.77734375" style="505" customWidth="1"/>
    <col min="8" max="256" width="9.109375" style="505"/>
    <col min="257" max="257" width="26.44140625" style="505" customWidth="1"/>
    <col min="258" max="260" width="19.77734375" style="505" customWidth="1"/>
    <col min="261" max="261" width="11.6640625" style="505" customWidth="1"/>
    <col min="262" max="263" width="17.5546875" style="505" customWidth="1"/>
    <col min="264" max="512" width="9.109375" style="505"/>
    <col min="513" max="513" width="26.44140625" style="505" customWidth="1"/>
    <col min="514" max="516" width="19.77734375" style="505" customWidth="1"/>
    <col min="517" max="517" width="11.6640625" style="505" customWidth="1"/>
    <col min="518" max="519" width="17.5546875" style="505" customWidth="1"/>
    <col min="520" max="768" width="9.109375" style="505"/>
    <col min="769" max="769" width="26.44140625" style="505" customWidth="1"/>
    <col min="770" max="772" width="19.77734375" style="505" customWidth="1"/>
    <col min="773" max="773" width="11.6640625" style="505" customWidth="1"/>
    <col min="774" max="775" width="17.5546875" style="505" customWidth="1"/>
    <col min="776" max="1024" width="9.109375" style="505"/>
    <col min="1025" max="1025" width="26.44140625" style="505" customWidth="1"/>
    <col min="1026" max="1028" width="19.77734375" style="505" customWidth="1"/>
    <col min="1029" max="1029" width="11.6640625" style="505" customWidth="1"/>
    <col min="1030" max="1031" width="17.5546875" style="505" customWidth="1"/>
    <col min="1032" max="1280" width="9.109375" style="505"/>
    <col min="1281" max="1281" width="26.44140625" style="505" customWidth="1"/>
    <col min="1282" max="1284" width="19.77734375" style="505" customWidth="1"/>
    <col min="1285" max="1285" width="11.6640625" style="505" customWidth="1"/>
    <col min="1286" max="1287" width="17.5546875" style="505" customWidth="1"/>
    <col min="1288" max="1536" width="9.109375" style="505"/>
    <col min="1537" max="1537" width="26.44140625" style="505" customWidth="1"/>
    <col min="1538" max="1540" width="19.77734375" style="505" customWidth="1"/>
    <col min="1541" max="1541" width="11.6640625" style="505" customWidth="1"/>
    <col min="1542" max="1543" width="17.5546875" style="505" customWidth="1"/>
    <col min="1544" max="1792" width="9.109375" style="505"/>
    <col min="1793" max="1793" width="26.44140625" style="505" customWidth="1"/>
    <col min="1794" max="1796" width="19.77734375" style="505" customWidth="1"/>
    <col min="1797" max="1797" width="11.6640625" style="505" customWidth="1"/>
    <col min="1798" max="1799" width="17.5546875" style="505" customWidth="1"/>
    <col min="1800" max="2048" width="9.109375" style="505"/>
    <col min="2049" max="2049" width="26.44140625" style="505" customWidth="1"/>
    <col min="2050" max="2052" width="19.77734375" style="505" customWidth="1"/>
    <col min="2053" max="2053" width="11.6640625" style="505" customWidth="1"/>
    <col min="2054" max="2055" width="17.5546875" style="505" customWidth="1"/>
    <col min="2056" max="2304" width="9.109375" style="505"/>
    <col min="2305" max="2305" width="26.44140625" style="505" customWidth="1"/>
    <col min="2306" max="2308" width="19.77734375" style="505" customWidth="1"/>
    <col min="2309" max="2309" width="11.6640625" style="505" customWidth="1"/>
    <col min="2310" max="2311" width="17.5546875" style="505" customWidth="1"/>
    <col min="2312" max="2560" width="9.109375" style="505"/>
    <col min="2561" max="2561" width="26.44140625" style="505" customWidth="1"/>
    <col min="2562" max="2564" width="19.77734375" style="505" customWidth="1"/>
    <col min="2565" max="2565" width="11.6640625" style="505" customWidth="1"/>
    <col min="2566" max="2567" width="17.5546875" style="505" customWidth="1"/>
    <col min="2568" max="2816" width="9.109375" style="505"/>
    <col min="2817" max="2817" width="26.44140625" style="505" customWidth="1"/>
    <col min="2818" max="2820" width="19.77734375" style="505" customWidth="1"/>
    <col min="2821" max="2821" width="11.6640625" style="505" customWidth="1"/>
    <col min="2822" max="2823" width="17.5546875" style="505" customWidth="1"/>
    <col min="2824" max="3072" width="9.109375" style="505"/>
    <col min="3073" max="3073" width="26.44140625" style="505" customWidth="1"/>
    <col min="3074" max="3076" width="19.77734375" style="505" customWidth="1"/>
    <col min="3077" max="3077" width="11.6640625" style="505" customWidth="1"/>
    <col min="3078" max="3079" width="17.5546875" style="505" customWidth="1"/>
    <col min="3080" max="3328" width="9.109375" style="505"/>
    <col min="3329" max="3329" width="26.44140625" style="505" customWidth="1"/>
    <col min="3330" max="3332" width="19.77734375" style="505" customWidth="1"/>
    <col min="3333" max="3333" width="11.6640625" style="505" customWidth="1"/>
    <col min="3334" max="3335" width="17.5546875" style="505" customWidth="1"/>
    <col min="3336" max="3584" width="9.109375" style="505"/>
    <col min="3585" max="3585" width="26.44140625" style="505" customWidth="1"/>
    <col min="3586" max="3588" width="19.77734375" style="505" customWidth="1"/>
    <col min="3589" max="3589" width="11.6640625" style="505" customWidth="1"/>
    <col min="3590" max="3591" width="17.5546875" style="505" customWidth="1"/>
    <col min="3592" max="3840" width="9.109375" style="505"/>
    <col min="3841" max="3841" width="26.44140625" style="505" customWidth="1"/>
    <col min="3842" max="3844" width="19.77734375" style="505" customWidth="1"/>
    <col min="3845" max="3845" width="11.6640625" style="505" customWidth="1"/>
    <col min="3846" max="3847" width="17.5546875" style="505" customWidth="1"/>
    <col min="3848" max="4096" width="9.109375" style="505"/>
    <col min="4097" max="4097" width="26.44140625" style="505" customWidth="1"/>
    <col min="4098" max="4100" width="19.77734375" style="505" customWidth="1"/>
    <col min="4101" max="4101" width="11.6640625" style="505" customWidth="1"/>
    <col min="4102" max="4103" width="17.5546875" style="505" customWidth="1"/>
    <col min="4104" max="4352" width="9.109375" style="505"/>
    <col min="4353" max="4353" width="26.44140625" style="505" customWidth="1"/>
    <col min="4354" max="4356" width="19.77734375" style="505" customWidth="1"/>
    <col min="4357" max="4357" width="11.6640625" style="505" customWidth="1"/>
    <col min="4358" max="4359" width="17.5546875" style="505" customWidth="1"/>
    <col min="4360" max="4608" width="9.109375" style="505"/>
    <col min="4609" max="4609" width="26.44140625" style="505" customWidth="1"/>
    <col min="4610" max="4612" width="19.77734375" style="505" customWidth="1"/>
    <col min="4613" max="4613" width="11.6640625" style="505" customWidth="1"/>
    <col min="4614" max="4615" width="17.5546875" style="505" customWidth="1"/>
    <col min="4616" max="4864" width="9.109375" style="505"/>
    <col min="4865" max="4865" width="26.44140625" style="505" customWidth="1"/>
    <col min="4866" max="4868" width="19.77734375" style="505" customWidth="1"/>
    <col min="4869" max="4869" width="11.6640625" style="505" customWidth="1"/>
    <col min="4870" max="4871" width="17.5546875" style="505" customWidth="1"/>
    <col min="4872" max="5120" width="9.109375" style="505"/>
    <col min="5121" max="5121" width="26.44140625" style="505" customWidth="1"/>
    <col min="5122" max="5124" width="19.77734375" style="505" customWidth="1"/>
    <col min="5125" max="5125" width="11.6640625" style="505" customWidth="1"/>
    <col min="5126" max="5127" width="17.5546875" style="505" customWidth="1"/>
    <col min="5128" max="5376" width="9.109375" style="505"/>
    <col min="5377" max="5377" width="26.44140625" style="505" customWidth="1"/>
    <col min="5378" max="5380" width="19.77734375" style="505" customWidth="1"/>
    <col min="5381" max="5381" width="11.6640625" style="505" customWidth="1"/>
    <col min="5382" max="5383" width="17.5546875" style="505" customWidth="1"/>
    <col min="5384" max="5632" width="9.109375" style="505"/>
    <col min="5633" max="5633" width="26.44140625" style="505" customWidth="1"/>
    <col min="5634" max="5636" width="19.77734375" style="505" customWidth="1"/>
    <col min="5637" max="5637" width="11.6640625" style="505" customWidth="1"/>
    <col min="5638" max="5639" width="17.5546875" style="505" customWidth="1"/>
    <col min="5640" max="5888" width="9.109375" style="505"/>
    <col min="5889" max="5889" width="26.44140625" style="505" customWidth="1"/>
    <col min="5890" max="5892" width="19.77734375" style="505" customWidth="1"/>
    <col min="5893" max="5893" width="11.6640625" style="505" customWidth="1"/>
    <col min="5894" max="5895" width="17.5546875" style="505" customWidth="1"/>
    <col min="5896" max="6144" width="9.109375" style="505"/>
    <col min="6145" max="6145" width="26.44140625" style="505" customWidth="1"/>
    <col min="6146" max="6148" width="19.77734375" style="505" customWidth="1"/>
    <col min="6149" max="6149" width="11.6640625" style="505" customWidth="1"/>
    <col min="6150" max="6151" width="17.5546875" style="505" customWidth="1"/>
    <col min="6152" max="6400" width="9.109375" style="505"/>
    <col min="6401" max="6401" width="26.44140625" style="505" customWidth="1"/>
    <col min="6402" max="6404" width="19.77734375" style="505" customWidth="1"/>
    <col min="6405" max="6405" width="11.6640625" style="505" customWidth="1"/>
    <col min="6406" max="6407" width="17.5546875" style="505" customWidth="1"/>
    <col min="6408" max="6656" width="9.109375" style="505"/>
    <col min="6657" max="6657" width="26.44140625" style="505" customWidth="1"/>
    <col min="6658" max="6660" width="19.77734375" style="505" customWidth="1"/>
    <col min="6661" max="6661" width="11.6640625" style="505" customWidth="1"/>
    <col min="6662" max="6663" width="17.5546875" style="505" customWidth="1"/>
    <col min="6664" max="6912" width="9.109375" style="505"/>
    <col min="6913" max="6913" width="26.44140625" style="505" customWidth="1"/>
    <col min="6914" max="6916" width="19.77734375" style="505" customWidth="1"/>
    <col min="6917" max="6917" width="11.6640625" style="505" customWidth="1"/>
    <col min="6918" max="6919" width="17.5546875" style="505" customWidth="1"/>
    <col min="6920" max="7168" width="9.109375" style="505"/>
    <col min="7169" max="7169" width="26.44140625" style="505" customWidth="1"/>
    <col min="7170" max="7172" width="19.77734375" style="505" customWidth="1"/>
    <col min="7173" max="7173" width="11.6640625" style="505" customWidth="1"/>
    <col min="7174" max="7175" width="17.5546875" style="505" customWidth="1"/>
    <col min="7176" max="7424" width="9.109375" style="505"/>
    <col min="7425" max="7425" width="26.44140625" style="505" customWidth="1"/>
    <col min="7426" max="7428" width="19.77734375" style="505" customWidth="1"/>
    <col min="7429" max="7429" width="11.6640625" style="505" customWidth="1"/>
    <col min="7430" max="7431" width="17.5546875" style="505" customWidth="1"/>
    <col min="7432" max="7680" width="9.109375" style="505"/>
    <col min="7681" max="7681" width="26.44140625" style="505" customWidth="1"/>
    <col min="7682" max="7684" width="19.77734375" style="505" customWidth="1"/>
    <col min="7685" max="7685" width="11.6640625" style="505" customWidth="1"/>
    <col min="7686" max="7687" width="17.5546875" style="505" customWidth="1"/>
    <col min="7688" max="7936" width="9.109375" style="505"/>
    <col min="7937" max="7937" width="26.44140625" style="505" customWidth="1"/>
    <col min="7938" max="7940" width="19.77734375" style="505" customWidth="1"/>
    <col min="7941" max="7941" width="11.6640625" style="505" customWidth="1"/>
    <col min="7942" max="7943" width="17.5546875" style="505" customWidth="1"/>
    <col min="7944" max="8192" width="9.109375" style="505"/>
    <col min="8193" max="8193" width="26.44140625" style="505" customWidth="1"/>
    <col min="8194" max="8196" width="19.77734375" style="505" customWidth="1"/>
    <col min="8197" max="8197" width="11.6640625" style="505" customWidth="1"/>
    <col min="8198" max="8199" width="17.5546875" style="505" customWidth="1"/>
    <col min="8200" max="8448" width="9.109375" style="505"/>
    <col min="8449" max="8449" width="26.44140625" style="505" customWidth="1"/>
    <col min="8450" max="8452" width="19.77734375" style="505" customWidth="1"/>
    <col min="8453" max="8453" width="11.6640625" style="505" customWidth="1"/>
    <col min="8454" max="8455" width="17.5546875" style="505" customWidth="1"/>
    <col min="8456" max="8704" width="9.109375" style="505"/>
    <col min="8705" max="8705" width="26.44140625" style="505" customWidth="1"/>
    <col min="8706" max="8708" width="19.77734375" style="505" customWidth="1"/>
    <col min="8709" max="8709" width="11.6640625" style="505" customWidth="1"/>
    <col min="8710" max="8711" width="17.5546875" style="505" customWidth="1"/>
    <col min="8712" max="8960" width="9.109375" style="505"/>
    <col min="8961" max="8961" width="26.44140625" style="505" customWidth="1"/>
    <col min="8962" max="8964" width="19.77734375" style="505" customWidth="1"/>
    <col min="8965" max="8965" width="11.6640625" style="505" customWidth="1"/>
    <col min="8966" max="8967" width="17.5546875" style="505" customWidth="1"/>
    <col min="8968" max="9216" width="9.109375" style="505"/>
    <col min="9217" max="9217" width="26.44140625" style="505" customWidth="1"/>
    <col min="9218" max="9220" width="19.77734375" style="505" customWidth="1"/>
    <col min="9221" max="9221" width="11.6640625" style="505" customWidth="1"/>
    <col min="9222" max="9223" width="17.5546875" style="505" customWidth="1"/>
    <col min="9224" max="9472" width="9.109375" style="505"/>
    <col min="9473" max="9473" width="26.44140625" style="505" customWidth="1"/>
    <col min="9474" max="9476" width="19.77734375" style="505" customWidth="1"/>
    <col min="9477" max="9477" width="11.6640625" style="505" customWidth="1"/>
    <col min="9478" max="9479" width="17.5546875" style="505" customWidth="1"/>
    <col min="9480" max="9728" width="9.109375" style="505"/>
    <col min="9729" max="9729" width="26.44140625" style="505" customWidth="1"/>
    <col min="9730" max="9732" width="19.77734375" style="505" customWidth="1"/>
    <col min="9733" max="9733" width="11.6640625" style="505" customWidth="1"/>
    <col min="9734" max="9735" width="17.5546875" style="505" customWidth="1"/>
    <col min="9736" max="9984" width="9.109375" style="505"/>
    <col min="9985" max="9985" width="26.44140625" style="505" customWidth="1"/>
    <col min="9986" max="9988" width="19.77734375" style="505" customWidth="1"/>
    <col min="9989" max="9989" width="11.6640625" style="505" customWidth="1"/>
    <col min="9990" max="9991" width="17.5546875" style="505" customWidth="1"/>
    <col min="9992" max="10240" width="9.109375" style="505"/>
    <col min="10241" max="10241" width="26.44140625" style="505" customWidth="1"/>
    <col min="10242" max="10244" width="19.77734375" style="505" customWidth="1"/>
    <col min="10245" max="10245" width="11.6640625" style="505" customWidth="1"/>
    <col min="10246" max="10247" width="17.5546875" style="505" customWidth="1"/>
    <col min="10248" max="10496" width="9.109375" style="505"/>
    <col min="10497" max="10497" width="26.44140625" style="505" customWidth="1"/>
    <col min="10498" max="10500" width="19.77734375" style="505" customWidth="1"/>
    <col min="10501" max="10501" width="11.6640625" style="505" customWidth="1"/>
    <col min="10502" max="10503" width="17.5546875" style="505" customWidth="1"/>
    <col min="10504" max="10752" width="9.109375" style="505"/>
    <col min="10753" max="10753" width="26.44140625" style="505" customWidth="1"/>
    <col min="10754" max="10756" width="19.77734375" style="505" customWidth="1"/>
    <col min="10757" max="10757" width="11.6640625" style="505" customWidth="1"/>
    <col min="10758" max="10759" width="17.5546875" style="505" customWidth="1"/>
    <col min="10760" max="11008" width="9.109375" style="505"/>
    <col min="11009" max="11009" width="26.44140625" style="505" customWidth="1"/>
    <col min="11010" max="11012" width="19.77734375" style="505" customWidth="1"/>
    <col min="11013" max="11013" width="11.6640625" style="505" customWidth="1"/>
    <col min="11014" max="11015" width="17.5546875" style="505" customWidth="1"/>
    <col min="11016" max="11264" width="9.109375" style="505"/>
    <col min="11265" max="11265" width="26.44140625" style="505" customWidth="1"/>
    <col min="11266" max="11268" width="19.77734375" style="505" customWidth="1"/>
    <col min="11269" max="11269" width="11.6640625" style="505" customWidth="1"/>
    <col min="11270" max="11271" width="17.5546875" style="505" customWidth="1"/>
    <col min="11272" max="11520" width="9.109375" style="505"/>
    <col min="11521" max="11521" width="26.44140625" style="505" customWidth="1"/>
    <col min="11522" max="11524" width="19.77734375" style="505" customWidth="1"/>
    <col min="11525" max="11525" width="11.6640625" style="505" customWidth="1"/>
    <col min="11526" max="11527" width="17.5546875" style="505" customWidth="1"/>
    <col min="11528" max="11776" width="9.109375" style="505"/>
    <col min="11777" max="11777" width="26.44140625" style="505" customWidth="1"/>
    <col min="11778" max="11780" width="19.77734375" style="505" customWidth="1"/>
    <col min="11781" max="11781" width="11.6640625" style="505" customWidth="1"/>
    <col min="11782" max="11783" width="17.5546875" style="505" customWidth="1"/>
    <col min="11784" max="12032" width="9.109375" style="505"/>
    <col min="12033" max="12033" width="26.44140625" style="505" customWidth="1"/>
    <col min="12034" max="12036" width="19.77734375" style="505" customWidth="1"/>
    <col min="12037" max="12037" width="11.6640625" style="505" customWidth="1"/>
    <col min="12038" max="12039" width="17.5546875" style="505" customWidth="1"/>
    <col min="12040" max="12288" width="9.109375" style="505"/>
    <col min="12289" max="12289" width="26.44140625" style="505" customWidth="1"/>
    <col min="12290" max="12292" width="19.77734375" style="505" customWidth="1"/>
    <col min="12293" max="12293" width="11.6640625" style="505" customWidth="1"/>
    <col min="12294" max="12295" width="17.5546875" style="505" customWidth="1"/>
    <col min="12296" max="12544" width="9.109375" style="505"/>
    <col min="12545" max="12545" width="26.44140625" style="505" customWidth="1"/>
    <col min="12546" max="12548" width="19.77734375" style="505" customWidth="1"/>
    <col min="12549" max="12549" width="11.6640625" style="505" customWidth="1"/>
    <col min="12550" max="12551" width="17.5546875" style="505" customWidth="1"/>
    <col min="12552" max="12800" width="9.109375" style="505"/>
    <col min="12801" max="12801" width="26.44140625" style="505" customWidth="1"/>
    <col min="12802" max="12804" width="19.77734375" style="505" customWidth="1"/>
    <col min="12805" max="12805" width="11.6640625" style="505" customWidth="1"/>
    <col min="12806" max="12807" width="17.5546875" style="505" customWidth="1"/>
    <col min="12808" max="13056" width="9.109375" style="505"/>
    <col min="13057" max="13057" width="26.44140625" style="505" customWidth="1"/>
    <col min="13058" max="13060" width="19.77734375" style="505" customWidth="1"/>
    <col min="13061" max="13061" width="11.6640625" style="505" customWidth="1"/>
    <col min="13062" max="13063" width="17.5546875" style="505" customWidth="1"/>
    <col min="13064" max="13312" width="9.109375" style="505"/>
    <col min="13313" max="13313" width="26.44140625" style="505" customWidth="1"/>
    <col min="13314" max="13316" width="19.77734375" style="505" customWidth="1"/>
    <col min="13317" max="13317" width="11.6640625" style="505" customWidth="1"/>
    <col min="13318" max="13319" width="17.5546875" style="505" customWidth="1"/>
    <col min="13320" max="13568" width="9.109375" style="505"/>
    <col min="13569" max="13569" width="26.44140625" style="505" customWidth="1"/>
    <col min="13570" max="13572" width="19.77734375" style="505" customWidth="1"/>
    <col min="13573" max="13573" width="11.6640625" style="505" customWidth="1"/>
    <col min="13574" max="13575" width="17.5546875" style="505" customWidth="1"/>
    <col min="13576" max="13824" width="9.109375" style="505"/>
    <col min="13825" max="13825" width="26.44140625" style="505" customWidth="1"/>
    <col min="13826" max="13828" width="19.77734375" style="505" customWidth="1"/>
    <col min="13829" max="13829" width="11.6640625" style="505" customWidth="1"/>
    <col min="13830" max="13831" width="17.5546875" style="505" customWidth="1"/>
    <col min="13832" max="14080" width="9.109375" style="505"/>
    <col min="14081" max="14081" width="26.44140625" style="505" customWidth="1"/>
    <col min="14082" max="14084" width="19.77734375" style="505" customWidth="1"/>
    <col min="14085" max="14085" width="11.6640625" style="505" customWidth="1"/>
    <col min="14086" max="14087" width="17.5546875" style="505" customWidth="1"/>
    <col min="14088" max="14336" width="9.109375" style="505"/>
    <col min="14337" max="14337" width="26.44140625" style="505" customWidth="1"/>
    <col min="14338" max="14340" width="19.77734375" style="505" customWidth="1"/>
    <col min="14341" max="14341" width="11.6640625" style="505" customWidth="1"/>
    <col min="14342" max="14343" width="17.5546875" style="505" customWidth="1"/>
    <col min="14344" max="14592" width="9.109375" style="505"/>
    <col min="14593" max="14593" width="26.44140625" style="505" customWidth="1"/>
    <col min="14594" max="14596" width="19.77734375" style="505" customWidth="1"/>
    <col min="14597" max="14597" width="11.6640625" style="505" customWidth="1"/>
    <col min="14598" max="14599" width="17.5546875" style="505" customWidth="1"/>
    <col min="14600" max="14848" width="9.109375" style="505"/>
    <col min="14849" max="14849" width="26.44140625" style="505" customWidth="1"/>
    <col min="14850" max="14852" width="19.77734375" style="505" customWidth="1"/>
    <col min="14853" max="14853" width="11.6640625" style="505" customWidth="1"/>
    <col min="14854" max="14855" width="17.5546875" style="505" customWidth="1"/>
    <col min="14856" max="15104" width="9.109375" style="505"/>
    <col min="15105" max="15105" width="26.44140625" style="505" customWidth="1"/>
    <col min="15106" max="15108" width="19.77734375" style="505" customWidth="1"/>
    <col min="15109" max="15109" width="11.6640625" style="505" customWidth="1"/>
    <col min="15110" max="15111" width="17.5546875" style="505" customWidth="1"/>
    <col min="15112" max="15360" width="9.109375" style="505"/>
    <col min="15361" max="15361" width="26.44140625" style="505" customWidth="1"/>
    <col min="15362" max="15364" width="19.77734375" style="505" customWidth="1"/>
    <col min="15365" max="15365" width="11.6640625" style="505" customWidth="1"/>
    <col min="15366" max="15367" width="17.5546875" style="505" customWidth="1"/>
    <col min="15368" max="15616" width="9.109375" style="505"/>
    <col min="15617" max="15617" width="26.44140625" style="505" customWidth="1"/>
    <col min="15618" max="15620" width="19.77734375" style="505" customWidth="1"/>
    <col min="15621" max="15621" width="11.6640625" style="505" customWidth="1"/>
    <col min="15622" max="15623" width="17.5546875" style="505" customWidth="1"/>
    <col min="15624" max="15872" width="9.109375" style="505"/>
    <col min="15873" max="15873" width="26.44140625" style="505" customWidth="1"/>
    <col min="15874" max="15876" width="19.77734375" style="505" customWidth="1"/>
    <col min="15877" max="15877" width="11.6640625" style="505" customWidth="1"/>
    <col min="15878" max="15879" width="17.5546875" style="505" customWidth="1"/>
    <col min="15880" max="16128" width="9.109375" style="505"/>
    <col min="16129" max="16129" width="26.44140625" style="505" customWidth="1"/>
    <col min="16130" max="16132" width="19.77734375" style="505" customWidth="1"/>
    <col min="16133" max="16133" width="11.6640625" style="505" customWidth="1"/>
    <col min="16134" max="16135" width="17.5546875" style="505" customWidth="1"/>
    <col min="16136" max="16384" width="9.109375" style="505"/>
  </cols>
  <sheetData>
    <row r="1" spans="1:7" s="669" customFormat="1" ht="28.8" customHeight="1" thickBot="1">
      <c r="A1" s="669" t="s">
        <v>215</v>
      </c>
    </row>
    <row r="2" spans="1:7" ht="22.5" customHeight="1">
      <c r="A2" s="670" t="s">
        <v>216</v>
      </c>
      <c r="B2" s="672" t="s">
        <v>39</v>
      </c>
      <c r="C2" s="672"/>
      <c r="D2" s="673" t="s">
        <v>217</v>
      </c>
      <c r="E2" s="674"/>
      <c r="F2" s="672" t="s">
        <v>40</v>
      </c>
      <c r="G2" s="673"/>
    </row>
    <row r="3" spans="1:7" ht="20.399999999999999" customHeight="1" thickBot="1">
      <c r="A3" s="671"/>
      <c r="B3" s="506">
        <v>43100</v>
      </c>
      <c r="C3" s="506">
        <v>43465</v>
      </c>
      <c r="D3" s="506" t="s">
        <v>218</v>
      </c>
      <c r="E3" s="506" t="s">
        <v>66</v>
      </c>
      <c r="F3" s="506">
        <v>43100</v>
      </c>
      <c r="G3" s="506">
        <v>43465</v>
      </c>
    </row>
    <row r="4" spans="1:7" ht="18" customHeight="1" thickBot="1">
      <c r="A4" s="675" t="s">
        <v>219</v>
      </c>
      <c r="B4" s="675"/>
      <c r="C4" s="675"/>
      <c r="D4" s="675"/>
      <c r="E4" s="675"/>
      <c r="F4" s="675"/>
      <c r="G4" s="675"/>
    </row>
    <row r="5" spans="1:7" ht="18" customHeight="1" outlineLevel="1">
      <c r="A5" s="507" t="s">
        <v>13</v>
      </c>
      <c r="B5" s="508">
        <v>21493444309.447849</v>
      </c>
      <c r="C5" s="508">
        <v>12767726487.266184</v>
      </c>
      <c r="D5" s="509">
        <f>C5-B5</f>
        <v>-8725717822.1816654</v>
      </c>
      <c r="E5" s="571">
        <f t="shared" ref="E5:E10" si="0">D5/B5</f>
        <v>-0.40597112759382692</v>
      </c>
      <c r="F5" s="568">
        <f>B5/$B$11</f>
        <v>0.50429661155256755</v>
      </c>
      <c r="G5" s="568">
        <f t="shared" ref="G5:G11" si="1">C5/$C$11</f>
        <v>0.39630908291080058</v>
      </c>
    </row>
    <row r="6" spans="1:7" ht="18" customHeight="1" outlineLevel="1">
      <c r="A6" s="510" t="s">
        <v>25</v>
      </c>
      <c r="B6" s="207">
        <v>11662576326.910011</v>
      </c>
      <c r="C6" s="207">
        <v>9205328884.8899746</v>
      </c>
      <c r="D6" s="208">
        <f t="shared" ref="D6:D10" si="2">C6-B6</f>
        <v>-2457247442.0200367</v>
      </c>
      <c r="E6" s="568">
        <f t="shared" si="0"/>
        <v>-0.21069507912674748</v>
      </c>
      <c r="F6" s="568">
        <f t="shared" ref="F6:F11" si="3">B6/$B$11</f>
        <v>0.27363681869492773</v>
      </c>
      <c r="G6" s="568">
        <f>C6/$C$11</f>
        <v>0.28573258143503583</v>
      </c>
    </row>
    <row r="7" spans="1:7" ht="18" customHeight="1" outlineLevel="1">
      <c r="A7" s="510" t="s">
        <v>8</v>
      </c>
      <c r="B7" s="508">
        <v>8109262372.4029989</v>
      </c>
      <c r="C7" s="508">
        <v>8017312343.9414005</v>
      </c>
      <c r="D7" s="208">
        <f t="shared" si="2"/>
        <v>-91950028.461598396</v>
      </c>
      <c r="E7" s="568">
        <f t="shared" si="0"/>
        <v>-1.133888931433736E-2</v>
      </c>
      <c r="F7" s="568">
        <f t="shared" si="3"/>
        <v>0.19026608661302191</v>
      </c>
      <c r="G7" s="568">
        <f t="shared" si="1"/>
        <v>0.24885665475413751</v>
      </c>
    </row>
    <row r="8" spans="1:7" s="514" customFormat="1" ht="18" customHeight="1" outlineLevel="1">
      <c r="A8" s="511" t="s">
        <v>44</v>
      </c>
      <c r="B8" s="512">
        <v>857116262.35999978</v>
      </c>
      <c r="C8" s="508">
        <v>1469238459.851001</v>
      </c>
      <c r="D8" s="513">
        <f>C8-B8</f>
        <v>612122197.49100125</v>
      </c>
      <c r="E8" s="569">
        <f>D8/B8</f>
        <v>0.71416472230450123</v>
      </c>
      <c r="F8" s="569">
        <f t="shared" si="3"/>
        <v>2.0110356469239775E-2</v>
      </c>
      <c r="G8" s="569">
        <f t="shared" si="1"/>
        <v>4.5605029774216529E-2</v>
      </c>
    </row>
    <row r="9" spans="1:7" ht="18" customHeight="1" outlineLevel="1">
      <c r="A9" s="510" t="s">
        <v>236</v>
      </c>
      <c r="B9" s="508">
        <v>491396943.06299996</v>
      </c>
      <c r="C9" s="512">
        <v>756766931.21799994</v>
      </c>
      <c r="D9" s="208">
        <f t="shared" si="2"/>
        <v>265369988.15499997</v>
      </c>
      <c r="E9" s="568">
        <f t="shared" si="0"/>
        <v>0.54003182539330119</v>
      </c>
      <c r="F9" s="568">
        <f t="shared" si="3"/>
        <v>1.1529553372003358E-2</v>
      </c>
      <c r="G9" s="568">
        <f t="shared" si="1"/>
        <v>2.3489977545128611E-2</v>
      </c>
    </row>
    <row r="10" spans="1:7" ht="18" customHeight="1" outlineLevel="1">
      <c r="A10" s="510" t="s">
        <v>31</v>
      </c>
      <c r="B10" s="508">
        <v>6843736.7300000004</v>
      </c>
      <c r="C10" s="508">
        <v>215000</v>
      </c>
      <c r="D10" s="208">
        <f t="shared" si="2"/>
        <v>-6628736.7300000004</v>
      </c>
      <c r="E10" s="568">
        <f t="shared" si="0"/>
        <v>-0.9685844139711669</v>
      </c>
      <c r="F10" s="568">
        <f t="shared" si="3"/>
        <v>1.6057329823958354E-4</v>
      </c>
      <c r="G10" s="568">
        <f t="shared" si="1"/>
        <v>6.6735806810086572E-6</v>
      </c>
    </row>
    <row r="11" spans="1:7" ht="18" customHeight="1" outlineLevel="1" thickBot="1">
      <c r="A11" s="515" t="s">
        <v>6</v>
      </c>
      <c r="B11" s="516">
        <f>SUM(B5:B10)</f>
        <v>42620639950.913864</v>
      </c>
      <c r="C11" s="516">
        <f>SUM(C5:C10)</f>
        <v>32216588107.166557</v>
      </c>
      <c r="D11" s="516">
        <f>C11-B11</f>
        <v>-10404051843.747307</v>
      </c>
      <c r="E11" s="570">
        <f>D11/B11</f>
        <v>-0.24410829719426175</v>
      </c>
      <c r="F11" s="570">
        <f t="shared" si="3"/>
        <v>1</v>
      </c>
      <c r="G11" s="570">
        <f t="shared" si="1"/>
        <v>1</v>
      </c>
    </row>
    <row r="12" spans="1:7" ht="18" customHeight="1">
      <c r="A12" s="666"/>
      <c r="B12" s="667"/>
      <c r="C12" s="667"/>
    </row>
    <row r="13" spans="1:7" s="31" customFormat="1" ht="18" customHeight="1" thickBot="1">
      <c r="A13" s="668" t="s">
        <v>60</v>
      </c>
      <c r="B13" s="668"/>
      <c r="C13" s="668"/>
      <c r="D13" s="668"/>
      <c r="E13" s="668"/>
      <c r="F13" s="668"/>
      <c r="G13" s="668"/>
    </row>
    <row r="14" spans="1:7" ht="18" customHeight="1" outlineLevel="1">
      <c r="A14" s="517" t="s">
        <v>11</v>
      </c>
      <c r="B14" s="508">
        <v>1499708369.1973996</v>
      </c>
      <c r="C14" s="508">
        <v>1345274823.2409</v>
      </c>
      <c r="D14" s="509">
        <f>C14-B14</f>
        <v>-154433545.95649958</v>
      </c>
      <c r="E14" s="571">
        <f>D14/B14</f>
        <v>-0.10297571789850578</v>
      </c>
      <c r="F14" s="568">
        <f>B14/$B$18</f>
        <v>0.67284569815026618</v>
      </c>
      <c r="G14" s="568">
        <f>C14/$C$18</f>
        <v>0.61479544167844136</v>
      </c>
    </row>
    <row r="15" spans="1:7" ht="18" customHeight="1" outlineLevel="1">
      <c r="A15" s="510" t="s">
        <v>236</v>
      </c>
      <c r="B15" s="508">
        <v>387855818.26299995</v>
      </c>
      <c r="C15" s="508">
        <v>490334859.73799992</v>
      </c>
      <c r="D15" s="509">
        <f>C15-B15</f>
        <v>102479041.47499996</v>
      </c>
      <c r="E15" s="571">
        <f>D15/B15</f>
        <v>0.26421942549153732</v>
      </c>
      <c r="F15" s="568">
        <f>B15/$B$18</f>
        <v>0.17401191070266078</v>
      </c>
      <c r="G15" s="568">
        <f>C15/$C$18</f>
        <v>0.22408479773428289</v>
      </c>
    </row>
    <row r="16" spans="1:7" ht="18" customHeight="1" outlineLevel="1">
      <c r="A16" s="510" t="s">
        <v>8</v>
      </c>
      <c r="B16" s="508">
        <v>309624278.09170002</v>
      </c>
      <c r="C16" s="508">
        <v>288713124.0302</v>
      </c>
      <c r="D16" s="509">
        <f>C16-B16</f>
        <v>-20911154.061500013</v>
      </c>
      <c r="E16" s="571">
        <f>D16/B16</f>
        <v>-6.7537191173706518E-2</v>
      </c>
      <c r="F16" s="568">
        <f>B16/$B$18</f>
        <v>0.13891324995963975</v>
      </c>
      <c r="G16" s="568">
        <f>C16/$C$18</f>
        <v>0.13194293800793475</v>
      </c>
    </row>
    <row r="17" spans="1:7" ht="18" customHeight="1" outlineLevel="1">
      <c r="A17" s="510" t="s">
        <v>25</v>
      </c>
      <c r="B17" s="508">
        <v>31715387.619999997</v>
      </c>
      <c r="C17" s="508">
        <v>63843747.329999998</v>
      </c>
      <c r="D17" s="509">
        <f>C17-B17</f>
        <v>32128359.710000001</v>
      </c>
      <c r="E17" s="571">
        <f>D17/B17</f>
        <v>1.0130211900591617</v>
      </c>
      <c r="F17" s="568">
        <f>B17/$B$18</f>
        <v>1.422914118743334E-2</v>
      </c>
      <c r="G17" s="568">
        <f>C17/$C$18</f>
        <v>2.917682257934107E-2</v>
      </c>
    </row>
    <row r="18" spans="1:7" ht="18" customHeight="1" outlineLevel="1" thickBot="1">
      <c r="A18" s="518" t="s">
        <v>6</v>
      </c>
      <c r="B18" s="516">
        <f>SUM(B14:B17)</f>
        <v>2228903853.1720996</v>
      </c>
      <c r="C18" s="516">
        <f>SUM(C14:C17)</f>
        <v>2188166554.3390999</v>
      </c>
      <c r="D18" s="516">
        <f>C18-B18</f>
        <v>-40737298.832999706</v>
      </c>
      <c r="E18" s="570">
        <f>D18/B18</f>
        <v>-1.8276830907274794E-2</v>
      </c>
      <c r="F18" s="570">
        <f>SUM(F14:F17)</f>
        <v>1</v>
      </c>
      <c r="G18" s="570">
        <f>C18/$C$18</f>
        <v>1</v>
      </c>
    </row>
    <row r="19" spans="1:7" ht="18" customHeight="1"/>
    <row r="20" spans="1:7" s="31" customFormat="1" ht="18" customHeight="1" thickBot="1">
      <c r="A20" s="668" t="s">
        <v>61</v>
      </c>
      <c r="B20" s="668"/>
      <c r="C20" s="668"/>
      <c r="D20" s="668"/>
      <c r="E20" s="668"/>
      <c r="F20" s="668"/>
      <c r="G20" s="668"/>
    </row>
    <row r="21" spans="1:7" ht="18" customHeight="1" outlineLevel="1">
      <c r="A21" s="517" t="s">
        <v>11</v>
      </c>
      <c r="B21" s="508">
        <v>49367613.474900037</v>
      </c>
      <c r="C21" s="508">
        <v>52080411.310399994</v>
      </c>
      <c r="D21" s="509">
        <f>C21-B21</f>
        <v>2712797.8354999572</v>
      </c>
      <c r="E21" s="571">
        <f>D21/B21</f>
        <v>5.4950961663950484E-2</v>
      </c>
      <c r="F21" s="568">
        <f>B21/$B$24</f>
        <v>0.71478007860206239</v>
      </c>
      <c r="G21" s="568">
        <f>C21/$C$24</f>
        <v>0.69686242743597415</v>
      </c>
    </row>
    <row r="22" spans="1:7" ht="18" customHeight="1" outlineLevel="1">
      <c r="A22" s="510" t="s">
        <v>236</v>
      </c>
      <c r="B22" s="508">
        <v>19015577.882999998</v>
      </c>
      <c r="C22" s="508">
        <v>22319934.488000002</v>
      </c>
      <c r="D22" s="509">
        <f>C22-B22</f>
        <v>3304356.6050000042</v>
      </c>
      <c r="E22" s="571">
        <f>D22/B22</f>
        <v>0.17377103264130153</v>
      </c>
      <c r="F22" s="568">
        <f>B22/$B$24</f>
        <v>0.27532131486941192</v>
      </c>
      <c r="G22" s="568">
        <f>C22/$C$24</f>
        <v>0.29865209079893762</v>
      </c>
    </row>
    <row r="23" spans="1:7" ht="18" customHeight="1" outlineLevel="1">
      <c r="A23" s="510" t="s">
        <v>8</v>
      </c>
      <c r="B23" s="508">
        <v>683665.64159999986</v>
      </c>
      <c r="C23" s="508">
        <v>335225.04019999999</v>
      </c>
      <c r="D23" s="509">
        <f>C23-B23</f>
        <v>-348440.60139999987</v>
      </c>
      <c r="E23" s="571">
        <f>D23/B23</f>
        <v>-0.50966522258532043</v>
      </c>
      <c r="F23" s="568">
        <f>B23/$B$24</f>
        <v>9.8986065285256684E-3</v>
      </c>
      <c r="G23" s="568">
        <f>C23/$C$24</f>
        <v>4.4854817650882301E-3</v>
      </c>
    </row>
    <row r="24" spans="1:7" ht="18" customHeight="1" outlineLevel="1" thickBot="1">
      <c r="A24" s="518" t="s">
        <v>6</v>
      </c>
      <c r="B24" s="516">
        <f>SUM(B21:B23)</f>
        <v>69066856.999500036</v>
      </c>
      <c r="C24" s="516">
        <f>SUM(C21:C23)</f>
        <v>74735570.838599995</v>
      </c>
      <c r="D24" s="516">
        <f>C24-B24</f>
        <v>5668713.8390999585</v>
      </c>
      <c r="E24" s="570">
        <f>D24/B24</f>
        <v>8.2075746390790502E-2</v>
      </c>
      <c r="F24" s="570">
        <f>SUM(F21:F23)</f>
        <v>1</v>
      </c>
      <c r="G24" s="570">
        <f>C24/$C$24</f>
        <v>1</v>
      </c>
    </row>
  </sheetData>
  <mergeCells count="9">
    <mergeCell ref="A12:C12"/>
    <mergeCell ref="A13:G13"/>
    <mergeCell ref="A20:G20"/>
    <mergeCell ref="A1:XFD1"/>
    <mergeCell ref="A2:A3"/>
    <mergeCell ref="B2:C2"/>
    <mergeCell ref="D2:E2"/>
    <mergeCell ref="F2:G2"/>
    <mergeCell ref="A4:G4"/>
  </mergeCells>
  <pageMargins left="0.75" right="0.75" top="1" bottom="1" header="0.5" footer="0.5"/>
  <pageSetup paperSize="9" orientation="portrait"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24"/>
  <sheetViews>
    <sheetView zoomScale="70" zoomScaleNormal="70" workbookViewId="0">
      <pane ySplit="1" topLeftCell="A2" activePane="bottomLeft" state="frozen"/>
      <selection activeCell="O23" sqref="O23"/>
      <selection pane="bottomLeft" sqref="A1:XFD1"/>
    </sheetView>
  </sheetViews>
  <sheetFormatPr defaultColWidth="9.109375" defaultRowHeight="13.2" outlineLevelCol="1"/>
  <cols>
    <col min="1" max="1" width="55.6640625" style="314" customWidth="1"/>
    <col min="2" max="2" width="14" style="314" hidden="1" customWidth="1" outlineLevel="1"/>
    <col min="3" max="3" width="13.6640625" style="314" customWidth="1" collapsed="1"/>
    <col min="4" max="4" width="12.44140625" style="314" hidden="1" customWidth="1" outlineLevel="1"/>
    <col min="5" max="5" width="12.88671875" style="535" customWidth="1" collapsed="1"/>
    <col min="6" max="6" width="2.88671875" style="535" customWidth="1"/>
    <col min="7" max="7" width="43.109375" style="535" customWidth="1"/>
    <col min="8" max="8" width="12.88671875" style="535" customWidth="1"/>
    <col min="9" max="9" width="10.5546875" style="535" customWidth="1"/>
    <col min="10" max="10" width="10.5546875" style="521" customWidth="1"/>
    <col min="11" max="12" width="11.88671875" style="521" customWidth="1"/>
    <col min="13" max="23" width="9.109375" style="521"/>
    <col min="24" max="24" width="16.88671875" style="521" customWidth="1"/>
    <col min="25" max="16384" width="9.109375" style="521"/>
  </cols>
  <sheetData>
    <row r="1" spans="1:13" s="676" customFormat="1" ht="28.8" customHeight="1" thickBot="1">
      <c r="A1" s="676" t="s">
        <v>65</v>
      </c>
    </row>
    <row r="2" spans="1:13" ht="34.799999999999997" customHeight="1" thickBot="1">
      <c r="A2" s="519" t="s">
        <v>37</v>
      </c>
      <c r="B2" s="25" t="s">
        <v>220</v>
      </c>
      <c r="C2" s="25" t="s">
        <v>210</v>
      </c>
      <c r="D2" s="520" t="s">
        <v>221</v>
      </c>
      <c r="E2" s="520" t="s">
        <v>222</v>
      </c>
      <c r="F2" s="35"/>
      <c r="G2" s="519" t="s">
        <v>37</v>
      </c>
      <c r="H2" s="25" t="s">
        <v>210</v>
      </c>
      <c r="I2" s="520" t="s">
        <v>222</v>
      </c>
    </row>
    <row r="3" spans="1:13" ht="19.8" customHeight="1">
      <c r="A3" s="522" t="s">
        <v>114</v>
      </c>
      <c r="B3" s="523">
        <v>7.3238860880229018E-2</v>
      </c>
      <c r="C3" s="523">
        <v>4.0450698461710122E-2</v>
      </c>
      <c r="D3" s="524">
        <v>0.18823307561757474</v>
      </c>
      <c r="E3" s="523">
        <v>0.77539738462515095</v>
      </c>
      <c r="F3" s="525"/>
      <c r="G3" s="522" t="s">
        <v>111</v>
      </c>
      <c r="H3" s="524">
        <v>-6.4914693751733837E-2</v>
      </c>
      <c r="I3" s="524">
        <v>-4.4506619471565312E-2</v>
      </c>
    </row>
    <row r="4" spans="1:13" ht="19.8" customHeight="1">
      <c r="A4" s="526" t="s">
        <v>223</v>
      </c>
      <c r="B4" s="527">
        <v>3.1319080000000055E-2</v>
      </c>
      <c r="C4" s="527">
        <v>3.9487904000000018E-2</v>
      </c>
      <c r="D4" s="527">
        <v>0.13668743932842564</v>
      </c>
      <c r="E4" s="126">
        <v>9.7771037791337889E-2</v>
      </c>
      <c r="F4" s="525"/>
      <c r="G4" s="526" t="s">
        <v>117</v>
      </c>
      <c r="H4" s="527">
        <v>-5.1206794474070838E-2</v>
      </c>
      <c r="I4" s="527">
        <v>-4.4155456876736499E-2</v>
      </c>
    </row>
    <row r="5" spans="1:13" ht="19.8" customHeight="1">
      <c r="A5" s="526" t="s">
        <v>118</v>
      </c>
      <c r="B5" s="527">
        <v>7.0677007104147371E-2</v>
      </c>
      <c r="C5" s="527">
        <v>3.7131801292109801E-2</v>
      </c>
      <c r="D5" s="528">
        <v>0.21522094243126921</v>
      </c>
      <c r="E5" s="527">
        <v>-1.4619769235556301E-2</v>
      </c>
      <c r="F5" s="525"/>
      <c r="G5" s="526" t="s">
        <v>224</v>
      </c>
      <c r="H5" s="529">
        <v>4.0157346498404705E-3</v>
      </c>
      <c r="I5" s="529">
        <v>-3.7443370727678449E-2</v>
      </c>
    </row>
    <row r="6" spans="1:13" ht="19.8" customHeight="1">
      <c r="A6" s="526" t="s">
        <v>115</v>
      </c>
      <c r="B6" s="527">
        <v>3.6986301369863014E-2</v>
      </c>
      <c r="C6" s="527">
        <v>3.5287671232876718E-2</v>
      </c>
      <c r="D6" s="529">
        <v>0.16851638950062009</v>
      </c>
      <c r="E6" s="527">
        <v>0.15</v>
      </c>
      <c r="F6" s="525"/>
      <c r="G6" s="530" t="s">
        <v>118</v>
      </c>
      <c r="H6" s="531">
        <v>3.7131801292109801E-2</v>
      </c>
      <c r="I6" s="527">
        <v>-1.4619769235556301E-2</v>
      </c>
    </row>
    <row r="7" spans="1:13" ht="19.8" customHeight="1">
      <c r="A7" s="530" t="s">
        <v>119</v>
      </c>
      <c r="B7" s="532">
        <v>2.3086177775104882E-2</v>
      </c>
      <c r="C7" s="532">
        <v>3.4356433038614888E-2</v>
      </c>
      <c r="D7" s="533">
        <v>0.12061836652071878</v>
      </c>
      <c r="E7" s="531">
        <v>4.3925615411485985E-2</v>
      </c>
      <c r="F7" s="525"/>
      <c r="G7" s="526" t="s">
        <v>112</v>
      </c>
      <c r="H7" s="529">
        <v>-2.5543605458752047E-2</v>
      </c>
      <c r="I7" s="529">
        <v>-7.5877755210705944E-3</v>
      </c>
      <c r="J7" s="534"/>
    </row>
    <row r="8" spans="1:13" ht="19.8" customHeight="1">
      <c r="A8" s="526" t="s">
        <v>113</v>
      </c>
      <c r="B8" s="527">
        <v>0.14994389653339635</v>
      </c>
      <c r="C8" s="527">
        <v>2.8588664675896602E-2</v>
      </c>
      <c r="D8" s="529">
        <v>0.71270607157217536</v>
      </c>
      <c r="E8" s="527">
        <v>0.25090973118910687</v>
      </c>
      <c r="F8" s="525"/>
      <c r="G8" s="530" t="s">
        <v>116</v>
      </c>
      <c r="H8" s="533">
        <v>-2.0018071653430947E-2</v>
      </c>
      <c r="I8" s="533">
        <v>-2.2497565933045083E-3</v>
      </c>
      <c r="J8" s="534"/>
    </row>
    <row r="9" spans="1:13" ht="19.8" customHeight="1">
      <c r="A9" s="530" t="s">
        <v>237</v>
      </c>
      <c r="B9" s="531">
        <v>-4.4896643089894174E-3</v>
      </c>
      <c r="C9" s="531">
        <v>1.4063933578437184E-2</v>
      </c>
      <c r="D9" s="533">
        <v>0.11865222828029309</v>
      </c>
      <c r="E9" s="533">
        <v>0.13441158074370052</v>
      </c>
      <c r="F9" s="525"/>
      <c r="G9" s="530" t="s">
        <v>226</v>
      </c>
      <c r="H9" s="533">
        <v>4.0456788706531022E-3</v>
      </c>
      <c r="I9" s="533">
        <v>3.815261044176621E-3</v>
      </c>
    </row>
    <row r="10" spans="1:13" ht="19.8" customHeight="1">
      <c r="A10" s="530" t="s">
        <v>46</v>
      </c>
      <c r="B10" s="533">
        <v>5.3310275863657906E-2</v>
      </c>
      <c r="C10" s="533">
        <v>1.2711586178012964E-2</v>
      </c>
      <c r="D10" s="533">
        <v>0.12340785157451784</v>
      </c>
      <c r="E10" s="533">
        <v>6.7208548942330859E-2</v>
      </c>
      <c r="F10" s="525"/>
      <c r="G10" s="526" t="s">
        <v>119</v>
      </c>
      <c r="H10" s="527">
        <v>3.4356433038614888E-2</v>
      </c>
      <c r="I10" s="527">
        <v>4.3925615411485985E-2</v>
      </c>
    </row>
    <row r="11" spans="1:13" ht="19.8" customHeight="1">
      <c r="A11" s="526" t="s">
        <v>0</v>
      </c>
      <c r="B11" s="126">
        <v>6.5663069725702516E-2</v>
      </c>
      <c r="C11" s="126">
        <v>5.3645806582950642E-3</v>
      </c>
      <c r="D11" s="529">
        <v>0.27293577341303354</v>
      </c>
      <c r="E11" s="529">
        <v>8.99623786614141E-2</v>
      </c>
      <c r="F11" s="525"/>
      <c r="G11" s="526" t="s">
        <v>1</v>
      </c>
      <c r="H11" s="126">
        <v>-1.7228364097445163E-2</v>
      </c>
      <c r="I11" s="126">
        <v>6.400263852427801E-2</v>
      </c>
    </row>
    <row r="12" spans="1:13" ht="19.8" customHeight="1">
      <c r="A12" s="526" t="s">
        <v>226</v>
      </c>
      <c r="B12" s="527">
        <v>6.0702875399361034E-2</v>
      </c>
      <c r="C12" s="527">
        <v>4.0456788706531022E-3</v>
      </c>
      <c r="D12" s="527">
        <v>-5.7045065601825096E-3</v>
      </c>
      <c r="E12" s="126">
        <v>3.815261044176621E-3</v>
      </c>
      <c r="F12" s="525"/>
      <c r="G12" s="526" t="s">
        <v>46</v>
      </c>
      <c r="H12" s="527">
        <v>1.2711586178012964E-2</v>
      </c>
      <c r="I12" s="527">
        <v>6.7208548942330859E-2</v>
      </c>
      <c r="K12" s="535"/>
      <c r="L12" s="535"/>
    </row>
    <row r="13" spans="1:13" ht="19.8" customHeight="1">
      <c r="A13" s="526" t="s">
        <v>224</v>
      </c>
      <c r="B13" s="529">
        <v>1.1561704478377122E-2</v>
      </c>
      <c r="C13" s="529">
        <v>4.0157346498404705E-3</v>
      </c>
      <c r="D13" s="529">
        <v>3.6786083083576004E-2</v>
      </c>
      <c r="E13" s="527">
        <v>-3.7443370727678449E-2</v>
      </c>
      <c r="F13" s="525"/>
      <c r="G13" s="526" t="s">
        <v>0</v>
      </c>
      <c r="H13" s="527">
        <v>5.3645806582950642E-3</v>
      </c>
      <c r="I13" s="527">
        <v>8.99623786614141E-2</v>
      </c>
    </row>
    <row r="14" spans="1:13" ht="19.8" customHeight="1">
      <c r="A14" s="526" t="s">
        <v>1</v>
      </c>
      <c r="B14" s="527">
        <v>-2.1913902560301304E-2</v>
      </c>
      <c r="C14" s="527">
        <v>-1.7228364097445163E-2</v>
      </c>
      <c r="D14" s="527">
        <v>6.7369772407327888E-2</v>
      </c>
      <c r="E14" s="527">
        <v>6.400263852427801E-2</v>
      </c>
      <c r="F14" s="525"/>
      <c r="G14" s="526" t="s">
        <v>223</v>
      </c>
      <c r="H14" s="529">
        <v>3.9487904000000018E-2</v>
      </c>
      <c r="I14" s="529">
        <v>9.7771037791337889E-2</v>
      </c>
    </row>
    <row r="15" spans="1:13" ht="19.8" customHeight="1">
      <c r="A15" s="526" t="s">
        <v>116</v>
      </c>
      <c r="B15" s="527">
        <v>6.8736093802597598E-2</v>
      </c>
      <c r="C15" s="527">
        <v>-2.0018071653430947E-2</v>
      </c>
      <c r="D15" s="527">
        <v>0.1036812191505172</v>
      </c>
      <c r="E15" s="529">
        <v>-2.2497565933045083E-3</v>
      </c>
      <c r="F15" s="525"/>
      <c r="G15" s="526" t="s">
        <v>225</v>
      </c>
      <c r="H15" s="529">
        <v>1.4063933578437184E-2</v>
      </c>
      <c r="I15" s="529">
        <v>0.13441158074370052</v>
      </c>
      <c r="J15" s="534"/>
    </row>
    <row r="16" spans="1:13" ht="19.8" customHeight="1">
      <c r="A16" s="526" t="s">
        <v>112</v>
      </c>
      <c r="B16" s="531">
        <v>-3.2436663152400402E-2</v>
      </c>
      <c r="C16" s="531">
        <v>-2.5543605458752047E-2</v>
      </c>
      <c r="D16" s="529">
        <v>5.9364999243428196E-2</v>
      </c>
      <c r="E16" s="527">
        <v>-7.5877755210705944E-3</v>
      </c>
      <c r="F16" s="536"/>
      <c r="G16" s="526" t="s">
        <v>45</v>
      </c>
      <c r="H16" s="529">
        <v>-2.945034775929313E-2</v>
      </c>
      <c r="I16" s="529">
        <v>0.14127604098507929</v>
      </c>
      <c r="K16" s="535"/>
      <c r="L16" s="535"/>
      <c r="M16" s="535"/>
    </row>
    <row r="17" spans="1:13" ht="19.8" customHeight="1">
      <c r="A17" s="530" t="s">
        <v>45</v>
      </c>
      <c r="B17" s="537">
        <v>-2.0614860622650611E-3</v>
      </c>
      <c r="C17" s="537">
        <v>-2.945034775929313E-2</v>
      </c>
      <c r="D17" s="533">
        <v>0.30050125420626994</v>
      </c>
      <c r="E17" s="533">
        <v>0.14127604098507929</v>
      </c>
      <c r="G17" s="526" t="s">
        <v>115</v>
      </c>
      <c r="H17" s="527">
        <v>3.5287671232876718E-2</v>
      </c>
      <c r="I17" s="527">
        <v>0.15</v>
      </c>
      <c r="K17" s="535"/>
      <c r="L17" s="535"/>
      <c r="M17" s="535"/>
    </row>
    <row r="18" spans="1:13" ht="19.8" customHeight="1">
      <c r="A18" s="526" t="s">
        <v>117</v>
      </c>
      <c r="B18" s="527">
        <v>8.0247459164100032E-2</v>
      </c>
      <c r="C18" s="527">
        <v>-5.1206794474070838E-2</v>
      </c>
      <c r="D18" s="126">
        <v>0.23999223528948055</v>
      </c>
      <c r="E18" s="529">
        <v>-4.4155456876736499E-2</v>
      </c>
      <c r="G18" s="530" t="s">
        <v>113</v>
      </c>
      <c r="H18" s="533">
        <v>2.8588664675896602E-2</v>
      </c>
      <c r="I18" s="533">
        <v>0.25090973118910687</v>
      </c>
      <c r="K18" s="535"/>
      <c r="L18" s="535"/>
      <c r="M18" s="535"/>
    </row>
    <row r="19" spans="1:13" ht="19.8" customHeight="1">
      <c r="A19" s="526" t="s">
        <v>111</v>
      </c>
      <c r="B19" s="529">
        <v>8.7627035753000057E-2</v>
      </c>
      <c r="C19" s="529">
        <v>-6.4914693751733837E-2</v>
      </c>
      <c r="D19" s="527">
        <v>0.21241930669801956</v>
      </c>
      <c r="E19" s="527">
        <v>-4.4506619471565312E-2</v>
      </c>
      <c r="F19" s="314"/>
      <c r="G19" s="526" t="s">
        <v>114</v>
      </c>
      <c r="H19" s="527">
        <v>4.0450698461710122E-2</v>
      </c>
      <c r="I19" s="527">
        <v>0.77539738462515095</v>
      </c>
      <c r="K19" s="535"/>
      <c r="L19" s="535"/>
      <c r="M19" s="535"/>
    </row>
    <row r="20" spans="1:13" ht="19.8" customHeight="1" thickBot="1">
      <c r="A20" s="538" t="s">
        <v>51</v>
      </c>
      <c r="B20" s="539" t="s">
        <v>52</v>
      </c>
      <c r="C20" s="539" t="s">
        <v>52</v>
      </c>
      <c r="D20" s="540" t="s">
        <v>52</v>
      </c>
      <c r="E20" s="540" t="s">
        <v>52</v>
      </c>
      <c r="F20" s="314"/>
      <c r="G20" s="538" t="s">
        <v>51</v>
      </c>
      <c r="H20" s="539" t="s">
        <v>52</v>
      </c>
      <c r="I20" s="540" t="s">
        <v>52</v>
      </c>
      <c r="K20" s="535"/>
      <c r="L20" s="535"/>
      <c r="M20" s="535"/>
    </row>
    <row r="21" spans="1:13" ht="28.8" customHeight="1">
      <c r="A21" s="677" t="s">
        <v>227</v>
      </c>
      <c r="B21" s="677"/>
      <c r="C21" s="677"/>
      <c r="D21" s="677"/>
      <c r="E21" s="677"/>
      <c r="F21" s="521"/>
      <c r="G21" s="303" t="s">
        <v>228</v>
      </c>
      <c r="H21" s="521"/>
      <c r="I21" s="521"/>
    </row>
    <row r="22" spans="1:13" ht="18.600000000000001" customHeight="1">
      <c r="A22" s="677" t="s">
        <v>229</v>
      </c>
      <c r="B22" s="677"/>
      <c r="C22" s="677"/>
      <c r="D22" s="677"/>
      <c r="E22" s="677"/>
    </row>
    <row r="23" spans="1:13" ht="24.6" customHeight="1">
      <c r="A23" s="677" t="s">
        <v>230</v>
      </c>
      <c r="B23" s="677"/>
      <c r="C23" s="677"/>
      <c r="D23" s="677"/>
      <c r="E23" s="677"/>
      <c r="G23" s="521"/>
      <c r="H23" s="521"/>
      <c r="I23" s="521"/>
    </row>
    <row r="24" spans="1:13" ht="90.6" customHeight="1">
      <c r="A24" s="678" t="s">
        <v>149</v>
      </c>
      <c r="B24" s="678"/>
      <c r="C24" s="678"/>
      <c r="D24" s="678"/>
      <c r="E24" s="678"/>
      <c r="F24" s="541"/>
    </row>
  </sheetData>
  <sortState ref="A36:B52">
    <sortCondition descending="1" ref="B36:B52"/>
  </sortState>
  <mergeCells count="5">
    <mergeCell ref="A1:XFD1"/>
    <mergeCell ref="A21:E21"/>
    <mergeCell ref="A22:E22"/>
    <mergeCell ref="A23:E23"/>
    <mergeCell ref="A24:E24"/>
  </mergeCells>
  <pageMargins left="0.75" right="0.75" top="1" bottom="1" header="0.5" footer="0.5"/>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43"/>
  <sheetViews>
    <sheetView zoomScale="70" zoomScaleNormal="70" workbookViewId="0">
      <selection sqref="A1:XFD1"/>
    </sheetView>
  </sheetViews>
  <sheetFormatPr defaultColWidth="9.109375" defaultRowHeight="13.2" outlineLevelRow="1"/>
  <cols>
    <col min="1" max="1" width="19.109375" style="237" customWidth="1"/>
    <col min="2" max="6" width="11.109375" style="237" customWidth="1"/>
    <col min="7" max="7" width="11" style="237" customWidth="1"/>
    <col min="8" max="14" width="11.109375" style="237" customWidth="1"/>
    <col min="15" max="15" width="9.77734375" style="237" customWidth="1"/>
    <col min="16" max="16" width="11.44140625" style="237" customWidth="1"/>
    <col min="17" max="17" width="11.77734375" style="237" bestFit="1" customWidth="1"/>
    <col min="18" max="21" width="9.77734375" style="237" customWidth="1"/>
    <col min="22" max="16384" width="9.109375" style="237"/>
  </cols>
  <sheetData>
    <row r="1" spans="1:21" s="600" customFormat="1" ht="25.2" customHeight="1" thickBot="1">
      <c r="A1" s="599" t="s">
        <v>62</v>
      </c>
      <c r="B1" s="599"/>
      <c r="C1" s="599"/>
      <c r="D1" s="599"/>
      <c r="E1" s="599"/>
      <c r="F1" s="599"/>
      <c r="G1" s="599"/>
      <c r="H1" s="599"/>
      <c r="I1" s="599"/>
      <c r="J1" s="599"/>
      <c r="K1" s="599"/>
      <c r="L1" s="599"/>
      <c r="M1" s="599"/>
      <c r="N1" s="599"/>
      <c r="O1" s="599"/>
      <c r="P1" s="599"/>
      <c r="Q1" s="599"/>
      <c r="R1" s="599"/>
      <c r="S1" s="599"/>
      <c r="T1" s="599"/>
      <c r="U1" s="599"/>
    </row>
    <row r="2" spans="1:21" ht="17.25" customHeight="1" outlineLevel="1">
      <c r="A2" s="601" t="s">
        <v>53</v>
      </c>
      <c r="B2" s="603" t="s">
        <v>6</v>
      </c>
      <c r="C2" s="605" t="s">
        <v>54</v>
      </c>
      <c r="D2" s="606"/>
      <c r="E2" s="606"/>
      <c r="F2" s="606"/>
      <c r="G2" s="606"/>
      <c r="H2" s="606"/>
      <c r="I2" s="606"/>
      <c r="J2" s="606"/>
      <c r="K2" s="601"/>
      <c r="L2" s="605" t="s">
        <v>55</v>
      </c>
      <c r="M2" s="606"/>
      <c r="N2" s="606"/>
    </row>
    <row r="3" spans="1:21" ht="17.25" customHeight="1" outlineLevel="1" thickBot="1">
      <c r="A3" s="602"/>
      <c r="B3" s="604"/>
      <c r="C3" s="51" t="s">
        <v>100</v>
      </c>
      <c r="D3" s="51" t="s">
        <v>101</v>
      </c>
      <c r="E3" s="51" t="s">
        <v>102</v>
      </c>
      <c r="F3" s="51" t="s">
        <v>103</v>
      </c>
      <c r="G3" s="51" t="s">
        <v>19</v>
      </c>
      <c r="H3" s="51" t="s">
        <v>20</v>
      </c>
      <c r="I3" s="51" t="s">
        <v>104</v>
      </c>
      <c r="J3" s="51" t="s">
        <v>106</v>
      </c>
      <c r="K3" s="57" t="s">
        <v>21</v>
      </c>
      <c r="L3" s="51" t="s">
        <v>20</v>
      </c>
      <c r="M3" s="51" t="s">
        <v>106</v>
      </c>
      <c r="N3" s="58" t="s">
        <v>21</v>
      </c>
    </row>
    <row r="4" spans="1:21" ht="18.600000000000001" customHeight="1" outlineLevel="1">
      <c r="A4" s="261">
        <v>43100</v>
      </c>
      <c r="B4" s="52">
        <f>SUM(C4:N4)</f>
        <v>1167</v>
      </c>
      <c r="C4" s="272">
        <v>14</v>
      </c>
      <c r="D4" s="273">
        <v>5</v>
      </c>
      <c r="E4" s="272">
        <v>20</v>
      </c>
      <c r="F4" s="273">
        <v>3</v>
      </c>
      <c r="G4" s="273">
        <v>4</v>
      </c>
      <c r="H4" s="272">
        <v>31</v>
      </c>
      <c r="I4" s="272">
        <v>1</v>
      </c>
      <c r="J4" s="272">
        <v>1</v>
      </c>
      <c r="K4" s="53">
        <v>748</v>
      </c>
      <c r="L4" s="272">
        <v>53</v>
      </c>
      <c r="M4" s="273">
        <v>0</v>
      </c>
      <c r="N4" s="54">
        <v>287</v>
      </c>
    </row>
    <row r="5" spans="1:21" ht="18.600000000000001" customHeight="1" outlineLevel="1">
      <c r="A5" s="274">
        <v>43190</v>
      </c>
      <c r="B5" s="52">
        <f t="shared" ref="B5:B8" si="0">SUM(C5:N5)</f>
        <v>1190</v>
      </c>
      <c r="C5" s="272">
        <v>14</v>
      </c>
      <c r="D5" s="273">
        <v>5</v>
      </c>
      <c r="E5" s="272">
        <v>20</v>
      </c>
      <c r="F5" s="273">
        <v>3</v>
      </c>
      <c r="G5" s="273">
        <v>4</v>
      </c>
      <c r="H5" s="272">
        <v>30</v>
      </c>
      <c r="I5" s="272">
        <v>1</v>
      </c>
      <c r="J5" s="272">
        <v>1</v>
      </c>
      <c r="K5" s="53">
        <v>757</v>
      </c>
      <c r="L5" s="272">
        <v>52</v>
      </c>
      <c r="M5" s="273">
        <v>0</v>
      </c>
      <c r="N5" s="54">
        <v>303</v>
      </c>
    </row>
    <row r="6" spans="1:21" ht="18.600000000000001" customHeight="1" outlineLevel="1">
      <c r="A6" s="274">
        <v>43281</v>
      </c>
      <c r="B6" s="52">
        <f t="shared" si="0"/>
        <v>1203</v>
      </c>
      <c r="C6" s="272">
        <v>14</v>
      </c>
      <c r="D6" s="273">
        <v>5</v>
      </c>
      <c r="E6" s="272">
        <v>19</v>
      </c>
      <c r="F6" s="273">
        <v>3</v>
      </c>
      <c r="G6" s="273">
        <v>3</v>
      </c>
      <c r="H6" s="272">
        <v>29</v>
      </c>
      <c r="I6" s="272">
        <v>1</v>
      </c>
      <c r="J6" s="272">
        <v>1</v>
      </c>
      <c r="K6" s="53">
        <v>743</v>
      </c>
      <c r="L6" s="272">
        <v>52</v>
      </c>
      <c r="M6" s="273">
        <v>1</v>
      </c>
      <c r="N6" s="54">
        <v>332</v>
      </c>
    </row>
    <row r="7" spans="1:21" ht="18.600000000000001" customHeight="1" outlineLevel="1">
      <c r="A7" s="274">
        <v>43373</v>
      </c>
      <c r="B7" s="59">
        <f t="shared" si="0"/>
        <v>1209</v>
      </c>
      <c r="C7" s="272">
        <v>13</v>
      </c>
      <c r="D7" s="273">
        <v>6</v>
      </c>
      <c r="E7" s="272">
        <v>19</v>
      </c>
      <c r="F7" s="273">
        <v>3</v>
      </c>
      <c r="G7" s="273">
        <v>3</v>
      </c>
      <c r="H7" s="272">
        <v>28</v>
      </c>
      <c r="I7" s="272">
        <v>1</v>
      </c>
      <c r="J7" s="272">
        <v>1</v>
      </c>
      <c r="K7" s="53">
        <v>740</v>
      </c>
      <c r="L7" s="272">
        <v>52</v>
      </c>
      <c r="M7" s="273">
        <v>1</v>
      </c>
      <c r="N7" s="54">
        <v>342</v>
      </c>
    </row>
    <row r="8" spans="1:21" ht="18.600000000000001" customHeight="1" outlineLevel="1" thickBot="1">
      <c r="A8" s="261">
        <v>43465</v>
      </c>
      <c r="B8" s="73">
        <f t="shared" si="0"/>
        <v>1228</v>
      </c>
      <c r="C8" s="275">
        <v>13</v>
      </c>
      <c r="D8" s="276">
        <v>6</v>
      </c>
      <c r="E8" s="275">
        <v>19</v>
      </c>
      <c r="F8" s="276">
        <v>3</v>
      </c>
      <c r="G8" s="276">
        <v>3</v>
      </c>
      <c r="H8" s="275">
        <v>27</v>
      </c>
      <c r="I8" s="275">
        <v>1</v>
      </c>
      <c r="J8" s="275">
        <v>1</v>
      </c>
      <c r="K8" s="74">
        <v>742</v>
      </c>
      <c r="L8" s="275">
        <v>51</v>
      </c>
      <c r="M8" s="276">
        <v>1</v>
      </c>
      <c r="N8" s="264">
        <v>361</v>
      </c>
    </row>
    <row r="9" spans="1:21" ht="18.600000000000001" customHeight="1" outlineLevel="1">
      <c r="A9" s="587" t="s">
        <v>153</v>
      </c>
      <c r="B9" s="160">
        <f t="shared" ref="B9:N9" si="1">B8-B7</f>
        <v>19</v>
      </c>
      <c r="C9" s="75">
        <f t="shared" si="1"/>
        <v>0</v>
      </c>
      <c r="D9" s="75">
        <f t="shared" si="1"/>
        <v>0</v>
      </c>
      <c r="E9" s="75">
        <f t="shared" si="1"/>
        <v>0</v>
      </c>
      <c r="F9" s="75">
        <f t="shared" si="1"/>
        <v>0</v>
      </c>
      <c r="G9" s="75">
        <f t="shared" si="1"/>
        <v>0</v>
      </c>
      <c r="H9" s="75">
        <f t="shared" si="1"/>
        <v>-1</v>
      </c>
      <c r="I9" s="75">
        <f t="shared" si="1"/>
        <v>0</v>
      </c>
      <c r="J9" s="75">
        <f t="shared" si="1"/>
        <v>0</v>
      </c>
      <c r="K9" s="75">
        <f t="shared" si="1"/>
        <v>2</v>
      </c>
      <c r="L9" s="75">
        <f t="shared" si="1"/>
        <v>-1</v>
      </c>
      <c r="M9" s="75">
        <f t="shared" si="1"/>
        <v>0</v>
      </c>
      <c r="N9" s="76">
        <f t="shared" si="1"/>
        <v>19</v>
      </c>
    </row>
    <row r="10" spans="1:21" ht="18.600000000000001" customHeight="1" outlineLevel="1">
      <c r="A10" s="588"/>
      <c r="B10" s="161">
        <f t="shared" ref="B10:N10" si="2">B8/B7-1</f>
        <v>1.5715467328370591E-2</v>
      </c>
      <c r="C10" s="55">
        <f t="shared" si="2"/>
        <v>0</v>
      </c>
      <c r="D10" s="55">
        <f t="shared" si="2"/>
        <v>0</v>
      </c>
      <c r="E10" s="55">
        <f t="shared" si="2"/>
        <v>0</v>
      </c>
      <c r="F10" s="55">
        <f t="shared" si="2"/>
        <v>0</v>
      </c>
      <c r="G10" s="55">
        <f t="shared" si="2"/>
        <v>0</v>
      </c>
      <c r="H10" s="55">
        <f t="shared" si="2"/>
        <v>-3.5714285714285698E-2</v>
      </c>
      <c r="I10" s="55">
        <f t="shared" si="2"/>
        <v>0</v>
      </c>
      <c r="J10" s="55">
        <f t="shared" si="2"/>
        <v>0</v>
      </c>
      <c r="K10" s="55">
        <f t="shared" si="2"/>
        <v>2.7027027027026751E-3</v>
      </c>
      <c r="L10" s="55">
        <f t="shared" si="2"/>
        <v>-1.9230769230769273E-2</v>
      </c>
      <c r="M10" s="55">
        <f t="shared" si="2"/>
        <v>0</v>
      </c>
      <c r="N10" s="277">
        <f t="shared" si="2"/>
        <v>5.555555555555558E-2</v>
      </c>
    </row>
    <row r="11" spans="1:21" ht="18.600000000000001" customHeight="1" outlineLevel="1">
      <c r="A11" s="583" t="s">
        <v>154</v>
      </c>
      <c r="B11" s="162">
        <f t="shared" ref="B11:N11" si="3">B8-B4</f>
        <v>61</v>
      </c>
      <c r="C11" s="278">
        <f t="shared" si="3"/>
        <v>-1</v>
      </c>
      <c r="D11" s="278">
        <f t="shared" si="3"/>
        <v>1</v>
      </c>
      <c r="E11" s="279">
        <f t="shared" si="3"/>
        <v>-1</v>
      </c>
      <c r="F11" s="279">
        <f t="shared" si="3"/>
        <v>0</v>
      </c>
      <c r="G11" s="279">
        <f t="shared" si="3"/>
        <v>-1</v>
      </c>
      <c r="H11" s="279">
        <f t="shared" si="3"/>
        <v>-4</v>
      </c>
      <c r="I11" s="279">
        <f t="shared" si="3"/>
        <v>0</v>
      </c>
      <c r="J11" s="279">
        <f t="shared" si="3"/>
        <v>0</v>
      </c>
      <c r="K11" s="279">
        <f t="shared" si="3"/>
        <v>-6</v>
      </c>
      <c r="L11" s="279">
        <f t="shared" si="3"/>
        <v>-2</v>
      </c>
      <c r="M11" s="279">
        <f t="shared" si="3"/>
        <v>1</v>
      </c>
      <c r="N11" s="280">
        <f t="shared" si="3"/>
        <v>74</v>
      </c>
      <c r="P11" s="38"/>
      <c r="Q11" s="281" t="s">
        <v>9</v>
      </c>
      <c r="R11" s="281" t="s">
        <v>2</v>
      </c>
      <c r="S11" s="281" t="s">
        <v>49</v>
      </c>
      <c r="T11" s="281" t="s">
        <v>26</v>
      </c>
    </row>
    <row r="12" spans="1:21" ht="18.600000000000001" customHeight="1" outlineLevel="1" thickBot="1">
      <c r="A12" s="584"/>
      <c r="B12" s="163">
        <f t="shared" ref="B12:N12" si="4">B8/B4-1</f>
        <v>5.2270779777206622E-2</v>
      </c>
      <c r="C12" s="56">
        <f t="shared" si="4"/>
        <v>-7.1428571428571397E-2</v>
      </c>
      <c r="D12" s="56">
        <f t="shared" si="4"/>
        <v>0.19999999999999996</v>
      </c>
      <c r="E12" s="56">
        <f t="shared" si="4"/>
        <v>-5.0000000000000044E-2</v>
      </c>
      <c r="F12" s="56">
        <f t="shared" si="4"/>
        <v>0</v>
      </c>
      <c r="G12" s="56">
        <f t="shared" si="4"/>
        <v>-0.25</v>
      </c>
      <c r="H12" s="56">
        <f t="shared" si="4"/>
        <v>-0.12903225806451613</v>
      </c>
      <c r="I12" s="56">
        <f t="shared" si="4"/>
        <v>0</v>
      </c>
      <c r="J12" s="56">
        <f t="shared" si="4"/>
        <v>0</v>
      </c>
      <c r="K12" s="56">
        <f t="shared" si="4"/>
        <v>-8.0213903743315829E-3</v>
      </c>
      <c r="L12" s="56">
        <f t="shared" si="4"/>
        <v>-3.7735849056603765E-2</v>
      </c>
      <c r="M12" s="56" t="s">
        <v>56</v>
      </c>
      <c r="N12" s="282">
        <f t="shared" si="4"/>
        <v>0.2578397212543555</v>
      </c>
      <c r="P12" s="38">
        <f>A8</f>
        <v>43465</v>
      </c>
      <c r="Q12" s="237">
        <f>C8+D8</f>
        <v>19</v>
      </c>
      <c r="R12" s="237">
        <f>F8+E8</f>
        <v>22</v>
      </c>
      <c r="S12" s="237">
        <f>G8+H8+M8+I8+J8+L8</f>
        <v>84</v>
      </c>
      <c r="T12" s="237">
        <f>K8+N8</f>
        <v>1103</v>
      </c>
      <c r="U12" s="237">
        <f>SUM(Q12:T12)</f>
        <v>1228</v>
      </c>
    </row>
    <row r="13" spans="1:21" ht="28.8" customHeight="1" outlineLevel="1">
      <c r="A13" s="590" t="s">
        <v>155</v>
      </c>
      <c r="B13" s="590"/>
      <c r="C13" s="590"/>
      <c r="D13" s="590"/>
      <c r="E13" s="590"/>
      <c r="F13" s="590"/>
      <c r="G13" s="590"/>
      <c r="H13" s="590"/>
      <c r="I13" s="590"/>
      <c r="J13" s="590"/>
      <c r="K13" s="590"/>
      <c r="L13" s="590"/>
      <c r="M13" s="590"/>
      <c r="N13" s="590"/>
    </row>
    <row r="14" spans="1:21" s="591" customFormat="1" ht="13.5" customHeight="1"/>
    <row r="15" spans="1:21" s="592" customFormat="1" ht="21.75" customHeight="1" thickBot="1">
      <c r="A15" s="592" t="s">
        <v>121</v>
      </c>
    </row>
    <row r="16" spans="1:21" ht="18" customHeight="1" outlineLevel="1">
      <c r="A16" s="593" t="s">
        <v>75</v>
      </c>
      <c r="B16" s="595" t="s">
        <v>6</v>
      </c>
      <c r="C16" s="597" t="s">
        <v>9</v>
      </c>
      <c r="D16" s="597"/>
      <c r="E16" s="597"/>
      <c r="F16" s="597" t="s">
        <v>2</v>
      </c>
      <c r="G16" s="597"/>
      <c r="H16" s="597"/>
      <c r="I16" s="595" t="s">
        <v>124</v>
      </c>
      <c r="J16" s="598"/>
      <c r="K16" s="598"/>
      <c r="L16" s="598"/>
      <c r="M16" s="598"/>
    </row>
    <row r="17" spans="1:16384" ht="18" customHeight="1" outlineLevel="1" thickBot="1">
      <c r="A17" s="594"/>
      <c r="B17" s="596"/>
      <c r="C17" s="188" t="s">
        <v>125</v>
      </c>
      <c r="D17" s="188" t="s">
        <v>126</v>
      </c>
      <c r="E17" s="187" t="s">
        <v>6</v>
      </c>
      <c r="F17" s="188" t="s">
        <v>125</v>
      </c>
      <c r="G17" s="188" t="s">
        <v>126</v>
      </c>
      <c r="H17" s="187" t="s">
        <v>6</v>
      </c>
      <c r="I17" s="188" t="s">
        <v>125</v>
      </c>
      <c r="J17" s="188" t="s">
        <v>127</v>
      </c>
      <c r="K17" s="188" t="s">
        <v>144</v>
      </c>
      <c r="L17" s="188" t="s">
        <v>126</v>
      </c>
      <c r="M17" s="266" t="s">
        <v>6</v>
      </c>
    </row>
    <row r="18" spans="1:16384" ht="18" customHeight="1" outlineLevel="1">
      <c r="A18" s="283">
        <v>43100</v>
      </c>
      <c r="B18" s="183">
        <f>SUM(E18,H18,M18)</f>
        <v>95</v>
      </c>
      <c r="C18" s="181">
        <v>14</v>
      </c>
      <c r="D18" s="182">
        <v>5</v>
      </c>
      <c r="E18" s="180">
        <v>19</v>
      </c>
      <c r="F18" s="181">
        <v>19</v>
      </c>
      <c r="G18" s="182">
        <v>3</v>
      </c>
      <c r="H18" s="180">
        <v>22</v>
      </c>
      <c r="I18" s="181">
        <v>3</v>
      </c>
      <c r="J18" s="181">
        <v>49</v>
      </c>
      <c r="K18" s="182">
        <v>1</v>
      </c>
      <c r="L18" s="182">
        <v>1</v>
      </c>
      <c r="M18" s="183">
        <v>54</v>
      </c>
    </row>
    <row r="19" spans="1:16384" ht="18" customHeight="1" outlineLevel="1">
      <c r="A19" s="274">
        <v>43190</v>
      </c>
      <c r="B19" s="179">
        <f>SUM(E19,H19,M19)</f>
        <v>95</v>
      </c>
      <c r="C19" s="176">
        <v>14</v>
      </c>
      <c r="D19" s="177">
        <v>5</v>
      </c>
      <c r="E19" s="178">
        <v>19</v>
      </c>
      <c r="F19" s="176">
        <v>19</v>
      </c>
      <c r="G19" s="177">
        <v>3</v>
      </c>
      <c r="H19" s="178">
        <v>22</v>
      </c>
      <c r="I19" s="176">
        <v>3</v>
      </c>
      <c r="J19" s="176">
        <v>49</v>
      </c>
      <c r="K19" s="177">
        <v>1</v>
      </c>
      <c r="L19" s="177">
        <v>1</v>
      </c>
      <c r="M19" s="179">
        <v>54</v>
      </c>
    </row>
    <row r="20" spans="1:16384" ht="18" customHeight="1" outlineLevel="1">
      <c r="A20" s="274">
        <v>43281</v>
      </c>
      <c r="B20" s="179">
        <f>SUM(E20,H20,M20)</f>
        <v>92</v>
      </c>
      <c r="C20" s="176">
        <v>14</v>
      </c>
      <c r="D20" s="177">
        <v>5</v>
      </c>
      <c r="E20" s="178">
        <v>19</v>
      </c>
      <c r="F20" s="176">
        <v>18</v>
      </c>
      <c r="G20" s="177">
        <v>3</v>
      </c>
      <c r="H20" s="178">
        <v>21</v>
      </c>
      <c r="I20" s="176">
        <v>3</v>
      </c>
      <c r="J20" s="176">
        <v>47</v>
      </c>
      <c r="K20" s="177">
        <v>1</v>
      </c>
      <c r="L20" s="177">
        <v>1</v>
      </c>
      <c r="M20" s="179">
        <v>52</v>
      </c>
    </row>
    <row r="21" spans="1:16384" ht="18" customHeight="1" outlineLevel="1">
      <c r="A21" s="274">
        <v>43373</v>
      </c>
      <c r="B21" s="179">
        <f>SUM(E21,H21,M21)</f>
        <v>91</v>
      </c>
      <c r="C21" s="176">
        <v>13</v>
      </c>
      <c r="D21" s="177">
        <v>6</v>
      </c>
      <c r="E21" s="178">
        <v>19</v>
      </c>
      <c r="F21" s="176">
        <v>18</v>
      </c>
      <c r="G21" s="177">
        <v>3</v>
      </c>
      <c r="H21" s="178">
        <v>21</v>
      </c>
      <c r="I21" s="176">
        <v>3</v>
      </c>
      <c r="J21" s="176">
        <v>46</v>
      </c>
      <c r="K21" s="177">
        <v>1</v>
      </c>
      <c r="L21" s="177">
        <v>1</v>
      </c>
      <c r="M21" s="179">
        <v>51</v>
      </c>
    </row>
    <row r="22" spans="1:16384" ht="18" customHeight="1" outlineLevel="1" thickBot="1">
      <c r="A22" s="261">
        <v>43465</v>
      </c>
      <c r="B22" s="284">
        <f>SUM(E22,H22,M22)</f>
        <v>89</v>
      </c>
      <c r="C22" s="285">
        <v>13</v>
      </c>
      <c r="D22" s="286">
        <v>6</v>
      </c>
      <c r="E22" s="184">
        <v>19</v>
      </c>
      <c r="F22" s="286">
        <v>18</v>
      </c>
      <c r="G22" s="286">
        <v>3</v>
      </c>
      <c r="H22" s="287">
        <v>21</v>
      </c>
      <c r="I22" s="185">
        <v>3</v>
      </c>
      <c r="J22" s="185">
        <v>44</v>
      </c>
      <c r="K22" s="186">
        <v>1</v>
      </c>
      <c r="L22" s="186">
        <v>1</v>
      </c>
      <c r="M22" s="231">
        <v>49</v>
      </c>
    </row>
    <row r="23" spans="1:16384" ht="18" customHeight="1" outlineLevel="1">
      <c r="A23" s="587" t="s">
        <v>153</v>
      </c>
      <c r="B23" s="164">
        <f>B22-B21</f>
        <v>-2</v>
      </c>
      <c r="C23" s="76">
        <f t="shared" ref="C23:L23" si="5">C22-C21</f>
        <v>0</v>
      </c>
      <c r="D23" s="76">
        <f t="shared" si="5"/>
        <v>0</v>
      </c>
      <c r="E23" s="164">
        <f>E22-E21</f>
        <v>0</v>
      </c>
      <c r="F23" s="76">
        <f t="shared" si="5"/>
        <v>0</v>
      </c>
      <c r="G23" s="76">
        <f t="shared" si="5"/>
        <v>0</v>
      </c>
      <c r="H23" s="164">
        <f>H22-H21</f>
        <v>0</v>
      </c>
      <c r="I23" s="76">
        <f t="shared" si="5"/>
        <v>0</v>
      </c>
      <c r="J23" s="76">
        <f t="shared" si="5"/>
        <v>-2</v>
      </c>
      <c r="K23" s="76">
        <f t="shared" si="5"/>
        <v>0</v>
      </c>
      <c r="L23" s="76">
        <f t="shared" si="5"/>
        <v>0</v>
      </c>
      <c r="M23" s="164">
        <f>M22-M21</f>
        <v>-2</v>
      </c>
      <c r="O23" s="582" t="s">
        <v>128</v>
      </c>
      <c r="P23" s="582" t="s">
        <v>131</v>
      </c>
      <c r="Q23" s="582" t="s">
        <v>129</v>
      </c>
      <c r="R23" s="582" t="s">
        <v>132</v>
      </c>
      <c r="S23" s="582" t="s">
        <v>130</v>
      </c>
      <c r="T23" s="582" t="s">
        <v>134</v>
      </c>
      <c r="U23" s="582" t="s">
        <v>133</v>
      </c>
      <c r="V23" s="582" t="s">
        <v>145</v>
      </c>
      <c r="W23" s="189"/>
      <c r="X23" s="189"/>
    </row>
    <row r="24" spans="1:16384" ht="18" customHeight="1" outlineLevel="1">
      <c r="A24" s="588"/>
      <c r="B24" s="165">
        <f>B22/B21-1</f>
        <v>-2.1978021978022011E-2</v>
      </c>
      <c r="C24" s="167">
        <f t="shared" ref="C24:L24" si="6">C22/C21-1</f>
        <v>0</v>
      </c>
      <c r="D24" s="167">
        <f t="shared" si="6"/>
        <v>0</v>
      </c>
      <c r="E24" s="165">
        <f>E22/E21-1</f>
        <v>0</v>
      </c>
      <c r="F24" s="167">
        <f t="shared" si="6"/>
        <v>0</v>
      </c>
      <c r="G24" s="167">
        <f t="shared" si="6"/>
        <v>0</v>
      </c>
      <c r="H24" s="165">
        <f>H22/H21-1</f>
        <v>0</v>
      </c>
      <c r="I24" s="167">
        <f t="shared" si="6"/>
        <v>0</v>
      </c>
      <c r="J24" s="167">
        <f t="shared" si="6"/>
        <v>-4.3478260869565188E-2</v>
      </c>
      <c r="K24" s="167">
        <f t="shared" si="6"/>
        <v>0</v>
      </c>
      <c r="L24" s="167">
        <f t="shared" si="6"/>
        <v>0</v>
      </c>
      <c r="M24" s="165">
        <f>M22/M21-1</f>
        <v>-3.9215686274509776E-2</v>
      </c>
      <c r="O24" s="582"/>
      <c r="P24" s="582"/>
      <c r="Q24" s="582"/>
      <c r="R24" s="582"/>
      <c r="S24" s="582"/>
      <c r="T24" s="582"/>
      <c r="U24" s="582"/>
      <c r="V24" s="582"/>
    </row>
    <row r="25" spans="1:16384" ht="18" customHeight="1" outlineLevel="1" thickBot="1">
      <c r="A25" s="583" t="s">
        <v>154</v>
      </c>
      <c r="B25" s="168">
        <f>B22-B18</f>
        <v>-6</v>
      </c>
      <c r="C25" s="170">
        <f t="shared" ref="C25:L25" si="7">C22-C18</f>
        <v>-1</v>
      </c>
      <c r="D25" s="170">
        <f t="shared" si="7"/>
        <v>1</v>
      </c>
      <c r="E25" s="168">
        <f>E22-E18</f>
        <v>0</v>
      </c>
      <c r="F25" s="170">
        <f t="shared" si="7"/>
        <v>-1</v>
      </c>
      <c r="G25" s="170">
        <f t="shared" si="7"/>
        <v>0</v>
      </c>
      <c r="H25" s="168">
        <f>H22-H18</f>
        <v>-1</v>
      </c>
      <c r="I25" s="170">
        <f t="shared" si="7"/>
        <v>0</v>
      </c>
      <c r="J25" s="170">
        <f t="shared" si="7"/>
        <v>-5</v>
      </c>
      <c r="K25" s="170">
        <f t="shared" si="7"/>
        <v>0</v>
      </c>
      <c r="L25" s="170">
        <f t="shared" si="7"/>
        <v>0</v>
      </c>
      <c r="M25" s="232">
        <f>M22-M18</f>
        <v>-5</v>
      </c>
      <c r="N25" s="237">
        <f>SUM(O25:V25)</f>
        <v>89</v>
      </c>
      <c r="O25" s="285">
        <f>C22</f>
        <v>13</v>
      </c>
      <c r="P25" s="286">
        <f>D22</f>
        <v>6</v>
      </c>
      <c r="Q25" s="286">
        <f>F22</f>
        <v>18</v>
      </c>
      <c r="R25" s="286">
        <f>G22</f>
        <v>3</v>
      </c>
      <c r="S25" s="185">
        <f>I22</f>
        <v>3</v>
      </c>
      <c r="T25" s="185">
        <f>J22</f>
        <v>44</v>
      </c>
      <c r="U25" s="186">
        <f>L22</f>
        <v>1</v>
      </c>
      <c r="V25" s="237">
        <f>K22</f>
        <v>1</v>
      </c>
    </row>
    <row r="26" spans="1:16384" ht="18" customHeight="1" outlineLevel="1" thickBot="1">
      <c r="A26" s="584"/>
      <c r="B26" s="172">
        <f>B22/B18-1</f>
        <v>-6.315789473684208E-2</v>
      </c>
      <c r="C26" s="173">
        <f t="shared" ref="C26:J26" si="8">C22/C18-1</f>
        <v>-7.1428571428571397E-2</v>
      </c>
      <c r="D26" s="173">
        <f t="shared" si="8"/>
        <v>0.19999999999999996</v>
      </c>
      <c r="E26" s="172">
        <f>E22/E18-1</f>
        <v>0</v>
      </c>
      <c r="F26" s="173">
        <f t="shared" si="8"/>
        <v>-5.2631578947368474E-2</v>
      </c>
      <c r="G26" s="173">
        <f t="shared" si="8"/>
        <v>0</v>
      </c>
      <c r="H26" s="172">
        <f>H22/H18-1</f>
        <v>-4.5454545454545414E-2</v>
      </c>
      <c r="I26" s="173">
        <f t="shared" si="8"/>
        <v>0</v>
      </c>
      <c r="J26" s="173">
        <f t="shared" si="8"/>
        <v>-0.10204081632653061</v>
      </c>
      <c r="K26" s="173" t="s">
        <v>56</v>
      </c>
      <c r="L26" s="173">
        <f t="shared" ref="L26" si="9">L22/L18-1</f>
        <v>0</v>
      </c>
      <c r="M26" s="233">
        <f>M22/M18-1</f>
        <v>-9.259259259259256E-2</v>
      </c>
    </row>
    <row r="27" spans="1:16384" outlineLevel="1">
      <c r="A27" s="578" t="s">
        <v>156</v>
      </c>
      <c r="B27" s="578"/>
      <c r="C27" s="578"/>
      <c r="D27" s="578"/>
      <c r="E27" s="578"/>
      <c r="F27" s="578"/>
      <c r="G27" s="578"/>
      <c r="H27" s="578"/>
      <c r="I27" s="578"/>
      <c r="J27" s="578"/>
      <c r="K27" s="578"/>
      <c r="L27" s="578"/>
    </row>
    <row r="29" spans="1:16384" s="586" customFormat="1" ht="21.75" customHeight="1" thickBot="1">
      <c r="A29" s="585" t="s">
        <v>120</v>
      </c>
      <c r="B29" s="585"/>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85"/>
      <c r="AL29" s="585"/>
      <c r="AM29" s="585"/>
      <c r="AN29" s="585"/>
      <c r="AO29" s="585"/>
      <c r="AP29" s="585"/>
      <c r="AQ29" s="585"/>
      <c r="AR29" s="585"/>
      <c r="AS29" s="585"/>
      <c r="AT29" s="585"/>
      <c r="AU29" s="585"/>
      <c r="AV29" s="585"/>
      <c r="AW29" s="585"/>
      <c r="AX29" s="585"/>
      <c r="AY29" s="585"/>
      <c r="AZ29" s="585"/>
      <c r="BA29" s="585"/>
      <c r="BB29" s="585"/>
      <c r="BC29" s="585"/>
      <c r="BD29" s="585"/>
      <c r="BE29" s="585"/>
      <c r="BF29" s="585"/>
      <c r="BG29" s="585"/>
      <c r="BH29" s="585"/>
      <c r="BI29" s="585"/>
      <c r="BJ29" s="585"/>
      <c r="BK29" s="585"/>
      <c r="BL29" s="585"/>
      <c r="BM29" s="585"/>
      <c r="BN29" s="585"/>
      <c r="BO29" s="585"/>
      <c r="BP29" s="585"/>
      <c r="BQ29" s="585"/>
      <c r="BR29" s="585"/>
      <c r="BS29" s="585"/>
      <c r="BT29" s="585"/>
      <c r="BU29" s="585"/>
      <c r="BV29" s="585"/>
      <c r="BW29" s="585"/>
      <c r="BX29" s="585"/>
      <c r="BY29" s="585"/>
      <c r="BZ29" s="585"/>
      <c r="CA29" s="585"/>
      <c r="CB29" s="585"/>
      <c r="CC29" s="585"/>
      <c r="CD29" s="585"/>
      <c r="CE29" s="585"/>
      <c r="CF29" s="585"/>
      <c r="CG29" s="585"/>
      <c r="CH29" s="585"/>
      <c r="CI29" s="585"/>
      <c r="CJ29" s="585"/>
      <c r="CK29" s="585"/>
      <c r="CL29" s="585"/>
      <c r="CM29" s="585"/>
      <c r="CN29" s="585"/>
      <c r="CO29" s="585"/>
      <c r="CP29" s="585"/>
      <c r="CQ29" s="585"/>
      <c r="CR29" s="585"/>
      <c r="CS29" s="585"/>
      <c r="CT29" s="585"/>
      <c r="CU29" s="585"/>
      <c r="CV29" s="585"/>
      <c r="CW29" s="585"/>
      <c r="CX29" s="585"/>
      <c r="CY29" s="585"/>
      <c r="CZ29" s="585"/>
      <c r="DA29" s="585"/>
      <c r="DB29" s="585"/>
      <c r="DC29" s="585"/>
      <c r="DD29" s="585"/>
      <c r="DE29" s="585"/>
      <c r="DF29" s="585"/>
      <c r="DG29" s="585"/>
      <c r="DH29" s="585"/>
      <c r="DI29" s="585"/>
      <c r="DJ29" s="585"/>
      <c r="DK29" s="585"/>
      <c r="DL29" s="585"/>
      <c r="DM29" s="585"/>
      <c r="DN29" s="585"/>
      <c r="DO29" s="585"/>
      <c r="DP29" s="585"/>
      <c r="DQ29" s="585"/>
      <c r="DR29" s="585"/>
      <c r="DS29" s="585"/>
      <c r="DT29" s="585"/>
      <c r="DU29" s="585"/>
      <c r="DV29" s="585"/>
      <c r="DW29" s="585"/>
      <c r="DX29" s="585"/>
      <c r="DY29" s="585"/>
      <c r="DZ29" s="585"/>
      <c r="EA29" s="585"/>
      <c r="EB29" s="585"/>
      <c r="EC29" s="585"/>
      <c r="ED29" s="585"/>
      <c r="EE29" s="585"/>
      <c r="EF29" s="585"/>
      <c r="EG29" s="585"/>
      <c r="EH29" s="585"/>
      <c r="EI29" s="585"/>
      <c r="EJ29" s="585"/>
      <c r="EK29" s="585"/>
      <c r="EL29" s="585"/>
      <c r="EM29" s="585"/>
      <c r="EN29" s="585"/>
      <c r="EO29" s="585"/>
      <c r="EP29" s="585"/>
      <c r="EQ29" s="585"/>
      <c r="ER29" s="585"/>
      <c r="ES29" s="585"/>
      <c r="ET29" s="585"/>
      <c r="EU29" s="585"/>
      <c r="EV29" s="585"/>
      <c r="EW29" s="585"/>
      <c r="EX29" s="585"/>
      <c r="EY29" s="585"/>
      <c r="EZ29" s="585"/>
      <c r="FA29" s="585"/>
      <c r="FB29" s="585"/>
      <c r="FC29" s="585"/>
      <c r="FD29" s="585"/>
      <c r="FE29" s="585"/>
      <c r="FF29" s="585"/>
      <c r="FG29" s="585"/>
      <c r="FH29" s="585"/>
      <c r="FI29" s="585"/>
      <c r="FJ29" s="585"/>
      <c r="FK29" s="585"/>
      <c r="FL29" s="585"/>
      <c r="FM29" s="585"/>
      <c r="FN29" s="585"/>
      <c r="FO29" s="585"/>
      <c r="FP29" s="585"/>
      <c r="FQ29" s="585"/>
      <c r="FR29" s="585"/>
      <c r="FS29" s="585"/>
      <c r="FT29" s="585"/>
      <c r="FU29" s="585"/>
      <c r="FV29" s="585"/>
      <c r="FW29" s="585"/>
      <c r="FX29" s="585"/>
      <c r="FY29" s="585"/>
      <c r="FZ29" s="585"/>
      <c r="GA29" s="585"/>
      <c r="GB29" s="585"/>
      <c r="GC29" s="585"/>
      <c r="GD29" s="585"/>
      <c r="GE29" s="585"/>
      <c r="GF29" s="585"/>
      <c r="GG29" s="585"/>
      <c r="GH29" s="585"/>
      <c r="GI29" s="585"/>
      <c r="GJ29" s="585"/>
      <c r="GK29" s="585"/>
      <c r="GL29" s="585"/>
      <c r="GM29" s="585"/>
      <c r="GN29" s="585"/>
      <c r="GO29" s="585"/>
      <c r="GP29" s="585"/>
      <c r="GQ29" s="585"/>
      <c r="GR29" s="585"/>
      <c r="GS29" s="585"/>
      <c r="GT29" s="585"/>
      <c r="GU29" s="585"/>
      <c r="GV29" s="585"/>
      <c r="GW29" s="585"/>
      <c r="GX29" s="585"/>
      <c r="GY29" s="585"/>
      <c r="GZ29" s="585"/>
      <c r="HA29" s="585"/>
      <c r="HB29" s="585"/>
      <c r="HC29" s="585"/>
      <c r="HD29" s="585"/>
      <c r="HE29" s="585"/>
      <c r="HF29" s="585"/>
      <c r="HG29" s="585"/>
      <c r="HH29" s="585"/>
      <c r="HI29" s="585"/>
      <c r="HJ29" s="585"/>
      <c r="HK29" s="585"/>
      <c r="HL29" s="585"/>
      <c r="HM29" s="585"/>
      <c r="HN29" s="585"/>
      <c r="HO29" s="585"/>
      <c r="HP29" s="585"/>
      <c r="HQ29" s="585"/>
      <c r="HR29" s="585"/>
      <c r="HS29" s="585"/>
      <c r="HT29" s="585"/>
      <c r="HU29" s="585"/>
      <c r="HV29" s="585"/>
      <c r="HW29" s="585"/>
      <c r="HX29" s="585"/>
      <c r="HY29" s="585"/>
      <c r="HZ29" s="585"/>
      <c r="IA29" s="585"/>
      <c r="IB29" s="585"/>
      <c r="IC29" s="585"/>
      <c r="ID29" s="585"/>
      <c r="IE29" s="585"/>
      <c r="IF29" s="585"/>
      <c r="IG29" s="585"/>
      <c r="IH29" s="585"/>
      <c r="II29" s="585"/>
      <c r="IJ29" s="585"/>
      <c r="IK29" s="585"/>
      <c r="IL29" s="585"/>
      <c r="IM29" s="585"/>
      <c r="IN29" s="585"/>
      <c r="IO29" s="585"/>
      <c r="IP29" s="585"/>
      <c r="IQ29" s="585"/>
      <c r="IR29" s="585"/>
      <c r="IS29" s="585"/>
      <c r="IT29" s="585"/>
      <c r="IU29" s="585"/>
      <c r="IV29" s="585"/>
      <c r="IW29" s="585"/>
      <c r="IX29" s="585"/>
      <c r="IY29" s="585"/>
      <c r="IZ29" s="585"/>
      <c r="JA29" s="585"/>
      <c r="JB29" s="585"/>
      <c r="JC29" s="585"/>
      <c r="JD29" s="585"/>
      <c r="JE29" s="585"/>
      <c r="JF29" s="585"/>
      <c r="JG29" s="585"/>
      <c r="JH29" s="585"/>
      <c r="JI29" s="585"/>
      <c r="JJ29" s="585"/>
      <c r="JK29" s="585"/>
      <c r="JL29" s="585"/>
      <c r="JM29" s="585"/>
      <c r="JN29" s="585"/>
      <c r="JO29" s="585"/>
      <c r="JP29" s="585"/>
      <c r="JQ29" s="585"/>
      <c r="JR29" s="585"/>
      <c r="JS29" s="585"/>
      <c r="JT29" s="585"/>
      <c r="JU29" s="585"/>
      <c r="JV29" s="585"/>
      <c r="JW29" s="585"/>
      <c r="JX29" s="585"/>
      <c r="JY29" s="585"/>
      <c r="JZ29" s="585"/>
      <c r="KA29" s="585"/>
      <c r="KB29" s="585"/>
      <c r="KC29" s="585"/>
      <c r="KD29" s="585"/>
      <c r="KE29" s="585"/>
      <c r="KF29" s="585"/>
      <c r="KG29" s="585"/>
      <c r="KH29" s="585"/>
      <c r="KI29" s="585"/>
      <c r="KJ29" s="585"/>
      <c r="KK29" s="585"/>
      <c r="KL29" s="585"/>
      <c r="KM29" s="585"/>
      <c r="KN29" s="585"/>
      <c r="KO29" s="585"/>
      <c r="KP29" s="585"/>
      <c r="KQ29" s="585"/>
      <c r="KR29" s="585"/>
      <c r="KS29" s="585"/>
      <c r="KT29" s="585"/>
      <c r="KU29" s="585"/>
      <c r="KV29" s="585"/>
      <c r="KW29" s="585"/>
      <c r="KX29" s="585"/>
      <c r="KY29" s="585"/>
      <c r="KZ29" s="585"/>
      <c r="LA29" s="585"/>
      <c r="LB29" s="585"/>
      <c r="LC29" s="585"/>
      <c r="LD29" s="585"/>
      <c r="LE29" s="585"/>
      <c r="LF29" s="585"/>
      <c r="LG29" s="585"/>
      <c r="LH29" s="585"/>
      <c r="LI29" s="585"/>
      <c r="LJ29" s="585"/>
      <c r="LK29" s="585"/>
      <c r="LL29" s="585"/>
      <c r="LM29" s="585"/>
      <c r="LN29" s="585"/>
      <c r="LO29" s="585"/>
      <c r="LP29" s="585"/>
      <c r="LQ29" s="585"/>
      <c r="LR29" s="585"/>
      <c r="LS29" s="585"/>
      <c r="LT29" s="585"/>
      <c r="LU29" s="585"/>
      <c r="LV29" s="585"/>
      <c r="LW29" s="585"/>
      <c r="LX29" s="585"/>
      <c r="LY29" s="585"/>
      <c r="LZ29" s="585"/>
      <c r="MA29" s="585"/>
      <c r="MB29" s="585"/>
      <c r="MC29" s="585"/>
      <c r="MD29" s="585"/>
      <c r="ME29" s="585"/>
      <c r="MF29" s="585"/>
      <c r="MG29" s="585"/>
      <c r="MH29" s="585"/>
      <c r="MI29" s="585"/>
      <c r="MJ29" s="585"/>
      <c r="MK29" s="585"/>
      <c r="ML29" s="585"/>
      <c r="MM29" s="585"/>
      <c r="MN29" s="585"/>
      <c r="MO29" s="585"/>
      <c r="MP29" s="585"/>
      <c r="MQ29" s="585"/>
      <c r="MR29" s="585"/>
      <c r="MS29" s="585"/>
      <c r="MT29" s="585"/>
      <c r="MU29" s="585"/>
      <c r="MV29" s="585"/>
      <c r="MW29" s="585"/>
      <c r="MX29" s="585"/>
      <c r="MY29" s="585"/>
      <c r="MZ29" s="585"/>
      <c r="NA29" s="585"/>
      <c r="NB29" s="585"/>
      <c r="NC29" s="585"/>
      <c r="ND29" s="585"/>
      <c r="NE29" s="585"/>
      <c r="NF29" s="585"/>
      <c r="NG29" s="585"/>
      <c r="NH29" s="585"/>
      <c r="NI29" s="585"/>
      <c r="NJ29" s="585"/>
      <c r="NK29" s="585"/>
      <c r="NL29" s="585"/>
      <c r="NM29" s="585"/>
      <c r="NN29" s="585"/>
      <c r="NO29" s="585"/>
      <c r="NP29" s="585"/>
      <c r="NQ29" s="585"/>
      <c r="NR29" s="585"/>
      <c r="NS29" s="585"/>
      <c r="NT29" s="585"/>
      <c r="NU29" s="585"/>
      <c r="NV29" s="585"/>
      <c r="NW29" s="585"/>
      <c r="NX29" s="585"/>
      <c r="NY29" s="585"/>
      <c r="NZ29" s="585"/>
      <c r="OA29" s="585"/>
      <c r="OB29" s="585"/>
      <c r="OC29" s="585"/>
      <c r="OD29" s="585"/>
      <c r="OE29" s="585"/>
      <c r="OF29" s="585"/>
      <c r="OG29" s="585"/>
      <c r="OH29" s="585"/>
      <c r="OI29" s="585"/>
      <c r="OJ29" s="585"/>
      <c r="OK29" s="585"/>
      <c r="OL29" s="585"/>
      <c r="OM29" s="585"/>
      <c r="ON29" s="585"/>
      <c r="OO29" s="585"/>
      <c r="OP29" s="585"/>
      <c r="OQ29" s="585"/>
      <c r="OR29" s="585"/>
      <c r="OS29" s="585"/>
      <c r="OT29" s="585"/>
      <c r="OU29" s="585"/>
      <c r="OV29" s="585"/>
      <c r="OW29" s="585"/>
      <c r="OX29" s="585"/>
      <c r="OY29" s="585"/>
      <c r="OZ29" s="585"/>
      <c r="PA29" s="585"/>
      <c r="PB29" s="585"/>
      <c r="PC29" s="585"/>
      <c r="PD29" s="585"/>
      <c r="PE29" s="585"/>
      <c r="PF29" s="585"/>
      <c r="PG29" s="585"/>
      <c r="PH29" s="585"/>
      <c r="PI29" s="585"/>
      <c r="PJ29" s="585"/>
      <c r="PK29" s="585"/>
      <c r="PL29" s="585"/>
      <c r="PM29" s="585"/>
      <c r="PN29" s="585"/>
      <c r="PO29" s="585"/>
      <c r="PP29" s="585"/>
      <c r="PQ29" s="585"/>
      <c r="PR29" s="585"/>
      <c r="PS29" s="585"/>
      <c r="PT29" s="585"/>
      <c r="PU29" s="585"/>
      <c r="PV29" s="585"/>
      <c r="PW29" s="585"/>
      <c r="PX29" s="585"/>
      <c r="PY29" s="585"/>
      <c r="PZ29" s="585"/>
      <c r="QA29" s="585"/>
      <c r="QB29" s="585"/>
      <c r="QC29" s="585"/>
      <c r="QD29" s="585"/>
      <c r="QE29" s="585"/>
      <c r="QF29" s="585"/>
      <c r="QG29" s="585"/>
      <c r="QH29" s="585"/>
      <c r="QI29" s="585"/>
      <c r="QJ29" s="585"/>
      <c r="QK29" s="585"/>
      <c r="QL29" s="585"/>
      <c r="QM29" s="585"/>
      <c r="QN29" s="585"/>
      <c r="QO29" s="585"/>
      <c r="QP29" s="585"/>
      <c r="QQ29" s="585"/>
      <c r="QR29" s="585"/>
      <c r="QS29" s="585"/>
      <c r="QT29" s="585"/>
      <c r="QU29" s="585"/>
      <c r="QV29" s="585"/>
      <c r="QW29" s="585"/>
      <c r="QX29" s="585"/>
      <c r="QY29" s="585"/>
      <c r="QZ29" s="585"/>
      <c r="RA29" s="585"/>
      <c r="RB29" s="585"/>
      <c r="RC29" s="585"/>
      <c r="RD29" s="585"/>
      <c r="RE29" s="585"/>
      <c r="RF29" s="585"/>
      <c r="RG29" s="585"/>
      <c r="RH29" s="585"/>
      <c r="RI29" s="585"/>
      <c r="RJ29" s="585"/>
      <c r="RK29" s="585"/>
      <c r="RL29" s="585"/>
      <c r="RM29" s="585"/>
      <c r="RN29" s="585"/>
      <c r="RO29" s="585"/>
      <c r="RP29" s="585"/>
      <c r="RQ29" s="585"/>
      <c r="RR29" s="585"/>
      <c r="RS29" s="585"/>
      <c r="RT29" s="585"/>
      <c r="RU29" s="585"/>
      <c r="RV29" s="585"/>
      <c r="RW29" s="585"/>
      <c r="RX29" s="585"/>
      <c r="RY29" s="585"/>
      <c r="RZ29" s="585"/>
      <c r="SA29" s="585"/>
      <c r="SB29" s="585"/>
      <c r="SC29" s="585"/>
      <c r="SD29" s="585"/>
      <c r="SE29" s="585"/>
      <c r="SF29" s="585"/>
      <c r="SG29" s="585"/>
      <c r="SH29" s="585"/>
      <c r="SI29" s="585"/>
      <c r="SJ29" s="585"/>
      <c r="SK29" s="585"/>
      <c r="SL29" s="585"/>
      <c r="SM29" s="585"/>
      <c r="SN29" s="585"/>
      <c r="SO29" s="585"/>
      <c r="SP29" s="585"/>
      <c r="SQ29" s="585"/>
      <c r="SR29" s="585"/>
      <c r="SS29" s="585"/>
      <c r="ST29" s="585"/>
      <c r="SU29" s="585"/>
      <c r="SV29" s="585"/>
      <c r="SW29" s="585"/>
      <c r="SX29" s="585"/>
      <c r="SY29" s="585"/>
      <c r="SZ29" s="585"/>
      <c r="TA29" s="585"/>
      <c r="TB29" s="585"/>
      <c r="TC29" s="585"/>
      <c r="TD29" s="585"/>
      <c r="TE29" s="585"/>
      <c r="TF29" s="585"/>
      <c r="TG29" s="585"/>
      <c r="TH29" s="585"/>
      <c r="TI29" s="585"/>
      <c r="TJ29" s="585"/>
      <c r="TK29" s="585"/>
      <c r="TL29" s="585"/>
      <c r="TM29" s="585"/>
      <c r="TN29" s="585"/>
      <c r="TO29" s="585"/>
      <c r="TP29" s="585"/>
      <c r="TQ29" s="585"/>
      <c r="TR29" s="585"/>
      <c r="TS29" s="585"/>
      <c r="TT29" s="585"/>
      <c r="TU29" s="585"/>
      <c r="TV29" s="585"/>
      <c r="TW29" s="585"/>
      <c r="TX29" s="585"/>
      <c r="TY29" s="585"/>
      <c r="TZ29" s="585"/>
      <c r="UA29" s="585"/>
      <c r="UB29" s="585"/>
      <c r="UC29" s="585"/>
      <c r="UD29" s="585"/>
      <c r="UE29" s="585"/>
      <c r="UF29" s="585"/>
      <c r="UG29" s="585"/>
      <c r="UH29" s="585"/>
      <c r="UI29" s="585"/>
      <c r="UJ29" s="585"/>
      <c r="UK29" s="585"/>
      <c r="UL29" s="585"/>
      <c r="UM29" s="585"/>
      <c r="UN29" s="585"/>
      <c r="UO29" s="585"/>
      <c r="UP29" s="585"/>
      <c r="UQ29" s="585"/>
      <c r="UR29" s="585"/>
      <c r="US29" s="585"/>
      <c r="UT29" s="585"/>
      <c r="UU29" s="585"/>
      <c r="UV29" s="585"/>
      <c r="UW29" s="585"/>
      <c r="UX29" s="585"/>
      <c r="UY29" s="585"/>
      <c r="UZ29" s="585"/>
      <c r="VA29" s="585"/>
      <c r="VB29" s="585"/>
      <c r="VC29" s="585"/>
      <c r="VD29" s="585"/>
      <c r="VE29" s="585"/>
      <c r="VF29" s="585"/>
      <c r="VG29" s="585"/>
      <c r="VH29" s="585"/>
      <c r="VI29" s="585"/>
      <c r="VJ29" s="585"/>
      <c r="VK29" s="585"/>
      <c r="VL29" s="585"/>
      <c r="VM29" s="585"/>
      <c r="VN29" s="585"/>
      <c r="VO29" s="585"/>
      <c r="VP29" s="585"/>
      <c r="VQ29" s="585"/>
      <c r="VR29" s="585"/>
      <c r="VS29" s="585"/>
      <c r="VT29" s="585"/>
      <c r="VU29" s="585"/>
      <c r="VV29" s="585"/>
      <c r="VW29" s="585"/>
      <c r="VX29" s="585"/>
      <c r="VY29" s="585"/>
      <c r="VZ29" s="585"/>
      <c r="WA29" s="585"/>
      <c r="WB29" s="585"/>
      <c r="WC29" s="585"/>
      <c r="WD29" s="585"/>
      <c r="WE29" s="585"/>
      <c r="WF29" s="585"/>
      <c r="WG29" s="585"/>
      <c r="WH29" s="585"/>
      <c r="WI29" s="585"/>
      <c r="WJ29" s="585"/>
      <c r="WK29" s="585"/>
      <c r="WL29" s="585"/>
      <c r="WM29" s="585"/>
      <c r="WN29" s="585"/>
      <c r="WO29" s="585"/>
      <c r="WP29" s="585"/>
      <c r="WQ29" s="585"/>
      <c r="WR29" s="585"/>
      <c r="WS29" s="585"/>
      <c r="WT29" s="585"/>
      <c r="WU29" s="585"/>
      <c r="WV29" s="585"/>
      <c r="WW29" s="585"/>
      <c r="WX29" s="585"/>
      <c r="WY29" s="585"/>
      <c r="WZ29" s="585"/>
      <c r="XA29" s="585"/>
      <c r="XB29" s="585"/>
      <c r="XC29" s="585"/>
      <c r="XD29" s="585"/>
      <c r="XE29" s="585"/>
      <c r="XF29" s="585"/>
      <c r="XG29" s="585"/>
      <c r="XH29" s="585"/>
      <c r="XI29" s="585"/>
      <c r="XJ29" s="585"/>
      <c r="XK29" s="585"/>
      <c r="XL29" s="585"/>
      <c r="XM29" s="585"/>
      <c r="XN29" s="585"/>
      <c r="XO29" s="585"/>
      <c r="XP29" s="585"/>
      <c r="XQ29" s="585"/>
      <c r="XR29" s="585"/>
      <c r="XS29" s="585"/>
      <c r="XT29" s="585"/>
      <c r="XU29" s="585"/>
      <c r="XV29" s="585"/>
      <c r="XW29" s="585"/>
      <c r="XX29" s="585"/>
      <c r="XY29" s="585"/>
      <c r="XZ29" s="585"/>
      <c r="YA29" s="585"/>
      <c r="YB29" s="585"/>
      <c r="YC29" s="585"/>
      <c r="YD29" s="585"/>
      <c r="YE29" s="585"/>
      <c r="YF29" s="585"/>
      <c r="YG29" s="585"/>
      <c r="YH29" s="585"/>
      <c r="YI29" s="585"/>
      <c r="YJ29" s="585"/>
      <c r="YK29" s="585"/>
      <c r="YL29" s="585"/>
      <c r="YM29" s="585"/>
      <c r="YN29" s="585"/>
      <c r="YO29" s="585"/>
      <c r="YP29" s="585"/>
      <c r="YQ29" s="585"/>
      <c r="YR29" s="585"/>
      <c r="YS29" s="585"/>
      <c r="YT29" s="585"/>
      <c r="YU29" s="585"/>
      <c r="YV29" s="585"/>
      <c r="YW29" s="585"/>
      <c r="YX29" s="585"/>
      <c r="YY29" s="585"/>
      <c r="YZ29" s="585"/>
      <c r="ZA29" s="585"/>
      <c r="ZB29" s="585"/>
      <c r="ZC29" s="585"/>
      <c r="ZD29" s="585"/>
      <c r="ZE29" s="585"/>
      <c r="ZF29" s="585"/>
      <c r="ZG29" s="585"/>
      <c r="ZH29" s="585"/>
      <c r="ZI29" s="585"/>
      <c r="ZJ29" s="585"/>
      <c r="ZK29" s="585"/>
      <c r="ZL29" s="585"/>
      <c r="ZM29" s="585"/>
      <c r="ZN29" s="585"/>
      <c r="ZO29" s="585"/>
      <c r="ZP29" s="585"/>
      <c r="ZQ29" s="585"/>
      <c r="ZR29" s="585"/>
      <c r="ZS29" s="585"/>
      <c r="ZT29" s="585"/>
      <c r="ZU29" s="585"/>
      <c r="ZV29" s="585"/>
      <c r="ZW29" s="585"/>
      <c r="ZX29" s="585"/>
      <c r="ZY29" s="585"/>
      <c r="ZZ29" s="585"/>
      <c r="AAA29" s="585"/>
      <c r="AAB29" s="585"/>
      <c r="AAC29" s="585"/>
      <c r="AAD29" s="585"/>
      <c r="AAE29" s="585"/>
      <c r="AAF29" s="585"/>
      <c r="AAG29" s="585"/>
      <c r="AAH29" s="585"/>
      <c r="AAI29" s="585"/>
      <c r="AAJ29" s="585"/>
      <c r="AAK29" s="585"/>
      <c r="AAL29" s="585"/>
      <c r="AAM29" s="585"/>
      <c r="AAN29" s="585"/>
      <c r="AAO29" s="585"/>
      <c r="AAP29" s="585"/>
      <c r="AAQ29" s="585"/>
      <c r="AAR29" s="585"/>
      <c r="AAS29" s="585"/>
      <c r="AAT29" s="585"/>
      <c r="AAU29" s="585"/>
      <c r="AAV29" s="585"/>
      <c r="AAW29" s="585"/>
      <c r="AAX29" s="585"/>
      <c r="AAY29" s="585"/>
      <c r="AAZ29" s="585"/>
      <c r="ABA29" s="585"/>
      <c r="ABB29" s="585"/>
      <c r="ABC29" s="585"/>
      <c r="ABD29" s="585"/>
      <c r="ABE29" s="585"/>
      <c r="ABF29" s="585"/>
      <c r="ABG29" s="585"/>
      <c r="ABH29" s="585"/>
      <c r="ABI29" s="585"/>
      <c r="ABJ29" s="585"/>
      <c r="ABK29" s="585"/>
      <c r="ABL29" s="585"/>
      <c r="ABM29" s="585"/>
      <c r="ABN29" s="585"/>
      <c r="ABO29" s="585"/>
      <c r="ABP29" s="585"/>
      <c r="ABQ29" s="585"/>
      <c r="ABR29" s="585"/>
      <c r="ABS29" s="585"/>
      <c r="ABT29" s="585"/>
      <c r="ABU29" s="585"/>
      <c r="ABV29" s="585"/>
      <c r="ABW29" s="585"/>
      <c r="ABX29" s="585"/>
      <c r="ABY29" s="585"/>
      <c r="ABZ29" s="585"/>
      <c r="ACA29" s="585"/>
      <c r="ACB29" s="585"/>
      <c r="ACC29" s="585"/>
      <c r="ACD29" s="585"/>
      <c r="ACE29" s="585"/>
      <c r="ACF29" s="585"/>
      <c r="ACG29" s="585"/>
      <c r="ACH29" s="585"/>
      <c r="ACI29" s="585"/>
      <c r="ACJ29" s="585"/>
      <c r="ACK29" s="585"/>
      <c r="ACL29" s="585"/>
      <c r="ACM29" s="585"/>
      <c r="ACN29" s="585"/>
      <c r="ACO29" s="585"/>
      <c r="ACP29" s="585"/>
      <c r="ACQ29" s="585"/>
      <c r="ACR29" s="585"/>
      <c r="ACS29" s="585"/>
      <c r="ACT29" s="585"/>
      <c r="ACU29" s="585"/>
      <c r="ACV29" s="585"/>
      <c r="ACW29" s="585"/>
      <c r="ACX29" s="585"/>
      <c r="ACY29" s="585"/>
      <c r="ACZ29" s="585"/>
      <c r="ADA29" s="585"/>
      <c r="ADB29" s="585"/>
      <c r="ADC29" s="585"/>
      <c r="ADD29" s="585"/>
      <c r="ADE29" s="585"/>
      <c r="ADF29" s="585"/>
      <c r="ADG29" s="585"/>
      <c r="ADH29" s="585"/>
      <c r="ADI29" s="585"/>
      <c r="ADJ29" s="585"/>
      <c r="ADK29" s="585"/>
      <c r="ADL29" s="585"/>
      <c r="ADM29" s="585"/>
      <c r="ADN29" s="585"/>
      <c r="ADO29" s="585"/>
      <c r="ADP29" s="585"/>
      <c r="ADQ29" s="585"/>
      <c r="ADR29" s="585"/>
      <c r="ADS29" s="585"/>
      <c r="ADT29" s="585"/>
      <c r="ADU29" s="585"/>
      <c r="ADV29" s="585"/>
      <c r="ADW29" s="585"/>
      <c r="ADX29" s="585"/>
      <c r="ADY29" s="585"/>
      <c r="ADZ29" s="585"/>
      <c r="AEA29" s="585"/>
      <c r="AEB29" s="585"/>
      <c r="AEC29" s="585"/>
      <c r="AED29" s="585"/>
      <c r="AEE29" s="585"/>
      <c r="AEF29" s="585"/>
      <c r="AEG29" s="585"/>
      <c r="AEH29" s="585"/>
      <c r="AEI29" s="585"/>
      <c r="AEJ29" s="585"/>
      <c r="AEK29" s="585"/>
      <c r="AEL29" s="585"/>
      <c r="AEM29" s="585"/>
      <c r="AEN29" s="585"/>
      <c r="AEO29" s="585"/>
      <c r="AEP29" s="585"/>
      <c r="AEQ29" s="585"/>
      <c r="AER29" s="585"/>
      <c r="AES29" s="585"/>
      <c r="AET29" s="585"/>
      <c r="AEU29" s="585"/>
      <c r="AEV29" s="585"/>
      <c r="AEW29" s="585"/>
      <c r="AEX29" s="585"/>
      <c r="AEY29" s="585"/>
      <c r="AEZ29" s="585"/>
      <c r="AFA29" s="585"/>
      <c r="AFB29" s="585"/>
      <c r="AFC29" s="585"/>
      <c r="AFD29" s="585"/>
      <c r="AFE29" s="585"/>
      <c r="AFF29" s="585"/>
      <c r="AFG29" s="585"/>
      <c r="AFH29" s="585"/>
      <c r="AFI29" s="585"/>
      <c r="AFJ29" s="585"/>
      <c r="AFK29" s="585"/>
      <c r="AFL29" s="585"/>
      <c r="AFM29" s="585"/>
      <c r="AFN29" s="585"/>
      <c r="AFO29" s="585"/>
      <c r="AFP29" s="585"/>
      <c r="AFQ29" s="585"/>
      <c r="AFR29" s="585"/>
      <c r="AFS29" s="585"/>
      <c r="AFT29" s="585"/>
      <c r="AFU29" s="585"/>
      <c r="AFV29" s="585"/>
      <c r="AFW29" s="585"/>
      <c r="AFX29" s="585"/>
      <c r="AFY29" s="585"/>
      <c r="AFZ29" s="585"/>
      <c r="AGA29" s="585"/>
      <c r="AGB29" s="585"/>
      <c r="AGC29" s="585"/>
      <c r="AGD29" s="585"/>
      <c r="AGE29" s="585"/>
      <c r="AGF29" s="585"/>
      <c r="AGG29" s="585"/>
      <c r="AGH29" s="585"/>
      <c r="AGI29" s="585"/>
      <c r="AGJ29" s="585"/>
      <c r="AGK29" s="585"/>
      <c r="AGL29" s="585"/>
      <c r="AGM29" s="585"/>
      <c r="AGN29" s="585"/>
      <c r="AGO29" s="585"/>
      <c r="AGP29" s="585"/>
      <c r="AGQ29" s="585"/>
      <c r="AGR29" s="585"/>
      <c r="AGS29" s="585"/>
      <c r="AGT29" s="585"/>
      <c r="AGU29" s="585"/>
      <c r="AGV29" s="585"/>
      <c r="AGW29" s="585"/>
      <c r="AGX29" s="585"/>
      <c r="AGY29" s="585"/>
      <c r="AGZ29" s="585"/>
      <c r="AHA29" s="585"/>
      <c r="AHB29" s="585"/>
      <c r="AHC29" s="585"/>
      <c r="AHD29" s="585"/>
      <c r="AHE29" s="585"/>
      <c r="AHF29" s="585"/>
      <c r="AHG29" s="585"/>
      <c r="AHH29" s="585"/>
      <c r="AHI29" s="585"/>
      <c r="AHJ29" s="585"/>
      <c r="AHK29" s="585"/>
      <c r="AHL29" s="585"/>
      <c r="AHM29" s="585"/>
      <c r="AHN29" s="585"/>
      <c r="AHO29" s="585"/>
      <c r="AHP29" s="585"/>
      <c r="AHQ29" s="585"/>
      <c r="AHR29" s="585"/>
      <c r="AHS29" s="585"/>
      <c r="AHT29" s="585"/>
      <c r="AHU29" s="585"/>
      <c r="AHV29" s="585"/>
      <c r="AHW29" s="585"/>
      <c r="AHX29" s="585"/>
      <c r="AHY29" s="585"/>
      <c r="AHZ29" s="585"/>
      <c r="AIA29" s="585"/>
      <c r="AIB29" s="585"/>
      <c r="AIC29" s="585"/>
      <c r="AID29" s="585"/>
      <c r="AIE29" s="585"/>
      <c r="AIF29" s="585"/>
      <c r="AIG29" s="585"/>
      <c r="AIH29" s="585"/>
      <c r="AII29" s="585"/>
      <c r="AIJ29" s="585"/>
      <c r="AIK29" s="585"/>
      <c r="AIL29" s="585"/>
      <c r="AIM29" s="585"/>
      <c r="AIN29" s="585"/>
      <c r="AIO29" s="585"/>
      <c r="AIP29" s="585"/>
      <c r="AIQ29" s="585"/>
      <c r="AIR29" s="585"/>
      <c r="AIS29" s="585"/>
      <c r="AIT29" s="585"/>
      <c r="AIU29" s="585"/>
      <c r="AIV29" s="585"/>
      <c r="AIW29" s="585"/>
      <c r="AIX29" s="585"/>
      <c r="AIY29" s="585"/>
      <c r="AIZ29" s="585"/>
      <c r="AJA29" s="585"/>
      <c r="AJB29" s="585"/>
      <c r="AJC29" s="585"/>
      <c r="AJD29" s="585"/>
      <c r="AJE29" s="585"/>
      <c r="AJF29" s="585"/>
      <c r="AJG29" s="585"/>
      <c r="AJH29" s="585"/>
      <c r="AJI29" s="585"/>
      <c r="AJJ29" s="585"/>
      <c r="AJK29" s="585"/>
      <c r="AJL29" s="585"/>
      <c r="AJM29" s="585"/>
      <c r="AJN29" s="585"/>
      <c r="AJO29" s="585"/>
      <c r="AJP29" s="585"/>
      <c r="AJQ29" s="585"/>
      <c r="AJR29" s="585"/>
      <c r="AJS29" s="585"/>
      <c r="AJT29" s="585"/>
      <c r="AJU29" s="585"/>
      <c r="AJV29" s="585"/>
      <c r="AJW29" s="585"/>
      <c r="AJX29" s="585"/>
      <c r="AJY29" s="585"/>
      <c r="AJZ29" s="585"/>
      <c r="AKA29" s="585"/>
      <c r="AKB29" s="585"/>
      <c r="AKC29" s="585"/>
      <c r="AKD29" s="585"/>
      <c r="AKE29" s="585"/>
      <c r="AKF29" s="585"/>
      <c r="AKG29" s="585"/>
      <c r="AKH29" s="585"/>
      <c r="AKI29" s="585"/>
      <c r="AKJ29" s="585"/>
      <c r="AKK29" s="585"/>
      <c r="AKL29" s="585"/>
      <c r="AKM29" s="585"/>
      <c r="AKN29" s="585"/>
      <c r="AKO29" s="585"/>
      <c r="AKP29" s="585"/>
      <c r="AKQ29" s="585"/>
      <c r="AKR29" s="585"/>
      <c r="AKS29" s="585"/>
      <c r="AKT29" s="585"/>
      <c r="AKU29" s="585"/>
      <c r="AKV29" s="585"/>
      <c r="AKW29" s="585"/>
      <c r="AKX29" s="585"/>
      <c r="AKY29" s="585"/>
      <c r="AKZ29" s="585"/>
      <c r="ALA29" s="585"/>
      <c r="ALB29" s="585"/>
      <c r="ALC29" s="585"/>
      <c r="ALD29" s="585"/>
      <c r="ALE29" s="585"/>
      <c r="ALF29" s="585"/>
      <c r="ALG29" s="585"/>
      <c r="ALH29" s="585"/>
      <c r="ALI29" s="585"/>
      <c r="ALJ29" s="585"/>
      <c r="ALK29" s="585"/>
      <c r="ALL29" s="585"/>
      <c r="ALM29" s="585"/>
      <c r="ALN29" s="585"/>
      <c r="ALO29" s="585"/>
      <c r="ALP29" s="585"/>
      <c r="ALQ29" s="585"/>
      <c r="ALR29" s="585"/>
      <c r="ALS29" s="585"/>
      <c r="ALT29" s="585"/>
      <c r="ALU29" s="585"/>
      <c r="ALV29" s="585"/>
      <c r="ALW29" s="585"/>
      <c r="ALX29" s="585"/>
      <c r="ALY29" s="585"/>
      <c r="ALZ29" s="585"/>
      <c r="AMA29" s="585"/>
      <c r="AMB29" s="585"/>
      <c r="AMC29" s="585"/>
      <c r="AMD29" s="585"/>
      <c r="AME29" s="585"/>
      <c r="AMF29" s="585"/>
      <c r="AMG29" s="585"/>
      <c r="AMH29" s="585"/>
      <c r="AMI29" s="585"/>
      <c r="AMJ29" s="585"/>
      <c r="AMK29" s="585"/>
      <c r="AML29" s="585"/>
      <c r="AMM29" s="585"/>
      <c r="AMN29" s="585"/>
      <c r="AMO29" s="585"/>
      <c r="AMP29" s="585"/>
      <c r="AMQ29" s="585"/>
      <c r="AMR29" s="585"/>
      <c r="AMS29" s="585"/>
      <c r="AMT29" s="585"/>
      <c r="AMU29" s="585"/>
      <c r="AMV29" s="585"/>
      <c r="AMW29" s="585"/>
      <c r="AMX29" s="585"/>
      <c r="AMY29" s="585"/>
      <c r="AMZ29" s="585"/>
      <c r="ANA29" s="585"/>
      <c r="ANB29" s="585"/>
      <c r="ANC29" s="585"/>
      <c r="AND29" s="585"/>
      <c r="ANE29" s="585"/>
      <c r="ANF29" s="585"/>
      <c r="ANG29" s="585"/>
      <c r="ANH29" s="585"/>
      <c r="ANI29" s="585"/>
      <c r="ANJ29" s="585"/>
      <c r="ANK29" s="585"/>
      <c r="ANL29" s="585"/>
      <c r="ANM29" s="585"/>
      <c r="ANN29" s="585"/>
      <c r="ANO29" s="585"/>
      <c r="ANP29" s="585"/>
      <c r="ANQ29" s="585"/>
      <c r="ANR29" s="585"/>
      <c r="ANS29" s="585"/>
      <c r="ANT29" s="585"/>
      <c r="ANU29" s="585"/>
      <c r="ANV29" s="585"/>
      <c r="ANW29" s="585"/>
      <c r="ANX29" s="585"/>
      <c r="ANY29" s="585"/>
      <c r="ANZ29" s="585"/>
      <c r="AOA29" s="585"/>
      <c r="AOB29" s="585"/>
      <c r="AOC29" s="585"/>
      <c r="AOD29" s="585"/>
      <c r="AOE29" s="585"/>
      <c r="AOF29" s="585"/>
      <c r="AOG29" s="585"/>
      <c r="AOH29" s="585"/>
      <c r="AOI29" s="585"/>
      <c r="AOJ29" s="585"/>
      <c r="AOK29" s="585"/>
      <c r="AOL29" s="585"/>
      <c r="AOM29" s="585"/>
      <c r="AON29" s="585"/>
      <c r="AOO29" s="585"/>
      <c r="AOP29" s="585"/>
      <c r="AOQ29" s="585"/>
      <c r="AOR29" s="585"/>
      <c r="AOS29" s="585"/>
      <c r="AOT29" s="585"/>
      <c r="AOU29" s="585"/>
      <c r="AOV29" s="585"/>
      <c r="AOW29" s="585"/>
      <c r="AOX29" s="585"/>
      <c r="AOY29" s="585"/>
      <c r="AOZ29" s="585"/>
      <c r="APA29" s="585"/>
      <c r="APB29" s="585"/>
      <c r="APC29" s="585"/>
      <c r="APD29" s="585"/>
      <c r="APE29" s="585"/>
      <c r="APF29" s="585"/>
      <c r="APG29" s="585"/>
      <c r="APH29" s="585"/>
      <c r="API29" s="585"/>
      <c r="APJ29" s="585"/>
      <c r="APK29" s="585"/>
      <c r="APL29" s="585"/>
      <c r="APM29" s="585"/>
      <c r="APN29" s="585"/>
      <c r="APO29" s="585"/>
      <c r="APP29" s="585"/>
      <c r="APQ29" s="585"/>
      <c r="APR29" s="585"/>
      <c r="APS29" s="585"/>
      <c r="APT29" s="585"/>
      <c r="APU29" s="585"/>
      <c r="APV29" s="585"/>
      <c r="APW29" s="585"/>
      <c r="APX29" s="585"/>
      <c r="APY29" s="585"/>
      <c r="APZ29" s="585"/>
      <c r="AQA29" s="585"/>
      <c r="AQB29" s="585"/>
      <c r="AQC29" s="585"/>
      <c r="AQD29" s="585"/>
      <c r="AQE29" s="585"/>
      <c r="AQF29" s="585"/>
      <c r="AQG29" s="585"/>
      <c r="AQH29" s="585"/>
      <c r="AQI29" s="585"/>
      <c r="AQJ29" s="585"/>
      <c r="AQK29" s="585"/>
      <c r="AQL29" s="585"/>
      <c r="AQM29" s="585"/>
      <c r="AQN29" s="585"/>
      <c r="AQO29" s="585"/>
      <c r="AQP29" s="585"/>
      <c r="AQQ29" s="585"/>
      <c r="AQR29" s="585"/>
      <c r="AQS29" s="585"/>
      <c r="AQT29" s="585"/>
      <c r="AQU29" s="585"/>
      <c r="AQV29" s="585"/>
      <c r="AQW29" s="585"/>
      <c r="AQX29" s="585"/>
      <c r="AQY29" s="585"/>
      <c r="AQZ29" s="585"/>
      <c r="ARA29" s="585"/>
      <c r="ARB29" s="585"/>
      <c r="ARC29" s="585"/>
      <c r="ARD29" s="585"/>
      <c r="ARE29" s="585"/>
      <c r="ARF29" s="585"/>
      <c r="ARG29" s="585"/>
      <c r="ARH29" s="585"/>
      <c r="ARI29" s="585"/>
      <c r="ARJ29" s="585"/>
      <c r="ARK29" s="585"/>
      <c r="ARL29" s="585"/>
      <c r="ARM29" s="585"/>
      <c r="ARN29" s="585"/>
      <c r="ARO29" s="585"/>
      <c r="ARP29" s="585"/>
      <c r="ARQ29" s="585"/>
      <c r="ARR29" s="585"/>
      <c r="ARS29" s="585"/>
      <c r="ART29" s="585"/>
      <c r="ARU29" s="585"/>
      <c r="ARV29" s="585"/>
      <c r="ARW29" s="585"/>
      <c r="ARX29" s="585"/>
      <c r="ARY29" s="585"/>
      <c r="ARZ29" s="585"/>
      <c r="ASA29" s="585"/>
      <c r="ASB29" s="585"/>
      <c r="ASC29" s="585"/>
      <c r="ASD29" s="585"/>
      <c r="ASE29" s="585"/>
      <c r="ASF29" s="585"/>
      <c r="ASG29" s="585"/>
      <c r="ASH29" s="585"/>
      <c r="ASI29" s="585"/>
      <c r="ASJ29" s="585"/>
      <c r="ASK29" s="585"/>
      <c r="ASL29" s="585"/>
      <c r="ASM29" s="585"/>
      <c r="ASN29" s="585"/>
      <c r="ASO29" s="585"/>
      <c r="ASP29" s="585"/>
      <c r="ASQ29" s="585"/>
      <c r="ASR29" s="585"/>
      <c r="ASS29" s="585"/>
      <c r="AST29" s="585"/>
      <c r="ASU29" s="585"/>
      <c r="ASV29" s="585"/>
      <c r="ASW29" s="585"/>
      <c r="ASX29" s="585"/>
      <c r="ASY29" s="585"/>
      <c r="ASZ29" s="585"/>
      <c r="ATA29" s="585"/>
      <c r="ATB29" s="585"/>
      <c r="ATC29" s="585"/>
      <c r="ATD29" s="585"/>
      <c r="ATE29" s="585"/>
      <c r="ATF29" s="585"/>
      <c r="ATG29" s="585"/>
      <c r="ATH29" s="585"/>
      <c r="ATI29" s="585"/>
      <c r="ATJ29" s="585"/>
      <c r="ATK29" s="585"/>
      <c r="ATL29" s="585"/>
      <c r="ATM29" s="585"/>
      <c r="ATN29" s="585"/>
      <c r="ATO29" s="585"/>
      <c r="ATP29" s="585"/>
      <c r="ATQ29" s="585"/>
      <c r="ATR29" s="585"/>
      <c r="ATS29" s="585"/>
      <c r="ATT29" s="585"/>
      <c r="ATU29" s="585"/>
      <c r="ATV29" s="585"/>
      <c r="ATW29" s="585"/>
      <c r="ATX29" s="585"/>
      <c r="ATY29" s="585"/>
      <c r="ATZ29" s="585"/>
      <c r="AUA29" s="585"/>
      <c r="AUB29" s="585"/>
      <c r="AUC29" s="585"/>
      <c r="AUD29" s="585"/>
      <c r="AUE29" s="585"/>
      <c r="AUF29" s="585"/>
      <c r="AUG29" s="585"/>
      <c r="AUH29" s="585"/>
      <c r="AUI29" s="585"/>
      <c r="AUJ29" s="585"/>
      <c r="AUK29" s="585"/>
      <c r="AUL29" s="585"/>
      <c r="AUM29" s="585"/>
      <c r="AUN29" s="585"/>
      <c r="AUO29" s="585"/>
      <c r="AUP29" s="585"/>
      <c r="AUQ29" s="585"/>
      <c r="AUR29" s="585"/>
      <c r="AUS29" s="585"/>
      <c r="AUT29" s="585"/>
      <c r="AUU29" s="585"/>
      <c r="AUV29" s="585"/>
      <c r="AUW29" s="585"/>
      <c r="AUX29" s="585"/>
      <c r="AUY29" s="585"/>
      <c r="AUZ29" s="585"/>
      <c r="AVA29" s="585"/>
      <c r="AVB29" s="585"/>
      <c r="AVC29" s="585"/>
      <c r="AVD29" s="585"/>
      <c r="AVE29" s="585"/>
      <c r="AVF29" s="585"/>
      <c r="AVG29" s="585"/>
      <c r="AVH29" s="585"/>
      <c r="AVI29" s="585"/>
      <c r="AVJ29" s="585"/>
      <c r="AVK29" s="585"/>
      <c r="AVL29" s="585"/>
      <c r="AVM29" s="585"/>
      <c r="AVN29" s="585"/>
      <c r="AVO29" s="585"/>
      <c r="AVP29" s="585"/>
      <c r="AVQ29" s="585"/>
      <c r="AVR29" s="585"/>
      <c r="AVS29" s="585"/>
      <c r="AVT29" s="585"/>
      <c r="AVU29" s="585"/>
      <c r="AVV29" s="585"/>
      <c r="AVW29" s="585"/>
      <c r="AVX29" s="585"/>
      <c r="AVY29" s="585"/>
      <c r="AVZ29" s="585"/>
      <c r="AWA29" s="585"/>
      <c r="AWB29" s="585"/>
      <c r="AWC29" s="585"/>
      <c r="AWD29" s="585"/>
      <c r="AWE29" s="585"/>
      <c r="AWF29" s="585"/>
      <c r="AWG29" s="585"/>
      <c r="AWH29" s="585"/>
      <c r="AWI29" s="585"/>
      <c r="AWJ29" s="585"/>
      <c r="AWK29" s="585"/>
      <c r="AWL29" s="585"/>
      <c r="AWM29" s="585"/>
      <c r="AWN29" s="585"/>
      <c r="AWO29" s="585"/>
      <c r="AWP29" s="585"/>
      <c r="AWQ29" s="585"/>
      <c r="AWR29" s="585"/>
      <c r="AWS29" s="585"/>
      <c r="AWT29" s="585"/>
      <c r="AWU29" s="585"/>
      <c r="AWV29" s="585"/>
      <c r="AWW29" s="585"/>
      <c r="AWX29" s="585"/>
      <c r="AWY29" s="585"/>
      <c r="AWZ29" s="585"/>
      <c r="AXA29" s="585"/>
      <c r="AXB29" s="585"/>
      <c r="AXC29" s="585"/>
      <c r="AXD29" s="585"/>
      <c r="AXE29" s="585"/>
      <c r="AXF29" s="585"/>
      <c r="AXG29" s="585"/>
      <c r="AXH29" s="585"/>
      <c r="AXI29" s="585"/>
      <c r="AXJ29" s="585"/>
      <c r="AXK29" s="585"/>
      <c r="AXL29" s="585"/>
      <c r="AXM29" s="585"/>
      <c r="AXN29" s="585"/>
      <c r="AXO29" s="585"/>
      <c r="AXP29" s="585"/>
      <c r="AXQ29" s="585"/>
      <c r="AXR29" s="585"/>
      <c r="AXS29" s="585"/>
      <c r="AXT29" s="585"/>
      <c r="AXU29" s="585"/>
      <c r="AXV29" s="585"/>
      <c r="AXW29" s="585"/>
      <c r="AXX29" s="585"/>
      <c r="AXY29" s="585"/>
      <c r="AXZ29" s="585"/>
      <c r="AYA29" s="585"/>
      <c r="AYB29" s="585"/>
      <c r="AYC29" s="585"/>
      <c r="AYD29" s="585"/>
      <c r="AYE29" s="585"/>
      <c r="AYF29" s="585"/>
      <c r="AYG29" s="585"/>
      <c r="AYH29" s="585"/>
      <c r="AYI29" s="585"/>
      <c r="AYJ29" s="585"/>
      <c r="AYK29" s="585"/>
      <c r="AYL29" s="585"/>
      <c r="AYM29" s="585"/>
      <c r="AYN29" s="585"/>
      <c r="AYO29" s="585"/>
      <c r="AYP29" s="585"/>
      <c r="AYQ29" s="585"/>
      <c r="AYR29" s="585"/>
      <c r="AYS29" s="585"/>
      <c r="AYT29" s="585"/>
      <c r="AYU29" s="585"/>
      <c r="AYV29" s="585"/>
      <c r="AYW29" s="585"/>
      <c r="AYX29" s="585"/>
      <c r="AYY29" s="585"/>
      <c r="AYZ29" s="585"/>
      <c r="AZA29" s="585"/>
      <c r="AZB29" s="585"/>
      <c r="AZC29" s="585"/>
      <c r="AZD29" s="585"/>
      <c r="AZE29" s="585"/>
      <c r="AZF29" s="585"/>
      <c r="AZG29" s="585"/>
      <c r="AZH29" s="585"/>
      <c r="AZI29" s="585"/>
      <c r="AZJ29" s="585"/>
      <c r="AZK29" s="585"/>
      <c r="AZL29" s="585"/>
      <c r="AZM29" s="585"/>
      <c r="AZN29" s="585"/>
      <c r="AZO29" s="585"/>
      <c r="AZP29" s="585"/>
      <c r="AZQ29" s="585"/>
      <c r="AZR29" s="585"/>
      <c r="AZS29" s="585"/>
      <c r="AZT29" s="585"/>
      <c r="AZU29" s="585"/>
      <c r="AZV29" s="585"/>
      <c r="AZW29" s="585"/>
      <c r="AZX29" s="585"/>
      <c r="AZY29" s="585"/>
      <c r="AZZ29" s="585"/>
      <c r="BAA29" s="585"/>
      <c r="BAB29" s="585"/>
      <c r="BAC29" s="585"/>
      <c r="BAD29" s="585"/>
      <c r="BAE29" s="585"/>
      <c r="BAF29" s="585"/>
      <c r="BAG29" s="585"/>
      <c r="BAH29" s="585"/>
      <c r="BAI29" s="585"/>
      <c r="BAJ29" s="585"/>
      <c r="BAK29" s="585"/>
      <c r="BAL29" s="585"/>
      <c r="BAM29" s="585"/>
      <c r="BAN29" s="585"/>
      <c r="BAO29" s="585"/>
      <c r="BAP29" s="585"/>
      <c r="BAQ29" s="585"/>
      <c r="BAR29" s="585"/>
      <c r="BAS29" s="585"/>
      <c r="BAT29" s="585"/>
      <c r="BAU29" s="585"/>
      <c r="BAV29" s="585"/>
      <c r="BAW29" s="585"/>
      <c r="BAX29" s="585"/>
      <c r="BAY29" s="585"/>
      <c r="BAZ29" s="585"/>
      <c r="BBA29" s="585"/>
      <c r="BBB29" s="585"/>
      <c r="BBC29" s="585"/>
      <c r="BBD29" s="585"/>
      <c r="BBE29" s="585"/>
      <c r="BBF29" s="585"/>
      <c r="BBG29" s="585"/>
      <c r="BBH29" s="585"/>
      <c r="BBI29" s="585"/>
      <c r="BBJ29" s="585"/>
      <c r="BBK29" s="585"/>
      <c r="BBL29" s="585"/>
      <c r="BBM29" s="585"/>
      <c r="BBN29" s="585"/>
      <c r="BBO29" s="585"/>
      <c r="BBP29" s="585"/>
      <c r="BBQ29" s="585"/>
      <c r="BBR29" s="585"/>
      <c r="BBS29" s="585"/>
      <c r="BBT29" s="585"/>
      <c r="BBU29" s="585"/>
      <c r="BBV29" s="585"/>
      <c r="BBW29" s="585"/>
      <c r="BBX29" s="585"/>
      <c r="BBY29" s="585"/>
      <c r="BBZ29" s="585"/>
      <c r="BCA29" s="585"/>
      <c r="BCB29" s="585"/>
      <c r="BCC29" s="585"/>
      <c r="BCD29" s="585"/>
      <c r="BCE29" s="585"/>
      <c r="BCF29" s="585"/>
      <c r="BCG29" s="585"/>
      <c r="BCH29" s="585"/>
      <c r="BCI29" s="585"/>
      <c r="BCJ29" s="585"/>
      <c r="BCK29" s="585"/>
      <c r="BCL29" s="585"/>
      <c r="BCM29" s="585"/>
      <c r="BCN29" s="585"/>
      <c r="BCO29" s="585"/>
      <c r="BCP29" s="585"/>
      <c r="BCQ29" s="585"/>
      <c r="BCR29" s="585"/>
      <c r="BCS29" s="585"/>
      <c r="BCT29" s="585"/>
      <c r="BCU29" s="585"/>
      <c r="BCV29" s="585"/>
      <c r="BCW29" s="585"/>
      <c r="BCX29" s="585"/>
      <c r="BCY29" s="585"/>
      <c r="BCZ29" s="585"/>
      <c r="BDA29" s="585"/>
      <c r="BDB29" s="585"/>
      <c r="BDC29" s="585"/>
      <c r="BDD29" s="585"/>
      <c r="BDE29" s="585"/>
      <c r="BDF29" s="585"/>
      <c r="BDG29" s="585"/>
      <c r="BDH29" s="585"/>
      <c r="BDI29" s="585"/>
      <c r="BDJ29" s="585"/>
      <c r="BDK29" s="585"/>
      <c r="BDL29" s="585"/>
      <c r="BDM29" s="585"/>
      <c r="BDN29" s="585"/>
      <c r="BDO29" s="585"/>
      <c r="BDP29" s="585"/>
      <c r="BDQ29" s="585"/>
      <c r="BDR29" s="585"/>
      <c r="BDS29" s="585"/>
      <c r="BDT29" s="585"/>
      <c r="BDU29" s="585"/>
      <c r="BDV29" s="585"/>
      <c r="BDW29" s="585"/>
      <c r="BDX29" s="585"/>
      <c r="BDY29" s="585"/>
      <c r="BDZ29" s="585"/>
      <c r="BEA29" s="585"/>
      <c r="BEB29" s="585"/>
      <c r="BEC29" s="585"/>
      <c r="BED29" s="585"/>
      <c r="BEE29" s="585"/>
      <c r="BEF29" s="585"/>
      <c r="BEG29" s="585"/>
      <c r="BEH29" s="585"/>
      <c r="BEI29" s="585"/>
      <c r="BEJ29" s="585"/>
      <c r="BEK29" s="585"/>
      <c r="BEL29" s="585"/>
      <c r="BEM29" s="585"/>
      <c r="BEN29" s="585"/>
      <c r="BEO29" s="585"/>
      <c r="BEP29" s="585"/>
      <c r="BEQ29" s="585"/>
      <c r="BER29" s="585"/>
      <c r="BES29" s="585"/>
      <c r="BET29" s="585"/>
      <c r="BEU29" s="585"/>
      <c r="BEV29" s="585"/>
      <c r="BEW29" s="585"/>
      <c r="BEX29" s="585"/>
      <c r="BEY29" s="585"/>
      <c r="BEZ29" s="585"/>
      <c r="BFA29" s="585"/>
      <c r="BFB29" s="585"/>
      <c r="BFC29" s="585"/>
      <c r="BFD29" s="585"/>
      <c r="BFE29" s="585"/>
      <c r="BFF29" s="585"/>
      <c r="BFG29" s="585"/>
      <c r="BFH29" s="585"/>
      <c r="BFI29" s="585"/>
      <c r="BFJ29" s="585"/>
      <c r="BFK29" s="585"/>
      <c r="BFL29" s="585"/>
      <c r="BFM29" s="585"/>
      <c r="BFN29" s="585"/>
      <c r="BFO29" s="585"/>
      <c r="BFP29" s="585"/>
      <c r="BFQ29" s="585"/>
      <c r="BFR29" s="585"/>
      <c r="BFS29" s="585"/>
      <c r="BFT29" s="585"/>
      <c r="BFU29" s="585"/>
      <c r="BFV29" s="585"/>
      <c r="BFW29" s="585"/>
      <c r="BFX29" s="585"/>
      <c r="BFY29" s="585"/>
      <c r="BFZ29" s="585"/>
      <c r="BGA29" s="585"/>
      <c r="BGB29" s="585"/>
      <c r="BGC29" s="585"/>
      <c r="BGD29" s="585"/>
      <c r="BGE29" s="585"/>
      <c r="BGF29" s="585"/>
      <c r="BGG29" s="585"/>
      <c r="BGH29" s="585"/>
      <c r="BGI29" s="585"/>
      <c r="BGJ29" s="585"/>
      <c r="BGK29" s="585"/>
      <c r="BGL29" s="585"/>
      <c r="BGM29" s="585"/>
      <c r="BGN29" s="585"/>
      <c r="BGO29" s="585"/>
      <c r="BGP29" s="585"/>
      <c r="BGQ29" s="585"/>
      <c r="BGR29" s="585"/>
      <c r="BGS29" s="585"/>
      <c r="BGT29" s="585"/>
      <c r="BGU29" s="585"/>
      <c r="BGV29" s="585"/>
      <c r="BGW29" s="585"/>
      <c r="BGX29" s="585"/>
      <c r="BGY29" s="585"/>
      <c r="BGZ29" s="585"/>
      <c r="BHA29" s="585"/>
      <c r="BHB29" s="585"/>
      <c r="BHC29" s="585"/>
      <c r="BHD29" s="585"/>
      <c r="BHE29" s="585"/>
      <c r="BHF29" s="585"/>
      <c r="BHG29" s="585"/>
      <c r="BHH29" s="585"/>
      <c r="BHI29" s="585"/>
      <c r="BHJ29" s="585"/>
      <c r="BHK29" s="585"/>
      <c r="BHL29" s="585"/>
      <c r="BHM29" s="585"/>
      <c r="BHN29" s="585"/>
      <c r="BHO29" s="585"/>
      <c r="BHP29" s="585"/>
      <c r="BHQ29" s="585"/>
      <c r="BHR29" s="585"/>
      <c r="BHS29" s="585"/>
      <c r="BHT29" s="585"/>
      <c r="BHU29" s="585"/>
      <c r="BHV29" s="585"/>
      <c r="BHW29" s="585"/>
      <c r="BHX29" s="585"/>
      <c r="BHY29" s="585"/>
      <c r="BHZ29" s="585"/>
      <c r="BIA29" s="585"/>
      <c r="BIB29" s="585"/>
      <c r="BIC29" s="585"/>
      <c r="BID29" s="585"/>
      <c r="BIE29" s="585"/>
      <c r="BIF29" s="585"/>
      <c r="BIG29" s="585"/>
      <c r="BIH29" s="585"/>
      <c r="BII29" s="585"/>
      <c r="BIJ29" s="585"/>
      <c r="BIK29" s="585"/>
      <c r="BIL29" s="585"/>
      <c r="BIM29" s="585"/>
      <c r="BIN29" s="585"/>
      <c r="BIO29" s="585"/>
      <c r="BIP29" s="585"/>
      <c r="BIQ29" s="585"/>
      <c r="BIR29" s="585"/>
      <c r="BIS29" s="585"/>
      <c r="BIT29" s="585"/>
      <c r="BIU29" s="585"/>
      <c r="BIV29" s="585"/>
      <c r="BIW29" s="585"/>
      <c r="BIX29" s="585"/>
      <c r="BIY29" s="585"/>
      <c r="BIZ29" s="585"/>
      <c r="BJA29" s="585"/>
      <c r="BJB29" s="585"/>
      <c r="BJC29" s="585"/>
      <c r="BJD29" s="585"/>
      <c r="BJE29" s="585"/>
      <c r="BJF29" s="585"/>
      <c r="BJG29" s="585"/>
      <c r="BJH29" s="585"/>
      <c r="BJI29" s="585"/>
      <c r="BJJ29" s="585"/>
      <c r="BJK29" s="585"/>
      <c r="BJL29" s="585"/>
      <c r="BJM29" s="585"/>
      <c r="BJN29" s="585"/>
      <c r="BJO29" s="585"/>
      <c r="BJP29" s="585"/>
      <c r="BJQ29" s="585"/>
      <c r="BJR29" s="585"/>
      <c r="BJS29" s="585"/>
      <c r="BJT29" s="585"/>
      <c r="BJU29" s="585"/>
      <c r="BJV29" s="585"/>
      <c r="BJW29" s="585"/>
      <c r="BJX29" s="585"/>
      <c r="BJY29" s="585"/>
      <c r="BJZ29" s="585"/>
      <c r="BKA29" s="585"/>
      <c r="BKB29" s="585"/>
      <c r="BKC29" s="585"/>
      <c r="BKD29" s="585"/>
      <c r="BKE29" s="585"/>
      <c r="BKF29" s="585"/>
      <c r="BKG29" s="585"/>
      <c r="BKH29" s="585"/>
      <c r="BKI29" s="585"/>
      <c r="BKJ29" s="585"/>
      <c r="BKK29" s="585"/>
      <c r="BKL29" s="585"/>
      <c r="BKM29" s="585"/>
      <c r="BKN29" s="585"/>
      <c r="BKO29" s="585"/>
      <c r="BKP29" s="585"/>
      <c r="BKQ29" s="585"/>
      <c r="BKR29" s="585"/>
      <c r="BKS29" s="585"/>
      <c r="BKT29" s="585"/>
      <c r="BKU29" s="585"/>
      <c r="BKV29" s="585"/>
      <c r="BKW29" s="585"/>
      <c r="BKX29" s="585"/>
      <c r="BKY29" s="585"/>
      <c r="BKZ29" s="585"/>
      <c r="BLA29" s="585"/>
      <c r="BLB29" s="585"/>
      <c r="BLC29" s="585"/>
      <c r="BLD29" s="585"/>
      <c r="BLE29" s="585"/>
      <c r="BLF29" s="585"/>
      <c r="BLG29" s="585"/>
      <c r="BLH29" s="585"/>
      <c r="BLI29" s="585"/>
      <c r="BLJ29" s="585"/>
      <c r="BLK29" s="585"/>
      <c r="BLL29" s="585"/>
      <c r="BLM29" s="585"/>
      <c r="BLN29" s="585"/>
      <c r="BLO29" s="585"/>
      <c r="BLP29" s="585"/>
      <c r="BLQ29" s="585"/>
      <c r="BLR29" s="585"/>
      <c r="BLS29" s="585"/>
      <c r="BLT29" s="585"/>
      <c r="BLU29" s="585"/>
      <c r="BLV29" s="585"/>
      <c r="BLW29" s="585"/>
      <c r="BLX29" s="585"/>
      <c r="BLY29" s="585"/>
      <c r="BLZ29" s="585"/>
      <c r="BMA29" s="585"/>
      <c r="BMB29" s="585"/>
      <c r="BMC29" s="585"/>
      <c r="BMD29" s="585"/>
      <c r="BME29" s="585"/>
      <c r="BMF29" s="585"/>
      <c r="BMG29" s="585"/>
      <c r="BMH29" s="585"/>
      <c r="BMI29" s="585"/>
      <c r="BMJ29" s="585"/>
      <c r="BMK29" s="585"/>
      <c r="BML29" s="585"/>
      <c r="BMM29" s="585"/>
      <c r="BMN29" s="585"/>
      <c r="BMO29" s="585"/>
      <c r="BMP29" s="585"/>
      <c r="BMQ29" s="585"/>
      <c r="BMR29" s="585"/>
      <c r="BMS29" s="585"/>
      <c r="BMT29" s="585"/>
      <c r="BMU29" s="585"/>
      <c r="BMV29" s="585"/>
      <c r="BMW29" s="585"/>
      <c r="BMX29" s="585"/>
      <c r="BMY29" s="585"/>
      <c r="BMZ29" s="585"/>
      <c r="BNA29" s="585"/>
      <c r="BNB29" s="585"/>
      <c r="BNC29" s="585"/>
      <c r="BND29" s="585"/>
      <c r="BNE29" s="585"/>
      <c r="BNF29" s="585"/>
      <c r="BNG29" s="585"/>
      <c r="BNH29" s="585"/>
      <c r="BNI29" s="585"/>
      <c r="BNJ29" s="585"/>
      <c r="BNK29" s="585"/>
      <c r="BNL29" s="585"/>
      <c r="BNM29" s="585"/>
      <c r="BNN29" s="585"/>
      <c r="BNO29" s="585"/>
      <c r="BNP29" s="585"/>
      <c r="BNQ29" s="585"/>
      <c r="BNR29" s="585"/>
      <c r="BNS29" s="585"/>
      <c r="BNT29" s="585"/>
      <c r="BNU29" s="585"/>
      <c r="BNV29" s="585"/>
      <c r="BNW29" s="585"/>
      <c r="BNX29" s="585"/>
      <c r="BNY29" s="585"/>
      <c r="BNZ29" s="585"/>
      <c r="BOA29" s="585"/>
      <c r="BOB29" s="585"/>
      <c r="BOC29" s="585"/>
      <c r="BOD29" s="585"/>
      <c r="BOE29" s="585"/>
      <c r="BOF29" s="585"/>
      <c r="BOG29" s="585"/>
      <c r="BOH29" s="585"/>
      <c r="BOI29" s="585"/>
      <c r="BOJ29" s="585"/>
      <c r="BOK29" s="585"/>
      <c r="BOL29" s="585"/>
      <c r="BOM29" s="585"/>
      <c r="BON29" s="585"/>
      <c r="BOO29" s="585"/>
      <c r="BOP29" s="585"/>
      <c r="BOQ29" s="585"/>
      <c r="BOR29" s="585"/>
      <c r="BOS29" s="585"/>
      <c r="BOT29" s="585"/>
      <c r="BOU29" s="585"/>
      <c r="BOV29" s="585"/>
      <c r="BOW29" s="585"/>
      <c r="BOX29" s="585"/>
      <c r="BOY29" s="585"/>
      <c r="BOZ29" s="585"/>
      <c r="BPA29" s="585"/>
      <c r="BPB29" s="585"/>
      <c r="BPC29" s="585"/>
      <c r="BPD29" s="585"/>
      <c r="BPE29" s="585"/>
      <c r="BPF29" s="585"/>
      <c r="BPG29" s="585"/>
      <c r="BPH29" s="585"/>
      <c r="BPI29" s="585"/>
      <c r="BPJ29" s="585"/>
      <c r="BPK29" s="585"/>
      <c r="BPL29" s="585"/>
      <c r="BPM29" s="585"/>
      <c r="BPN29" s="585"/>
      <c r="BPO29" s="585"/>
      <c r="BPP29" s="585"/>
      <c r="BPQ29" s="585"/>
      <c r="BPR29" s="585"/>
      <c r="BPS29" s="585"/>
      <c r="BPT29" s="585"/>
      <c r="BPU29" s="585"/>
      <c r="BPV29" s="585"/>
      <c r="BPW29" s="585"/>
      <c r="BPX29" s="585"/>
      <c r="BPY29" s="585"/>
      <c r="BPZ29" s="585"/>
      <c r="BQA29" s="585"/>
      <c r="BQB29" s="585"/>
      <c r="BQC29" s="585"/>
      <c r="BQD29" s="585"/>
      <c r="BQE29" s="585"/>
      <c r="BQF29" s="585"/>
      <c r="BQG29" s="585"/>
      <c r="BQH29" s="585"/>
      <c r="BQI29" s="585"/>
      <c r="BQJ29" s="585"/>
      <c r="BQK29" s="585"/>
      <c r="BQL29" s="585"/>
      <c r="BQM29" s="585"/>
      <c r="BQN29" s="585"/>
      <c r="BQO29" s="585"/>
      <c r="BQP29" s="585"/>
      <c r="BQQ29" s="585"/>
      <c r="BQR29" s="585"/>
      <c r="BQS29" s="585"/>
      <c r="BQT29" s="585"/>
      <c r="BQU29" s="585"/>
      <c r="BQV29" s="585"/>
      <c r="BQW29" s="585"/>
      <c r="BQX29" s="585"/>
      <c r="BQY29" s="585"/>
      <c r="BQZ29" s="585"/>
      <c r="BRA29" s="585"/>
      <c r="BRB29" s="585"/>
      <c r="BRC29" s="585"/>
      <c r="BRD29" s="585"/>
      <c r="BRE29" s="585"/>
      <c r="BRF29" s="585"/>
      <c r="BRG29" s="585"/>
      <c r="BRH29" s="585"/>
      <c r="BRI29" s="585"/>
      <c r="BRJ29" s="585"/>
      <c r="BRK29" s="585"/>
      <c r="BRL29" s="585"/>
      <c r="BRM29" s="585"/>
      <c r="BRN29" s="585"/>
      <c r="BRO29" s="585"/>
      <c r="BRP29" s="585"/>
      <c r="BRQ29" s="585"/>
      <c r="BRR29" s="585"/>
      <c r="BRS29" s="585"/>
      <c r="BRT29" s="585"/>
      <c r="BRU29" s="585"/>
      <c r="BRV29" s="585"/>
      <c r="BRW29" s="585"/>
      <c r="BRX29" s="585"/>
      <c r="BRY29" s="585"/>
      <c r="BRZ29" s="585"/>
      <c r="BSA29" s="585"/>
      <c r="BSB29" s="585"/>
      <c r="BSC29" s="585"/>
      <c r="BSD29" s="585"/>
      <c r="BSE29" s="585"/>
      <c r="BSF29" s="585"/>
      <c r="BSG29" s="585"/>
      <c r="BSH29" s="585"/>
      <c r="BSI29" s="585"/>
      <c r="BSJ29" s="585"/>
      <c r="BSK29" s="585"/>
      <c r="BSL29" s="585"/>
      <c r="BSM29" s="585"/>
      <c r="BSN29" s="585"/>
      <c r="BSO29" s="585"/>
      <c r="BSP29" s="585"/>
      <c r="BSQ29" s="585"/>
      <c r="BSR29" s="585"/>
      <c r="BSS29" s="585"/>
      <c r="BST29" s="585"/>
      <c r="BSU29" s="585"/>
      <c r="BSV29" s="585"/>
      <c r="BSW29" s="585"/>
      <c r="BSX29" s="585"/>
      <c r="BSY29" s="585"/>
      <c r="BSZ29" s="585"/>
      <c r="BTA29" s="585"/>
      <c r="BTB29" s="585"/>
      <c r="BTC29" s="585"/>
      <c r="BTD29" s="585"/>
      <c r="BTE29" s="585"/>
      <c r="BTF29" s="585"/>
      <c r="BTG29" s="585"/>
      <c r="BTH29" s="585"/>
      <c r="BTI29" s="585"/>
      <c r="BTJ29" s="585"/>
      <c r="BTK29" s="585"/>
      <c r="BTL29" s="585"/>
      <c r="BTM29" s="585"/>
      <c r="BTN29" s="585"/>
      <c r="BTO29" s="585"/>
      <c r="BTP29" s="585"/>
      <c r="BTQ29" s="585"/>
      <c r="BTR29" s="585"/>
      <c r="BTS29" s="585"/>
      <c r="BTT29" s="585"/>
      <c r="BTU29" s="585"/>
      <c r="BTV29" s="585"/>
      <c r="BTW29" s="585"/>
      <c r="BTX29" s="585"/>
      <c r="BTY29" s="585"/>
      <c r="BTZ29" s="585"/>
      <c r="BUA29" s="585"/>
      <c r="BUB29" s="585"/>
      <c r="BUC29" s="585"/>
      <c r="BUD29" s="585"/>
      <c r="BUE29" s="585"/>
      <c r="BUF29" s="585"/>
      <c r="BUG29" s="585"/>
      <c r="BUH29" s="585"/>
      <c r="BUI29" s="585"/>
      <c r="BUJ29" s="585"/>
      <c r="BUK29" s="585"/>
      <c r="BUL29" s="585"/>
      <c r="BUM29" s="585"/>
      <c r="BUN29" s="585"/>
      <c r="BUO29" s="585"/>
      <c r="BUP29" s="585"/>
      <c r="BUQ29" s="585"/>
      <c r="BUR29" s="585"/>
      <c r="BUS29" s="585"/>
      <c r="BUT29" s="585"/>
      <c r="BUU29" s="585"/>
      <c r="BUV29" s="585"/>
      <c r="BUW29" s="585"/>
      <c r="BUX29" s="585"/>
      <c r="BUY29" s="585"/>
      <c r="BUZ29" s="585"/>
      <c r="BVA29" s="585"/>
      <c r="BVB29" s="585"/>
      <c r="BVC29" s="585"/>
      <c r="BVD29" s="585"/>
      <c r="BVE29" s="585"/>
      <c r="BVF29" s="585"/>
      <c r="BVG29" s="585"/>
      <c r="BVH29" s="585"/>
      <c r="BVI29" s="585"/>
      <c r="BVJ29" s="585"/>
      <c r="BVK29" s="585"/>
      <c r="BVL29" s="585"/>
      <c r="BVM29" s="585"/>
      <c r="BVN29" s="585"/>
      <c r="BVO29" s="585"/>
      <c r="BVP29" s="585"/>
      <c r="BVQ29" s="585"/>
      <c r="BVR29" s="585"/>
      <c r="BVS29" s="585"/>
      <c r="BVT29" s="585"/>
      <c r="BVU29" s="585"/>
      <c r="BVV29" s="585"/>
      <c r="BVW29" s="585"/>
      <c r="BVX29" s="585"/>
      <c r="BVY29" s="585"/>
      <c r="BVZ29" s="585"/>
      <c r="BWA29" s="585"/>
      <c r="BWB29" s="585"/>
      <c r="BWC29" s="585"/>
      <c r="BWD29" s="585"/>
      <c r="BWE29" s="585"/>
      <c r="BWF29" s="585"/>
      <c r="BWG29" s="585"/>
      <c r="BWH29" s="585"/>
      <c r="BWI29" s="585"/>
      <c r="BWJ29" s="585"/>
      <c r="BWK29" s="585"/>
      <c r="BWL29" s="585"/>
      <c r="BWM29" s="585"/>
      <c r="BWN29" s="585"/>
      <c r="BWO29" s="585"/>
      <c r="BWP29" s="585"/>
      <c r="BWQ29" s="585"/>
      <c r="BWR29" s="585"/>
      <c r="BWS29" s="585"/>
      <c r="BWT29" s="585"/>
      <c r="BWU29" s="585"/>
      <c r="BWV29" s="585"/>
      <c r="BWW29" s="585"/>
      <c r="BWX29" s="585"/>
      <c r="BWY29" s="585"/>
      <c r="BWZ29" s="585"/>
      <c r="BXA29" s="585"/>
      <c r="BXB29" s="585"/>
      <c r="BXC29" s="585"/>
      <c r="BXD29" s="585"/>
      <c r="BXE29" s="585"/>
      <c r="BXF29" s="585"/>
      <c r="BXG29" s="585"/>
      <c r="BXH29" s="585"/>
      <c r="BXI29" s="585"/>
      <c r="BXJ29" s="585"/>
      <c r="BXK29" s="585"/>
      <c r="BXL29" s="585"/>
      <c r="BXM29" s="585"/>
      <c r="BXN29" s="585"/>
      <c r="BXO29" s="585"/>
      <c r="BXP29" s="585"/>
      <c r="BXQ29" s="585"/>
      <c r="BXR29" s="585"/>
      <c r="BXS29" s="585"/>
      <c r="BXT29" s="585"/>
      <c r="BXU29" s="585"/>
      <c r="BXV29" s="585"/>
      <c r="BXW29" s="585"/>
      <c r="BXX29" s="585"/>
      <c r="BXY29" s="585"/>
      <c r="BXZ29" s="585"/>
      <c r="BYA29" s="585"/>
      <c r="BYB29" s="585"/>
      <c r="BYC29" s="585"/>
      <c r="BYD29" s="585"/>
      <c r="BYE29" s="585"/>
      <c r="BYF29" s="585"/>
      <c r="BYG29" s="585"/>
      <c r="BYH29" s="585"/>
      <c r="BYI29" s="585"/>
      <c r="BYJ29" s="585"/>
      <c r="BYK29" s="585"/>
      <c r="BYL29" s="585"/>
      <c r="BYM29" s="585"/>
      <c r="BYN29" s="585"/>
      <c r="BYO29" s="585"/>
      <c r="BYP29" s="585"/>
      <c r="BYQ29" s="585"/>
      <c r="BYR29" s="585"/>
      <c r="BYS29" s="585"/>
      <c r="BYT29" s="585"/>
      <c r="BYU29" s="585"/>
      <c r="BYV29" s="585"/>
      <c r="BYW29" s="585"/>
      <c r="BYX29" s="585"/>
      <c r="BYY29" s="585"/>
      <c r="BYZ29" s="585"/>
      <c r="BZA29" s="585"/>
      <c r="BZB29" s="585"/>
      <c r="BZC29" s="585"/>
      <c r="BZD29" s="585"/>
      <c r="BZE29" s="585"/>
      <c r="BZF29" s="585"/>
      <c r="BZG29" s="585"/>
      <c r="BZH29" s="585"/>
      <c r="BZI29" s="585"/>
      <c r="BZJ29" s="585"/>
      <c r="BZK29" s="585"/>
      <c r="BZL29" s="585"/>
      <c r="BZM29" s="585"/>
      <c r="BZN29" s="585"/>
      <c r="BZO29" s="585"/>
      <c r="BZP29" s="585"/>
      <c r="BZQ29" s="585"/>
      <c r="BZR29" s="585"/>
      <c r="BZS29" s="585"/>
      <c r="BZT29" s="585"/>
      <c r="BZU29" s="585"/>
      <c r="BZV29" s="585"/>
      <c r="BZW29" s="585"/>
      <c r="BZX29" s="585"/>
      <c r="BZY29" s="585"/>
      <c r="BZZ29" s="585"/>
      <c r="CAA29" s="585"/>
      <c r="CAB29" s="585"/>
      <c r="CAC29" s="585"/>
      <c r="CAD29" s="585"/>
      <c r="CAE29" s="585"/>
      <c r="CAF29" s="585"/>
      <c r="CAG29" s="585"/>
      <c r="CAH29" s="585"/>
      <c r="CAI29" s="585"/>
      <c r="CAJ29" s="585"/>
      <c r="CAK29" s="585"/>
      <c r="CAL29" s="585"/>
      <c r="CAM29" s="585"/>
      <c r="CAN29" s="585"/>
      <c r="CAO29" s="585"/>
      <c r="CAP29" s="585"/>
      <c r="CAQ29" s="585"/>
      <c r="CAR29" s="585"/>
      <c r="CAS29" s="585"/>
      <c r="CAT29" s="585"/>
      <c r="CAU29" s="585"/>
      <c r="CAV29" s="585"/>
      <c r="CAW29" s="585"/>
      <c r="CAX29" s="585"/>
      <c r="CAY29" s="585"/>
      <c r="CAZ29" s="585"/>
      <c r="CBA29" s="585"/>
      <c r="CBB29" s="585"/>
      <c r="CBC29" s="585"/>
      <c r="CBD29" s="585"/>
      <c r="CBE29" s="585"/>
      <c r="CBF29" s="585"/>
      <c r="CBG29" s="585"/>
      <c r="CBH29" s="585"/>
      <c r="CBI29" s="585"/>
      <c r="CBJ29" s="585"/>
      <c r="CBK29" s="585"/>
      <c r="CBL29" s="585"/>
      <c r="CBM29" s="585"/>
      <c r="CBN29" s="585"/>
      <c r="CBO29" s="585"/>
      <c r="CBP29" s="585"/>
      <c r="CBQ29" s="585"/>
      <c r="CBR29" s="585"/>
      <c r="CBS29" s="585"/>
      <c r="CBT29" s="585"/>
      <c r="CBU29" s="585"/>
      <c r="CBV29" s="585"/>
      <c r="CBW29" s="585"/>
      <c r="CBX29" s="585"/>
      <c r="CBY29" s="585"/>
      <c r="CBZ29" s="585"/>
      <c r="CCA29" s="585"/>
      <c r="CCB29" s="585"/>
      <c r="CCC29" s="585"/>
      <c r="CCD29" s="585"/>
      <c r="CCE29" s="585"/>
      <c r="CCF29" s="585"/>
      <c r="CCG29" s="585"/>
      <c r="CCH29" s="585"/>
      <c r="CCI29" s="585"/>
      <c r="CCJ29" s="585"/>
      <c r="CCK29" s="585"/>
      <c r="CCL29" s="585"/>
      <c r="CCM29" s="585"/>
      <c r="CCN29" s="585"/>
      <c r="CCO29" s="585"/>
      <c r="CCP29" s="585"/>
      <c r="CCQ29" s="585"/>
      <c r="CCR29" s="585"/>
      <c r="CCS29" s="585"/>
      <c r="CCT29" s="585"/>
      <c r="CCU29" s="585"/>
      <c r="CCV29" s="585"/>
      <c r="CCW29" s="585"/>
      <c r="CCX29" s="585"/>
      <c r="CCY29" s="585"/>
      <c r="CCZ29" s="585"/>
      <c r="CDA29" s="585"/>
      <c r="CDB29" s="585"/>
      <c r="CDC29" s="585"/>
      <c r="CDD29" s="585"/>
      <c r="CDE29" s="585"/>
      <c r="CDF29" s="585"/>
      <c r="CDG29" s="585"/>
      <c r="CDH29" s="585"/>
      <c r="CDI29" s="585"/>
      <c r="CDJ29" s="585"/>
      <c r="CDK29" s="585"/>
      <c r="CDL29" s="585"/>
      <c r="CDM29" s="585"/>
      <c r="CDN29" s="585"/>
      <c r="CDO29" s="585"/>
      <c r="CDP29" s="585"/>
      <c r="CDQ29" s="585"/>
      <c r="CDR29" s="585"/>
      <c r="CDS29" s="585"/>
      <c r="CDT29" s="585"/>
      <c r="CDU29" s="585"/>
      <c r="CDV29" s="585"/>
      <c r="CDW29" s="585"/>
      <c r="CDX29" s="585"/>
      <c r="CDY29" s="585"/>
      <c r="CDZ29" s="585"/>
      <c r="CEA29" s="585"/>
      <c r="CEB29" s="585"/>
      <c r="CEC29" s="585"/>
      <c r="CED29" s="585"/>
      <c r="CEE29" s="585"/>
      <c r="CEF29" s="585"/>
      <c r="CEG29" s="585"/>
      <c r="CEH29" s="585"/>
      <c r="CEI29" s="585"/>
      <c r="CEJ29" s="585"/>
      <c r="CEK29" s="585"/>
      <c r="CEL29" s="585"/>
      <c r="CEM29" s="585"/>
      <c r="CEN29" s="585"/>
      <c r="CEO29" s="585"/>
      <c r="CEP29" s="585"/>
      <c r="CEQ29" s="585"/>
      <c r="CER29" s="585"/>
      <c r="CES29" s="585"/>
      <c r="CET29" s="585"/>
      <c r="CEU29" s="585"/>
      <c r="CEV29" s="585"/>
      <c r="CEW29" s="585"/>
      <c r="CEX29" s="585"/>
      <c r="CEY29" s="585"/>
      <c r="CEZ29" s="585"/>
      <c r="CFA29" s="585"/>
      <c r="CFB29" s="585"/>
      <c r="CFC29" s="585"/>
      <c r="CFD29" s="585"/>
      <c r="CFE29" s="585"/>
      <c r="CFF29" s="585"/>
      <c r="CFG29" s="585"/>
      <c r="CFH29" s="585"/>
      <c r="CFI29" s="585"/>
      <c r="CFJ29" s="585"/>
      <c r="CFK29" s="585"/>
      <c r="CFL29" s="585"/>
      <c r="CFM29" s="585"/>
      <c r="CFN29" s="585"/>
      <c r="CFO29" s="585"/>
      <c r="CFP29" s="585"/>
      <c r="CFQ29" s="585"/>
      <c r="CFR29" s="585"/>
      <c r="CFS29" s="585"/>
      <c r="CFT29" s="585"/>
      <c r="CFU29" s="585"/>
      <c r="CFV29" s="585"/>
      <c r="CFW29" s="585"/>
      <c r="CFX29" s="585"/>
      <c r="CFY29" s="585"/>
      <c r="CFZ29" s="585"/>
      <c r="CGA29" s="585"/>
      <c r="CGB29" s="585"/>
      <c r="CGC29" s="585"/>
      <c r="CGD29" s="585"/>
      <c r="CGE29" s="585"/>
      <c r="CGF29" s="585"/>
      <c r="CGG29" s="585"/>
      <c r="CGH29" s="585"/>
      <c r="CGI29" s="585"/>
      <c r="CGJ29" s="585"/>
      <c r="CGK29" s="585"/>
      <c r="CGL29" s="585"/>
      <c r="CGM29" s="585"/>
      <c r="CGN29" s="585"/>
      <c r="CGO29" s="585"/>
      <c r="CGP29" s="585"/>
      <c r="CGQ29" s="585"/>
      <c r="CGR29" s="585"/>
      <c r="CGS29" s="585"/>
      <c r="CGT29" s="585"/>
      <c r="CGU29" s="585"/>
      <c r="CGV29" s="585"/>
      <c r="CGW29" s="585"/>
      <c r="CGX29" s="585"/>
      <c r="CGY29" s="585"/>
      <c r="CGZ29" s="585"/>
      <c r="CHA29" s="585"/>
      <c r="CHB29" s="585"/>
      <c r="CHC29" s="585"/>
      <c r="CHD29" s="585"/>
      <c r="CHE29" s="585"/>
      <c r="CHF29" s="585"/>
      <c r="CHG29" s="585"/>
      <c r="CHH29" s="585"/>
      <c r="CHI29" s="585"/>
      <c r="CHJ29" s="585"/>
      <c r="CHK29" s="585"/>
      <c r="CHL29" s="585"/>
      <c r="CHM29" s="585"/>
      <c r="CHN29" s="585"/>
      <c r="CHO29" s="585"/>
      <c r="CHP29" s="585"/>
      <c r="CHQ29" s="585"/>
      <c r="CHR29" s="585"/>
      <c r="CHS29" s="585"/>
      <c r="CHT29" s="585"/>
      <c r="CHU29" s="585"/>
      <c r="CHV29" s="585"/>
      <c r="CHW29" s="585"/>
      <c r="CHX29" s="585"/>
      <c r="CHY29" s="585"/>
      <c r="CHZ29" s="585"/>
      <c r="CIA29" s="585"/>
      <c r="CIB29" s="585"/>
      <c r="CIC29" s="585"/>
      <c r="CID29" s="585"/>
      <c r="CIE29" s="585"/>
      <c r="CIF29" s="585"/>
      <c r="CIG29" s="585"/>
      <c r="CIH29" s="585"/>
      <c r="CII29" s="585"/>
      <c r="CIJ29" s="585"/>
      <c r="CIK29" s="585"/>
      <c r="CIL29" s="585"/>
      <c r="CIM29" s="585"/>
      <c r="CIN29" s="585"/>
      <c r="CIO29" s="585"/>
      <c r="CIP29" s="585"/>
      <c r="CIQ29" s="585"/>
      <c r="CIR29" s="585"/>
      <c r="CIS29" s="585"/>
      <c r="CIT29" s="585"/>
      <c r="CIU29" s="585"/>
      <c r="CIV29" s="585"/>
      <c r="CIW29" s="585"/>
      <c r="CIX29" s="585"/>
      <c r="CIY29" s="585"/>
      <c r="CIZ29" s="585"/>
      <c r="CJA29" s="585"/>
      <c r="CJB29" s="585"/>
      <c r="CJC29" s="585"/>
      <c r="CJD29" s="585"/>
      <c r="CJE29" s="585"/>
      <c r="CJF29" s="585"/>
      <c r="CJG29" s="585"/>
      <c r="CJH29" s="585"/>
      <c r="CJI29" s="585"/>
      <c r="CJJ29" s="585"/>
      <c r="CJK29" s="585"/>
      <c r="CJL29" s="585"/>
      <c r="CJM29" s="585"/>
      <c r="CJN29" s="585"/>
      <c r="CJO29" s="585"/>
      <c r="CJP29" s="585"/>
      <c r="CJQ29" s="585"/>
      <c r="CJR29" s="585"/>
      <c r="CJS29" s="585"/>
      <c r="CJT29" s="585"/>
      <c r="CJU29" s="585"/>
      <c r="CJV29" s="585"/>
      <c r="CJW29" s="585"/>
      <c r="CJX29" s="585"/>
      <c r="CJY29" s="585"/>
      <c r="CJZ29" s="585"/>
      <c r="CKA29" s="585"/>
      <c r="CKB29" s="585"/>
      <c r="CKC29" s="585"/>
      <c r="CKD29" s="585"/>
      <c r="CKE29" s="585"/>
      <c r="CKF29" s="585"/>
      <c r="CKG29" s="585"/>
      <c r="CKH29" s="585"/>
      <c r="CKI29" s="585"/>
      <c r="CKJ29" s="585"/>
      <c r="CKK29" s="585"/>
      <c r="CKL29" s="585"/>
      <c r="CKM29" s="585"/>
      <c r="CKN29" s="585"/>
      <c r="CKO29" s="585"/>
      <c r="CKP29" s="585"/>
      <c r="CKQ29" s="585"/>
      <c r="CKR29" s="585"/>
      <c r="CKS29" s="585"/>
      <c r="CKT29" s="585"/>
      <c r="CKU29" s="585"/>
      <c r="CKV29" s="585"/>
      <c r="CKW29" s="585"/>
      <c r="CKX29" s="585"/>
      <c r="CKY29" s="585"/>
      <c r="CKZ29" s="585"/>
      <c r="CLA29" s="585"/>
      <c r="CLB29" s="585"/>
      <c r="CLC29" s="585"/>
      <c r="CLD29" s="585"/>
      <c r="CLE29" s="585"/>
      <c r="CLF29" s="585"/>
      <c r="CLG29" s="585"/>
      <c r="CLH29" s="585"/>
      <c r="CLI29" s="585"/>
      <c r="CLJ29" s="585"/>
      <c r="CLK29" s="585"/>
      <c r="CLL29" s="585"/>
      <c r="CLM29" s="585"/>
      <c r="CLN29" s="585"/>
      <c r="CLO29" s="585"/>
      <c r="CLP29" s="585"/>
      <c r="CLQ29" s="585"/>
      <c r="CLR29" s="585"/>
      <c r="CLS29" s="585"/>
      <c r="CLT29" s="585"/>
      <c r="CLU29" s="585"/>
      <c r="CLV29" s="585"/>
      <c r="CLW29" s="585"/>
      <c r="CLX29" s="585"/>
      <c r="CLY29" s="585"/>
      <c r="CLZ29" s="585"/>
      <c r="CMA29" s="585"/>
      <c r="CMB29" s="585"/>
      <c r="CMC29" s="585"/>
      <c r="CMD29" s="585"/>
      <c r="CME29" s="585"/>
      <c r="CMF29" s="585"/>
      <c r="CMG29" s="585"/>
      <c r="CMH29" s="585"/>
      <c r="CMI29" s="585"/>
      <c r="CMJ29" s="585"/>
      <c r="CMK29" s="585"/>
      <c r="CML29" s="585"/>
      <c r="CMM29" s="585"/>
      <c r="CMN29" s="585"/>
      <c r="CMO29" s="585"/>
      <c r="CMP29" s="585"/>
      <c r="CMQ29" s="585"/>
      <c r="CMR29" s="585"/>
      <c r="CMS29" s="585"/>
      <c r="CMT29" s="585"/>
      <c r="CMU29" s="585"/>
      <c r="CMV29" s="585"/>
      <c r="CMW29" s="585"/>
      <c r="CMX29" s="585"/>
      <c r="CMY29" s="585"/>
      <c r="CMZ29" s="585"/>
      <c r="CNA29" s="585"/>
      <c r="CNB29" s="585"/>
      <c r="CNC29" s="585"/>
      <c r="CND29" s="585"/>
      <c r="CNE29" s="585"/>
      <c r="CNF29" s="585"/>
      <c r="CNG29" s="585"/>
      <c r="CNH29" s="585"/>
      <c r="CNI29" s="585"/>
      <c r="CNJ29" s="585"/>
      <c r="CNK29" s="585"/>
      <c r="CNL29" s="585"/>
      <c r="CNM29" s="585"/>
      <c r="CNN29" s="585"/>
      <c r="CNO29" s="585"/>
      <c r="CNP29" s="585"/>
      <c r="CNQ29" s="585"/>
      <c r="CNR29" s="585"/>
      <c r="CNS29" s="585"/>
      <c r="CNT29" s="585"/>
      <c r="CNU29" s="585"/>
      <c r="CNV29" s="585"/>
      <c r="CNW29" s="585"/>
      <c r="CNX29" s="585"/>
      <c r="CNY29" s="585"/>
      <c r="CNZ29" s="585"/>
      <c r="COA29" s="585"/>
      <c r="COB29" s="585"/>
      <c r="COC29" s="585"/>
      <c r="COD29" s="585"/>
      <c r="COE29" s="585"/>
      <c r="COF29" s="585"/>
      <c r="COG29" s="585"/>
      <c r="COH29" s="585"/>
      <c r="COI29" s="585"/>
      <c r="COJ29" s="585"/>
      <c r="COK29" s="585"/>
      <c r="COL29" s="585"/>
      <c r="COM29" s="585"/>
      <c r="CON29" s="585"/>
      <c r="COO29" s="585"/>
      <c r="COP29" s="585"/>
      <c r="COQ29" s="585"/>
      <c r="COR29" s="585"/>
      <c r="COS29" s="585"/>
      <c r="COT29" s="585"/>
      <c r="COU29" s="585"/>
      <c r="COV29" s="585"/>
      <c r="COW29" s="585"/>
      <c r="COX29" s="585"/>
      <c r="COY29" s="585"/>
      <c r="COZ29" s="585"/>
      <c r="CPA29" s="585"/>
      <c r="CPB29" s="585"/>
      <c r="CPC29" s="585"/>
      <c r="CPD29" s="585"/>
      <c r="CPE29" s="585"/>
      <c r="CPF29" s="585"/>
      <c r="CPG29" s="585"/>
      <c r="CPH29" s="585"/>
      <c r="CPI29" s="585"/>
      <c r="CPJ29" s="585"/>
      <c r="CPK29" s="585"/>
      <c r="CPL29" s="585"/>
      <c r="CPM29" s="585"/>
      <c r="CPN29" s="585"/>
      <c r="CPO29" s="585"/>
      <c r="CPP29" s="585"/>
      <c r="CPQ29" s="585"/>
      <c r="CPR29" s="585"/>
      <c r="CPS29" s="585"/>
      <c r="CPT29" s="585"/>
      <c r="CPU29" s="585"/>
      <c r="CPV29" s="585"/>
      <c r="CPW29" s="585"/>
      <c r="CPX29" s="585"/>
      <c r="CPY29" s="585"/>
      <c r="CPZ29" s="585"/>
      <c r="CQA29" s="585"/>
      <c r="CQB29" s="585"/>
      <c r="CQC29" s="585"/>
      <c r="CQD29" s="585"/>
      <c r="CQE29" s="585"/>
      <c r="CQF29" s="585"/>
      <c r="CQG29" s="585"/>
      <c r="CQH29" s="585"/>
      <c r="CQI29" s="585"/>
      <c r="CQJ29" s="585"/>
      <c r="CQK29" s="585"/>
      <c r="CQL29" s="585"/>
      <c r="CQM29" s="585"/>
      <c r="CQN29" s="585"/>
      <c r="CQO29" s="585"/>
      <c r="CQP29" s="585"/>
      <c r="CQQ29" s="585"/>
      <c r="CQR29" s="585"/>
      <c r="CQS29" s="585"/>
      <c r="CQT29" s="585"/>
      <c r="CQU29" s="585"/>
      <c r="CQV29" s="585"/>
      <c r="CQW29" s="585"/>
      <c r="CQX29" s="585"/>
      <c r="CQY29" s="585"/>
      <c r="CQZ29" s="585"/>
      <c r="CRA29" s="585"/>
      <c r="CRB29" s="585"/>
      <c r="CRC29" s="585"/>
      <c r="CRD29" s="585"/>
      <c r="CRE29" s="585"/>
      <c r="CRF29" s="585"/>
      <c r="CRG29" s="585"/>
      <c r="CRH29" s="585"/>
      <c r="CRI29" s="585"/>
      <c r="CRJ29" s="585"/>
      <c r="CRK29" s="585"/>
      <c r="CRL29" s="585"/>
      <c r="CRM29" s="585"/>
      <c r="CRN29" s="585"/>
      <c r="CRO29" s="585"/>
      <c r="CRP29" s="585"/>
      <c r="CRQ29" s="585"/>
      <c r="CRR29" s="585"/>
      <c r="CRS29" s="585"/>
      <c r="CRT29" s="585"/>
      <c r="CRU29" s="585"/>
      <c r="CRV29" s="585"/>
      <c r="CRW29" s="585"/>
      <c r="CRX29" s="585"/>
      <c r="CRY29" s="585"/>
      <c r="CRZ29" s="585"/>
      <c r="CSA29" s="585"/>
      <c r="CSB29" s="585"/>
      <c r="CSC29" s="585"/>
      <c r="CSD29" s="585"/>
      <c r="CSE29" s="585"/>
      <c r="CSF29" s="585"/>
      <c r="CSG29" s="585"/>
      <c r="CSH29" s="585"/>
      <c r="CSI29" s="585"/>
      <c r="CSJ29" s="585"/>
      <c r="CSK29" s="585"/>
      <c r="CSL29" s="585"/>
      <c r="CSM29" s="585"/>
      <c r="CSN29" s="585"/>
      <c r="CSO29" s="585"/>
      <c r="CSP29" s="585"/>
      <c r="CSQ29" s="585"/>
      <c r="CSR29" s="585"/>
      <c r="CSS29" s="585"/>
      <c r="CST29" s="585"/>
      <c r="CSU29" s="585"/>
      <c r="CSV29" s="585"/>
      <c r="CSW29" s="585"/>
      <c r="CSX29" s="585"/>
      <c r="CSY29" s="585"/>
      <c r="CSZ29" s="585"/>
      <c r="CTA29" s="585"/>
      <c r="CTB29" s="585"/>
      <c r="CTC29" s="585"/>
      <c r="CTD29" s="585"/>
      <c r="CTE29" s="585"/>
      <c r="CTF29" s="585"/>
      <c r="CTG29" s="585"/>
      <c r="CTH29" s="585"/>
      <c r="CTI29" s="585"/>
      <c r="CTJ29" s="585"/>
      <c r="CTK29" s="585"/>
      <c r="CTL29" s="585"/>
      <c r="CTM29" s="585"/>
      <c r="CTN29" s="585"/>
      <c r="CTO29" s="585"/>
      <c r="CTP29" s="585"/>
      <c r="CTQ29" s="585"/>
      <c r="CTR29" s="585"/>
      <c r="CTS29" s="585"/>
      <c r="CTT29" s="585"/>
      <c r="CTU29" s="585"/>
      <c r="CTV29" s="585"/>
      <c r="CTW29" s="585"/>
      <c r="CTX29" s="585"/>
      <c r="CTY29" s="585"/>
      <c r="CTZ29" s="585"/>
      <c r="CUA29" s="585"/>
      <c r="CUB29" s="585"/>
      <c r="CUC29" s="585"/>
      <c r="CUD29" s="585"/>
      <c r="CUE29" s="585"/>
      <c r="CUF29" s="585"/>
      <c r="CUG29" s="585"/>
      <c r="CUH29" s="585"/>
      <c r="CUI29" s="585"/>
      <c r="CUJ29" s="585"/>
      <c r="CUK29" s="585"/>
      <c r="CUL29" s="585"/>
      <c r="CUM29" s="585"/>
      <c r="CUN29" s="585"/>
      <c r="CUO29" s="585"/>
      <c r="CUP29" s="585"/>
      <c r="CUQ29" s="585"/>
      <c r="CUR29" s="585"/>
      <c r="CUS29" s="585"/>
      <c r="CUT29" s="585"/>
      <c r="CUU29" s="585"/>
      <c r="CUV29" s="585"/>
      <c r="CUW29" s="585"/>
      <c r="CUX29" s="585"/>
      <c r="CUY29" s="585"/>
      <c r="CUZ29" s="585"/>
      <c r="CVA29" s="585"/>
      <c r="CVB29" s="585"/>
      <c r="CVC29" s="585"/>
      <c r="CVD29" s="585"/>
      <c r="CVE29" s="585"/>
      <c r="CVF29" s="585"/>
      <c r="CVG29" s="585"/>
      <c r="CVH29" s="585"/>
      <c r="CVI29" s="585"/>
      <c r="CVJ29" s="585"/>
      <c r="CVK29" s="585"/>
      <c r="CVL29" s="585"/>
      <c r="CVM29" s="585"/>
      <c r="CVN29" s="585"/>
      <c r="CVO29" s="585"/>
      <c r="CVP29" s="585"/>
      <c r="CVQ29" s="585"/>
      <c r="CVR29" s="585"/>
      <c r="CVS29" s="585"/>
      <c r="CVT29" s="585"/>
      <c r="CVU29" s="585"/>
      <c r="CVV29" s="585"/>
      <c r="CVW29" s="585"/>
      <c r="CVX29" s="585"/>
      <c r="CVY29" s="585"/>
      <c r="CVZ29" s="585"/>
      <c r="CWA29" s="585"/>
      <c r="CWB29" s="585"/>
      <c r="CWC29" s="585"/>
      <c r="CWD29" s="585"/>
      <c r="CWE29" s="585"/>
      <c r="CWF29" s="585"/>
      <c r="CWG29" s="585"/>
      <c r="CWH29" s="585"/>
      <c r="CWI29" s="585"/>
      <c r="CWJ29" s="585"/>
      <c r="CWK29" s="585"/>
      <c r="CWL29" s="585"/>
      <c r="CWM29" s="585"/>
      <c r="CWN29" s="585"/>
      <c r="CWO29" s="585"/>
      <c r="CWP29" s="585"/>
      <c r="CWQ29" s="585"/>
      <c r="CWR29" s="585"/>
      <c r="CWS29" s="585"/>
      <c r="CWT29" s="585"/>
      <c r="CWU29" s="585"/>
      <c r="CWV29" s="585"/>
      <c r="CWW29" s="585"/>
      <c r="CWX29" s="585"/>
      <c r="CWY29" s="585"/>
      <c r="CWZ29" s="585"/>
      <c r="CXA29" s="585"/>
      <c r="CXB29" s="585"/>
      <c r="CXC29" s="585"/>
      <c r="CXD29" s="585"/>
      <c r="CXE29" s="585"/>
      <c r="CXF29" s="585"/>
      <c r="CXG29" s="585"/>
      <c r="CXH29" s="585"/>
      <c r="CXI29" s="585"/>
      <c r="CXJ29" s="585"/>
      <c r="CXK29" s="585"/>
      <c r="CXL29" s="585"/>
      <c r="CXM29" s="585"/>
      <c r="CXN29" s="585"/>
      <c r="CXO29" s="585"/>
      <c r="CXP29" s="585"/>
      <c r="CXQ29" s="585"/>
      <c r="CXR29" s="585"/>
      <c r="CXS29" s="585"/>
      <c r="CXT29" s="585"/>
      <c r="CXU29" s="585"/>
      <c r="CXV29" s="585"/>
      <c r="CXW29" s="585"/>
      <c r="CXX29" s="585"/>
      <c r="CXY29" s="585"/>
      <c r="CXZ29" s="585"/>
      <c r="CYA29" s="585"/>
      <c r="CYB29" s="585"/>
      <c r="CYC29" s="585"/>
      <c r="CYD29" s="585"/>
      <c r="CYE29" s="585"/>
      <c r="CYF29" s="585"/>
      <c r="CYG29" s="585"/>
      <c r="CYH29" s="585"/>
      <c r="CYI29" s="585"/>
      <c r="CYJ29" s="585"/>
      <c r="CYK29" s="585"/>
      <c r="CYL29" s="585"/>
      <c r="CYM29" s="585"/>
      <c r="CYN29" s="585"/>
      <c r="CYO29" s="585"/>
      <c r="CYP29" s="585"/>
      <c r="CYQ29" s="585"/>
      <c r="CYR29" s="585"/>
      <c r="CYS29" s="585"/>
      <c r="CYT29" s="585"/>
      <c r="CYU29" s="585"/>
      <c r="CYV29" s="585"/>
      <c r="CYW29" s="585"/>
      <c r="CYX29" s="585"/>
      <c r="CYY29" s="585"/>
      <c r="CYZ29" s="585"/>
      <c r="CZA29" s="585"/>
      <c r="CZB29" s="585"/>
      <c r="CZC29" s="585"/>
      <c r="CZD29" s="585"/>
      <c r="CZE29" s="585"/>
      <c r="CZF29" s="585"/>
      <c r="CZG29" s="585"/>
      <c r="CZH29" s="585"/>
      <c r="CZI29" s="585"/>
      <c r="CZJ29" s="585"/>
      <c r="CZK29" s="585"/>
      <c r="CZL29" s="585"/>
      <c r="CZM29" s="585"/>
      <c r="CZN29" s="585"/>
      <c r="CZO29" s="585"/>
      <c r="CZP29" s="585"/>
      <c r="CZQ29" s="585"/>
      <c r="CZR29" s="585"/>
      <c r="CZS29" s="585"/>
      <c r="CZT29" s="585"/>
      <c r="CZU29" s="585"/>
      <c r="CZV29" s="585"/>
      <c r="CZW29" s="585"/>
      <c r="CZX29" s="585"/>
      <c r="CZY29" s="585"/>
      <c r="CZZ29" s="585"/>
      <c r="DAA29" s="585"/>
      <c r="DAB29" s="585"/>
      <c r="DAC29" s="585"/>
      <c r="DAD29" s="585"/>
      <c r="DAE29" s="585"/>
      <c r="DAF29" s="585"/>
      <c r="DAG29" s="585"/>
      <c r="DAH29" s="585"/>
      <c r="DAI29" s="585"/>
      <c r="DAJ29" s="585"/>
      <c r="DAK29" s="585"/>
      <c r="DAL29" s="585"/>
      <c r="DAM29" s="585"/>
      <c r="DAN29" s="585"/>
      <c r="DAO29" s="585"/>
      <c r="DAP29" s="585"/>
      <c r="DAQ29" s="585"/>
      <c r="DAR29" s="585"/>
      <c r="DAS29" s="585"/>
      <c r="DAT29" s="585"/>
      <c r="DAU29" s="585"/>
      <c r="DAV29" s="585"/>
      <c r="DAW29" s="585"/>
      <c r="DAX29" s="585"/>
      <c r="DAY29" s="585"/>
      <c r="DAZ29" s="585"/>
      <c r="DBA29" s="585"/>
      <c r="DBB29" s="585"/>
      <c r="DBC29" s="585"/>
      <c r="DBD29" s="585"/>
      <c r="DBE29" s="585"/>
      <c r="DBF29" s="585"/>
      <c r="DBG29" s="585"/>
      <c r="DBH29" s="585"/>
      <c r="DBI29" s="585"/>
      <c r="DBJ29" s="585"/>
      <c r="DBK29" s="585"/>
      <c r="DBL29" s="585"/>
      <c r="DBM29" s="585"/>
      <c r="DBN29" s="585"/>
      <c r="DBO29" s="585"/>
      <c r="DBP29" s="585"/>
      <c r="DBQ29" s="585"/>
      <c r="DBR29" s="585"/>
      <c r="DBS29" s="585"/>
      <c r="DBT29" s="585"/>
      <c r="DBU29" s="585"/>
      <c r="DBV29" s="585"/>
      <c r="DBW29" s="585"/>
      <c r="DBX29" s="585"/>
      <c r="DBY29" s="585"/>
      <c r="DBZ29" s="585"/>
      <c r="DCA29" s="585"/>
      <c r="DCB29" s="585"/>
      <c r="DCC29" s="585"/>
      <c r="DCD29" s="585"/>
      <c r="DCE29" s="585"/>
      <c r="DCF29" s="585"/>
      <c r="DCG29" s="585"/>
      <c r="DCH29" s="585"/>
      <c r="DCI29" s="585"/>
      <c r="DCJ29" s="585"/>
      <c r="DCK29" s="585"/>
      <c r="DCL29" s="585"/>
      <c r="DCM29" s="585"/>
      <c r="DCN29" s="585"/>
      <c r="DCO29" s="585"/>
      <c r="DCP29" s="585"/>
      <c r="DCQ29" s="585"/>
      <c r="DCR29" s="585"/>
      <c r="DCS29" s="585"/>
      <c r="DCT29" s="585"/>
      <c r="DCU29" s="585"/>
      <c r="DCV29" s="585"/>
      <c r="DCW29" s="585"/>
      <c r="DCX29" s="585"/>
      <c r="DCY29" s="585"/>
      <c r="DCZ29" s="585"/>
      <c r="DDA29" s="585"/>
      <c r="DDB29" s="585"/>
      <c r="DDC29" s="585"/>
      <c r="DDD29" s="585"/>
      <c r="DDE29" s="585"/>
      <c r="DDF29" s="585"/>
      <c r="DDG29" s="585"/>
      <c r="DDH29" s="585"/>
      <c r="DDI29" s="585"/>
      <c r="DDJ29" s="585"/>
      <c r="DDK29" s="585"/>
      <c r="DDL29" s="585"/>
      <c r="DDM29" s="585"/>
      <c r="DDN29" s="585"/>
      <c r="DDO29" s="585"/>
      <c r="DDP29" s="585"/>
      <c r="DDQ29" s="585"/>
      <c r="DDR29" s="585"/>
      <c r="DDS29" s="585"/>
      <c r="DDT29" s="585"/>
      <c r="DDU29" s="585"/>
      <c r="DDV29" s="585"/>
      <c r="DDW29" s="585"/>
      <c r="DDX29" s="585"/>
      <c r="DDY29" s="585"/>
      <c r="DDZ29" s="585"/>
      <c r="DEA29" s="585"/>
      <c r="DEB29" s="585"/>
      <c r="DEC29" s="585"/>
      <c r="DED29" s="585"/>
      <c r="DEE29" s="585"/>
      <c r="DEF29" s="585"/>
      <c r="DEG29" s="585"/>
      <c r="DEH29" s="585"/>
      <c r="DEI29" s="585"/>
      <c r="DEJ29" s="585"/>
      <c r="DEK29" s="585"/>
      <c r="DEL29" s="585"/>
      <c r="DEM29" s="585"/>
      <c r="DEN29" s="585"/>
      <c r="DEO29" s="585"/>
      <c r="DEP29" s="585"/>
      <c r="DEQ29" s="585"/>
      <c r="DER29" s="585"/>
      <c r="DES29" s="585"/>
      <c r="DET29" s="585"/>
      <c r="DEU29" s="585"/>
      <c r="DEV29" s="585"/>
      <c r="DEW29" s="585"/>
      <c r="DEX29" s="585"/>
      <c r="DEY29" s="585"/>
      <c r="DEZ29" s="585"/>
      <c r="DFA29" s="585"/>
      <c r="DFB29" s="585"/>
      <c r="DFC29" s="585"/>
      <c r="DFD29" s="585"/>
      <c r="DFE29" s="585"/>
      <c r="DFF29" s="585"/>
      <c r="DFG29" s="585"/>
      <c r="DFH29" s="585"/>
      <c r="DFI29" s="585"/>
      <c r="DFJ29" s="585"/>
      <c r="DFK29" s="585"/>
      <c r="DFL29" s="585"/>
      <c r="DFM29" s="585"/>
      <c r="DFN29" s="585"/>
      <c r="DFO29" s="585"/>
      <c r="DFP29" s="585"/>
      <c r="DFQ29" s="585"/>
      <c r="DFR29" s="585"/>
      <c r="DFS29" s="585"/>
      <c r="DFT29" s="585"/>
      <c r="DFU29" s="585"/>
      <c r="DFV29" s="585"/>
      <c r="DFW29" s="585"/>
      <c r="DFX29" s="585"/>
      <c r="DFY29" s="585"/>
      <c r="DFZ29" s="585"/>
      <c r="DGA29" s="585"/>
      <c r="DGB29" s="585"/>
      <c r="DGC29" s="585"/>
      <c r="DGD29" s="585"/>
      <c r="DGE29" s="585"/>
      <c r="DGF29" s="585"/>
      <c r="DGG29" s="585"/>
      <c r="DGH29" s="585"/>
      <c r="DGI29" s="585"/>
      <c r="DGJ29" s="585"/>
      <c r="DGK29" s="585"/>
      <c r="DGL29" s="585"/>
      <c r="DGM29" s="585"/>
      <c r="DGN29" s="585"/>
      <c r="DGO29" s="585"/>
      <c r="DGP29" s="585"/>
      <c r="DGQ29" s="585"/>
      <c r="DGR29" s="585"/>
      <c r="DGS29" s="585"/>
      <c r="DGT29" s="585"/>
      <c r="DGU29" s="585"/>
      <c r="DGV29" s="585"/>
      <c r="DGW29" s="585"/>
      <c r="DGX29" s="585"/>
      <c r="DGY29" s="585"/>
      <c r="DGZ29" s="585"/>
      <c r="DHA29" s="585"/>
      <c r="DHB29" s="585"/>
      <c r="DHC29" s="585"/>
      <c r="DHD29" s="585"/>
      <c r="DHE29" s="585"/>
      <c r="DHF29" s="585"/>
      <c r="DHG29" s="585"/>
      <c r="DHH29" s="585"/>
      <c r="DHI29" s="585"/>
      <c r="DHJ29" s="585"/>
      <c r="DHK29" s="585"/>
      <c r="DHL29" s="585"/>
      <c r="DHM29" s="585"/>
      <c r="DHN29" s="585"/>
      <c r="DHO29" s="585"/>
      <c r="DHP29" s="585"/>
      <c r="DHQ29" s="585"/>
      <c r="DHR29" s="585"/>
      <c r="DHS29" s="585"/>
      <c r="DHT29" s="585"/>
      <c r="DHU29" s="585"/>
      <c r="DHV29" s="585"/>
      <c r="DHW29" s="585"/>
      <c r="DHX29" s="585"/>
      <c r="DHY29" s="585"/>
      <c r="DHZ29" s="585"/>
      <c r="DIA29" s="585"/>
      <c r="DIB29" s="585"/>
      <c r="DIC29" s="585"/>
      <c r="DID29" s="585"/>
      <c r="DIE29" s="585"/>
      <c r="DIF29" s="585"/>
      <c r="DIG29" s="585"/>
      <c r="DIH29" s="585"/>
      <c r="DII29" s="585"/>
      <c r="DIJ29" s="585"/>
      <c r="DIK29" s="585"/>
      <c r="DIL29" s="585"/>
      <c r="DIM29" s="585"/>
      <c r="DIN29" s="585"/>
      <c r="DIO29" s="585"/>
      <c r="DIP29" s="585"/>
      <c r="DIQ29" s="585"/>
      <c r="DIR29" s="585"/>
      <c r="DIS29" s="585"/>
      <c r="DIT29" s="585"/>
      <c r="DIU29" s="585"/>
      <c r="DIV29" s="585"/>
      <c r="DIW29" s="585"/>
      <c r="DIX29" s="585"/>
      <c r="DIY29" s="585"/>
      <c r="DIZ29" s="585"/>
      <c r="DJA29" s="585"/>
      <c r="DJB29" s="585"/>
      <c r="DJC29" s="585"/>
      <c r="DJD29" s="585"/>
      <c r="DJE29" s="585"/>
      <c r="DJF29" s="585"/>
      <c r="DJG29" s="585"/>
      <c r="DJH29" s="585"/>
      <c r="DJI29" s="585"/>
      <c r="DJJ29" s="585"/>
      <c r="DJK29" s="585"/>
      <c r="DJL29" s="585"/>
      <c r="DJM29" s="585"/>
      <c r="DJN29" s="585"/>
      <c r="DJO29" s="585"/>
      <c r="DJP29" s="585"/>
      <c r="DJQ29" s="585"/>
      <c r="DJR29" s="585"/>
      <c r="DJS29" s="585"/>
      <c r="DJT29" s="585"/>
      <c r="DJU29" s="585"/>
      <c r="DJV29" s="585"/>
      <c r="DJW29" s="585"/>
      <c r="DJX29" s="585"/>
      <c r="DJY29" s="585"/>
      <c r="DJZ29" s="585"/>
      <c r="DKA29" s="585"/>
      <c r="DKB29" s="585"/>
      <c r="DKC29" s="585"/>
      <c r="DKD29" s="585"/>
      <c r="DKE29" s="585"/>
      <c r="DKF29" s="585"/>
      <c r="DKG29" s="585"/>
      <c r="DKH29" s="585"/>
      <c r="DKI29" s="585"/>
      <c r="DKJ29" s="585"/>
      <c r="DKK29" s="585"/>
      <c r="DKL29" s="585"/>
      <c r="DKM29" s="585"/>
      <c r="DKN29" s="585"/>
      <c r="DKO29" s="585"/>
      <c r="DKP29" s="585"/>
      <c r="DKQ29" s="585"/>
      <c r="DKR29" s="585"/>
      <c r="DKS29" s="585"/>
      <c r="DKT29" s="585"/>
      <c r="DKU29" s="585"/>
      <c r="DKV29" s="585"/>
      <c r="DKW29" s="585"/>
      <c r="DKX29" s="585"/>
      <c r="DKY29" s="585"/>
      <c r="DKZ29" s="585"/>
      <c r="DLA29" s="585"/>
      <c r="DLB29" s="585"/>
      <c r="DLC29" s="585"/>
      <c r="DLD29" s="585"/>
      <c r="DLE29" s="585"/>
      <c r="DLF29" s="585"/>
      <c r="DLG29" s="585"/>
      <c r="DLH29" s="585"/>
      <c r="DLI29" s="585"/>
      <c r="DLJ29" s="585"/>
      <c r="DLK29" s="585"/>
      <c r="DLL29" s="585"/>
      <c r="DLM29" s="585"/>
      <c r="DLN29" s="585"/>
      <c r="DLO29" s="585"/>
      <c r="DLP29" s="585"/>
      <c r="DLQ29" s="585"/>
      <c r="DLR29" s="585"/>
      <c r="DLS29" s="585"/>
      <c r="DLT29" s="585"/>
      <c r="DLU29" s="585"/>
      <c r="DLV29" s="585"/>
      <c r="DLW29" s="585"/>
      <c r="DLX29" s="585"/>
      <c r="DLY29" s="585"/>
      <c r="DLZ29" s="585"/>
      <c r="DMA29" s="585"/>
      <c r="DMB29" s="585"/>
      <c r="DMC29" s="585"/>
      <c r="DMD29" s="585"/>
      <c r="DME29" s="585"/>
      <c r="DMF29" s="585"/>
      <c r="DMG29" s="585"/>
      <c r="DMH29" s="585"/>
      <c r="DMI29" s="585"/>
      <c r="DMJ29" s="585"/>
      <c r="DMK29" s="585"/>
      <c r="DML29" s="585"/>
      <c r="DMM29" s="585"/>
      <c r="DMN29" s="585"/>
      <c r="DMO29" s="585"/>
      <c r="DMP29" s="585"/>
      <c r="DMQ29" s="585"/>
      <c r="DMR29" s="585"/>
      <c r="DMS29" s="585"/>
      <c r="DMT29" s="585"/>
      <c r="DMU29" s="585"/>
      <c r="DMV29" s="585"/>
      <c r="DMW29" s="585"/>
      <c r="DMX29" s="585"/>
      <c r="DMY29" s="585"/>
      <c r="DMZ29" s="585"/>
      <c r="DNA29" s="585"/>
      <c r="DNB29" s="585"/>
      <c r="DNC29" s="585"/>
      <c r="DND29" s="585"/>
      <c r="DNE29" s="585"/>
      <c r="DNF29" s="585"/>
      <c r="DNG29" s="585"/>
      <c r="DNH29" s="585"/>
      <c r="DNI29" s="585"/>
      <c r="DNJ29" s="585"/>
      <c r="DNK29" s="585"/>
      <c r="DNL29" s="585"/>
      <c r="DNM29" s="585"/>
      <c r="DNN29" s="585"/>
      <c r="DNO29" s="585"/>
      <c r="DNP29" s="585"/>
      <c r="DNQ29" s="585"/>
      <c r="DNR29" s="585"/>
      <c r="DNS29" s="585"/>
      <c r="DNT29" s="585"/>
      <c r="DNU29" s="585"/>
      <c r="DNV29" s="585"/>
      <c r="DNW29" s="585"/>
      <c r="DNX29" s="585"/>
      <c r="DNY29" s="585"/>
      <c r="DNZ29" s="585"/>
      <c r="DOA29" s="585"/>
      <c r="DOB29" s="585"/>
      <c r="DOC29" s="585"/>
      <c r="DOD29" s="585"/>
      <c r="DOE29" s="585"/>
      <c r="DOF29" s="585"/>
      <c r="DOG29" s="585"/>
      <c r="DOH29" s="585"/>
      <c r="DOI29" s="585"/>
      <c r="DOJ29" s="585"/>
      <c r="DOK29" s="585"/>
      <c r="DOL29" s="585"/>
      <c r="DOM29" s="585"/>
      <c r="DON29" s="585"/>
      <c r="DOO29" s="585"/>
      <c r="DOP29" s="585"/>
      <c r="DOQ29" s="585"/>
      <c r="DOR29" s="585"/>
      <c r="DOS29" s="585"/>
      <c r="DOT29" s="585"/>
      <c r="DOU29" s="585"/>
      <c r="DOV29" s="585"/>
      <c r="DOW29" s="585"/>
      <c r="DOX29" s="585"/>
      <c r="DOY29" s="585"/>
      <c r="DOZ29" s="585"/>
      <c r="DPA29" s="585"/>
      <c r="DPB29" s="585"/>
      <c r="DPC29" s="585"/>
      <c r="DPD29" s="585"/>
      <c r="DPE29" s="585"/>
      <c r="DPF29" s="585"/>
      <c r="DPG29" s="585"/>
      <c r="DPH29" s="585"/>
      <c r="DPI29" s="585"/>
      <c r="DPJ29" s="585"/>
      <c r="DPK29" s="585"/>
      <c r="DPL29" s="585"/>
      <c r="DPM29" s="585"/>
      <c r="DPN29" s="585"/>
      <c r="DPO29" s="585"/>
      <c r="DPP29" s="585"/>
      <c r="DPQ29" s="585"/>
      <c r="DPR29" s="585"/>
      <c r="DPS29" s="585"/>
      <c r="DPT29" s="585"/>
      <c r="DPU29" s="585"/>
      <c r="DPV29" s="585"/>
      <c r="DPW29" s="585"/>
      <c r="DPX29" s="585"/>
      <c r="DPY29" s="585"/>
      <c r="DPZ29" s="585"/>
      <c r="DQA29" s="585"/>
      <c r="DQB29" s="585"/>
      <c r="DQC29" s="585"/>
      <c r="DQD29" s="585"/>
      <c r="DQE29" s="585"/>
      <c r="DQF29" s="585"/>
      <c r="DQG29" s="585"/>
      <c r="DQH29" s="585"/>
      <c r="DQI29" s="585"/>
      <c r="DQJ29" s="585"/>
      <c r="DQK29" s="585"/>
      <c r="DQL29" s="585"/>
      <c r="DQM29" s="585"/>
      <c r="DQN29" s="585"/>
      <c r="DQO29" s="585"/>
      <c r="DQP29" s="585"/>
      <c r="DQQ29" s="585"/>
      <c r="DQR29" s="585"/>
      <c r="DQS29" s="585"/>
      <c r="DQT29" s="585"/>
      <c r="DQU29" s="585"/>
      <c r="DQV29" s="585"/>
      <c r="DQW29" s="585"/>
      <c r="DQX29" s="585"/>
      <c r="DQY29" s="585"/>
      <c r="DQZ29" s="585"/>
      <c r="DRA29" s="585"/>
      <c r="DRB29" s="585"/>
      <c r="DRC29" s="585"/>
      <c r="DRD29" s="585"/>
      <c r="DRE29" s="585"/>
      <c r="DRF29" s="585"/>
      <c r="DRG29" s="585"/>
      <c r="DRH29" s="585"/>
      <c r="DRI29" s="585"/>
      <c r="DRJ29" s="585"/>
      <c r="DRK29" s="585"/>
      <c r="DRL29" s="585"/>
      <c r="DRM29" s="585"/>
      <c r="DRN29" s="585"/>
      <c r="DRO29" s="585"/>
      <c r="DRP29" s="585"/>
      <c r="DRQ29" s="585"/>
      <c r="DRR29" s="585"/>
      <c r="DRS29" s="585"/>
      <c r="DRT29" s="585"/>
      <c r="DRU29" s="585"/>
      <c r="DRV29" s="585"/>
      <c r="DRW29" s="585"/>
      <c r="DRX29" s="585"/>
      <c r="DRY29" s="585"/>
      <c r="DRZ29" s="585"/>
      <c r="DSA29" s="585"/>
      <c r="DSB29" s="585"/>
      <c r="DSC29" s="585"/>
      <c r="DSD29" s="585"/>
      <c r="DSE29" s="585"/>
      <c r="DSF29" s="585"/>
      <c r="DSG29" s="585"/>
      <c r="DSH29" s="585"/>
      <c r="DSI29" s="585"/>
      <c r="DSJ29" s="585"/>
      <c r="DSK29" s="585"/>
      <c r="DSL29" s="585"/>
      <c r="DSM29" s="585"/>
      <c r="DSN29" s="585"/>
      <c r="DSO29" s="585"/>
      <c r="DSP29" s="585"/>
      <c r="DSQ29" s="585"/>
      <c r="DSR29" s="585"/>
      <c r="DSS29" s="585"/>
      <c r="DST29" s="585"/>
      <c r="DSU29" s="585"/>
      <c r="DSV29" s="585"/>
      <c r="DSW29" s="585"/>
      <c r="DSX29" s="585"/>
      <c r="DSY29" s="585"/>
      <c r="DSZ29" s="585"/>
      <c r="DTA29" s="585"/>
      <c r="DTB29" s="585"/>
      <c r="DTC29" s="585"/>
      <c r="DTD29" s="585"/>
      <c r="DTE29" s="585"/>
      <c r="DTF29" s="585"/>
      <c r="DTG29" s="585"/>
      <c r="DTH29" s="585"/>
      <c r="DTI29" s="585"/>
      <c r="DTJ29" s="585"/>
      <c r="DTK29" s="585"/>
      <c r="DTL29" s="585"/>
      <c r="DTM29" s="585"/>
      <c r="DTN29" s="585"/>
      <c r="DTO29" s="585"/>
      <c r="DTP29" s="585"/>
      <c r="DTQ29" s="585"/>
      <c r="DTR29" s="585"/>
      <c r="DTS29" s="585"/>
      <c r="DTT29" s="585"/>
      <c r="DTU29" s="585"/>
      <c r="DTV29" s="585"/>
      <c r="DTW29" s="585"/>
      <c r="DTX29" s="585"/>
      <c r="DTY29" s="585"/>
      <c r="DTZ29" s="585"/>
      <c r="DUA29" s="585"/>
      <c r="DUB29" s="585"/>
      <c r="DUC29" s="585"/>
      <c r="DUD29" s="585"/>
      <c r="DUE29" s="585"/>
      <c r="DUF29" s="585"/>
      <c r="DUG29" s="585"/>
      <c r="DUH29" s="585"/>
      <c r="DUI29" s="585"/>
      <c r="DUJ29" s="585"/>
      <c r="DUK29" s="585"/>
      <c r="DUL29" s="585"/>
      <c r="DUM29" s="585"/>
      <c r="DUN29" s="585"/>
      <c r="DUO29" s="585"/>
      <c r="DUP29" s="585"/>
      <c r="DUQ29" s="585"/>
      <c r="DUR29" s="585"/>
      <c r="DUS29" s="585"/>
      <c r="DUT29" s="585"/>
      <c r="DUU29" s="585"/>
      <c r="DUV29" s="585"/>
      <c r="DUW29" s="585"/>
      <c r="DUX29" s="585"/>
      <c r="DUY29" s="585"/>
      <c r="DUZ29" s="585"/>
      <c r="DVA29" s="585"/>
      <c r="DVB29" s="585"/>
      <c r="DVC29" s="585"/>
      <c r="DVD29" s="585"/>
      <c r="DVE29" s="585"/>
      <c r="DVF29" s="585"/>
      <c r="DVG29" s="585"/>
      <c r="DVH29" s="585"/>
      <c r="DVI29" s="585"/>
      <c r="DVJ29" s="585"/>
      <c r="DVK29" s="585"/>
      <c r="DVL29" s="585"/>
      <c r="DVM29" s="585"/>
      <c r="DVN29" s="585"/>
      <c r="DVO29" s="585"/>
      <c r="DVP29" s="585"/>
      <c r="DVQ29" s="585"/>
      <c r="DVR29" s="585"/>
      <c r="DVS29" s="585"/>
      <c r="DVT29" s="585"/>
      <c r="DVU29" s="585"/>
      <c r="DVV29" s="585"/>
      <c r="DVW29" s="585"/>
      <c r="DVX29" s="585"/>
      <c r="DVY29" s="585"/>
      <c r="DVZ29" s="585"/>
      <c r="DWA29" s="585"/>
      <c r="DWB29" s="585"/>
      <c r="DWC29" s="585"/>
      <c r="DWD29" s="585"/>
      <c r="DWE29" s="585"/>
      <c r="DWF29" s="585"/>
      <c r="DWG29" s="585"/>
      <c r="DWH29" s="585"/>
      <c r="DWI29" s="585"/>
      <c r="DWJ29" s="585"/>
      <c r="DWK29" s="585"/>
      <c r="DWL29" s="585"/>
      <c r="DWM29" s="585"/>
      <c r="DWN29" s="585"/>
      <c r="DWO29" s="585"/>
      <c r="DWP29" s="585"/>
      <c r="DWQ29" s="585"/>
      <c r="DWR29" s="585"/>
      <c r="DWS29" s="585"/>
      <c r="DWT29" s="585"/>
      <c r="DWU29" s="585"/>
      <c r="DWV29" s="585"/>
      <c r="DWW29" s="585"/>
      <c r="DWX29" s="585"/>
      <c r="DWY29" s="585"/>
      <c r="DWZ29" s="585"/>
      <c r="DXA29" s="585"/>
      <c r="DXB29" s="585"/>
      <c r="DXC29" s="585"/>
      <c r="DXD29" s="585"/>
      <c r="DXE29" s="585"/>
      <c r="DXF29" s="585"/>
      <c r="DXG29" s="585"/>
      <c r="DXH29" s="585"/>
      <c r="DXI29" s="585"/>
      <c r="DXJ29" s="585"/>
      <c r="DXK29" s="585"/>
      <c r="DXL29" s="585"/>
      <c r="DXM29" s="585"/>
      <c r="DXN29" s="585"/>
      <c r="DXO29" s="585"/>
      <c r="DXP29" s="585"/>
      <c r="DXQ29" s="585"/>
      <c r="DXR29" s="585"/>
      <c r="DXS29" s="585"/>
      <c r="DXT29" s="585"/>
      <c r="DXU29" s="585"/>
      <c r="DXV29" s="585"/>
      <c r="DXW29" s="585"/>
      <c r="DXX29" s="585"/>
      <c r="DXY29" s="585"/>
      <c r="DXZ29" s="585"/>
      <c r="DYA29" s="585"/>
      <c r="DYB29" s="585"/>
      <c r="DYC29" s="585"/>
      <c r="DYD29" s="585"/>
      <c r="DYE29" s="585"/>
      <c r="DYF29" s="585"/>
      <c r="DYG29" s="585"/>
      <c r="DYH29" s="585"/>
      <c r="DYI29" s="585"/>
      <c r="DYJ29" s="585"/>
      <c r="DYK29" s="585"/>
      <c r="DYL29" s="585"/>
      <c r="DYM29" s="585"/>
      <c r="DYN29" s="585"/>
      <c r="DYO29" s="585"/>
      <c r="DYP29" s="585"/>
      <c r="DYQ29" s="585"/>
      <c r="DYR29" s="585"/>
      <c r="DYS29" s="585"/>
      <c r="DYT29" s="585"/>
      <c r="DYU29" s="585"/>
      <c r="DYV29" s="585"/>
      <c r="DYW29" s="585"/>
      <c r="DYX29" s="585"/>
      <c r="DYY29" s="585"/>
      <c r="DYZ29" s="585"/>
      <c r="DZA29" s="585"/>
      <c r="DZB29" s="585"/>
      <c r="DZC29" s="585"/>
      <c r="DZD29" s="585"/>
      <c r="DZE29" s="585"/>
      <c r="DZF29" s="585"/>
      <c r="DZG29" s="585"/>
      <c r="DZH29" s="585"/>
      <c r="DZI29" s="585"/>
      <c r="DZJ29" s="585"/>
      <c r="DZK29" s="585"/>
      <c r="DZL29" s="585"/>
      <c r="DZM29" s="585"/>
      <c r="DZN29" s="585"/>
      <c r="DZO29" s="585"/>
      <c r="DZP29" s="585"/>
      <c r="DZQ29" s="585"/>
      <c r="DZR29" s="585"/>
      <c r="DZS29" s="585"/>
      <c r="DZT29" s="585"/>
      <c r="DZU29" s="585"/>
      <c r="DZV29" s="585"/>
      <c r="DZW29" s="585"/>
      <c r="DZX29" s="585"/>
      <c r="DZY29" s="585"/>
      <c r="DZZ29" s="585"/>
      <c r="EAA29" s="585"/>
      <c r="EAB29" s="585"/>
      <c r="EAC29" s="585"/>
      <c r="EAD29" s="585"/>
      <c r="EAE29" s="585"/>
      <c r="EAF29" s="585"/>
      <c r="EAG29" s="585"/>
      <c r="EAH29" s="585"/>
      <c r="EAI29" s="585"/>
      <c r="EAJ29" s="585"/>
      <c r="EAK29" s="585"/>
      <c r="EAL29" s="585"/>
      <c r="EAM29" s="585"/>
      <c r="EAN29" s="585"/>
      <c r="EAO29" s="585"/>
      <c r="EAP29" s="585"/>
      <c r="EAQ29" s="585"/>
      <c r="EAR29" s="585"/>
      <c r="EAS29" s="585"/>
      <c r="EAT29" s="585"/>
      <c r="EAU29" s="585"/>
      <c r="EAV29" s="585"/>
      <c r="EAW29" s="585"/>
      <c r="EAX29" s="585"/>
      <c r="EAY29" s="585"/>
      <c r="EAZ29" s="585"/>
      <c r="EBA29" s="585"/>
      <c r="EBB29" s="585"/>
      <c r="EBC29" s="585"/>
      <c r="EBD29" s="585"/>
      <c r="EBE29" s="585"/>
      <c r="EBF29" s="585"/>
      <c r="EBG29" s="585"/>
      <c r="EBH29" s="585"/>
      <c r="EBI29" s="585"/>
      <c r="EBJ29" s="585"/>
      <c r="EBK29" s="585"/>
      <c r="EBL29" s="585"/>
      <c r="EBM29" s="585"/>
      <c r="EBN29" s="585"/>
      <c r="EBO29" s="585"/>
      <c r="EBP29" s="585"/>
      <c r="EBQ29" s="585"/>
      <c r="EBR29" s="585"/>
      <c r="EBS29" s="585"/>
      <c r="EBT29" s="585"/>
      <c r="EBU29" s="585"/>
      <c r="EBV29" s="585"/>
      <c r="EBW29" s="585"/>
      <c r="EBX29" s="585"/>
      <c r="EBY29" s="585"/>
      <c r="EBZ29" s="585"/>
      <c r="ECA29" s="585"/>
      <c r="ECB29" s="585"/>
      <c r="ECC29" s="585"/>
      <c r="ECD29" s="585"/>
      <c r="ECE29" s="585"/>
      <c r="ECF29" s="585"/>
      <c r="ECG29" s="585"/>
      <c r="ECH29" s="585"/>
      <c r="ECI29" s="585"/>
      <c r="ECJ29" s="585"/>
      <c r="ECK29" s="585"/>
      <c r="ECL29" s="585"/>
      <c r="ECM29" s="585"/>
      <c r="ECN29" s="585"/>
      <c r="ECO29" s="585"/>
      <c r="ECP29" s="585"/>
      <c r="ECQ29" s="585"/>
      <c r="ECR29" s="585"/>
      <c r="ECS29" s="585"/>
      <c r="ECT29" s="585"/>
      <c r="ECU29" s="585"/>
      <c r="ECV29" s="585"/>
      <c r="ECW29" s="585"/>
      <c r="ECX29" s="585"/>
      <c r="ECY29" s="585"/>
      <c r="ECZ29" s="585"/>
      <c r="EDA29" s="585"/>
      <c r="EDB29" s="585"/>
      <c r="EDC29" s="585"/>
      <c r="EDD29" s="585"/>
      <c r="EDE29" s="585"/>
      <c r="EDF29" s="585"/>
      <c r="EDG29" s="585"/>
      <c r="EDH29" s="585"/>
      <c r="EDI29" s="585"/>
      <c r="EDJ29" s="585"/>
      <c r="EDK29" s="585"/>
      <c r="EDL29" s="585"/>
      <c r="EDM29" s="585"/>
      <c r="EDN29" s="585"/>
      <c r="EDO29" s="585"/>
      <c r="EDP29" s="585"/>
      <c r="EDQ29" s="585"/>
      <c r="EDR29" s="585"/>
      <c r="EDS29" s="585"/>
      <c r="EDT29" s="585"/>
      <c r="EDU29" s="585"/>
      <c r="EDV29" s="585"/>
      <c r="EDW29" s="585"/>
      <c r="EDX29" s="585"/>
      <c r="EDY29" s="585"/>
      <c r="EDZ29" s="585"/>
      <c r="EEA29" s="585"/>
      <c r="EEB29" s="585"/>
      <c r="EEC29" s="585"/>
      <c r="EED29" s="585"/>
      <c r="EEE29" s="585"/>
      <c r="EEF29" s="585"/>
      <c r="EEG29" s="585"/>
      <c r="EEH29" s="585"/>
      <c r="EEI29" s="585"/>
      <c r="EEJ29" s="585"/>
      <c r="EEK29" s="585"/>
      <c r="EEL29" s="585"/>
      <c r="EEM29" s="585"/>
      <c r="EEN29" s="585"/>
      <c r="EEO29" s="585"/>
      <c r="EEP29" s="585"/>
      <c r="EEQ29" s="585"/>
      <c r="EER29" s="585"/>
      <c r="EES29" s="585"/>
      <c r="EET29" s="585"/>
      <c r="EEU29" s="585"/>
      <c r="EEV29" s="585"/>
      <c r="EEW29" s="585"/>
      <c r="EEX29" s="585"/>
      <c r="EEY29" s="585"/>
      <c r="EEZ29" s="585"/>
      <c r="EFA29" s="585"/>
      <c r="EFB29" s="585"/>
      <c r="EFC29" s="585"/>
      <c r="EFD29" s="585"/>
      <c r="EFE29" s="585"/>
      <c r="EFF29" s="585"/>
      <c r="EFG29" s="585"/>
      <c r="EFH29" s="585"/>
      <c r="EFI29" s="585"/>
      <c r="EFJ29" s="585"/>
      <c r="EFK29" s="585"/>
      <c r="EFL29" s="585"/>
      <c r="EFM29" s="585"/>
      <c r="EFN29" s="585"/>
      <c r="EFO29" s="585"/>
      <c r="EFP29" s="585"/>
      <c r="EFQ29" s="585"/>
      <c r="EFR29" s="585"/>
      <c r="EFS29" s="585"/>
      <c r="EFT29" s="585"/>
      <c r="EFU29" s="585"/>
      <c r="EFV29" s="585"/>
      <c r="EFW29" s="585"/>
      <c r="EFX29" s="585"/>
      <c r="EFY29" s="585"/>
      <c r="EFZ29" s="585"/>
      <c r="EGA29" s="585"/>
      <c r="EGB29" s="585"/>
      <c r="EGC29" s="585"/>
      <c r="EGD29" s="585"/>
      <c r="EGE29" s="585"/>
      <c r="EGF29" s="585"/>
      <c r="EGG29" s="585"/>
      <c r="EGH29" s="585"/>
      <c r="EGI29" s="585"/>
      <c r="EGJ29" s="585"/>
      <c r="EGK29" s="585"/>
      <c r="EGL29" s="585"/>
      <c r="EGM29" s="585"/>
      <c r="EGN29" s="585"/>
      <c r="EGO29" s="585"/>
      <c r="EGP29" s="585"/>
      <c r="EGQ29" s="585"/>
      <c r="EGR29" s="585"/>
      <c r="EGS29" s="585"/>
      <c r="EGT29" s="585"/>
      <c r="EGU29" s="585"/>
      <c r="EGV29" s="585"/>
      <c r="EGW29" s="585"/>
      <c r="EGX29" s="585"/>
      <c r="EGY29" s="585"/>
      <c r="EGZ29" s="585"/>
      <c r="EHA29" s="585"/>
      <c r="EHB29" s="585"/>
      <c r="EHC29" s="585"/>
      <c r="EHD29" s="585"/>
      <c r="EHE29" s="585"/>
      <c r="EHF29" s="585"/>
      <c r="EHG29" s="585"/>
      <c r="EHH29" s="585"/>
      <c r="EHI29" s="585"/>
      <c r="EHJ29" s="585"/>
      <c r="EHK29" s="585"/>
      <c r="EHL29" s="585"/>
      <c r="EHM29" s="585"/>
      <c r="EHN29" s="585"/>
      <c r="EHO29" s="585"/>
      <c r="EHP29" s="585"/>
      <c r="EHQ29" s="585"/>
      <c r="EHR29" s="585"/>
      <c r="EHS29" s="585"/>
      <c r="EHT29" s="585"/>
      <c r="EHU29" s="585"/>
      <c r="EHV29" s="585"/>
      <c r="EHW29" s="585"/>
      <c r="EHX29" s="585"/>
      <c r="EHY29" s="585"/>
      <c r="EHZ29" s="585"/>
      <c r="EIA29" s="585"/>
      <c r="EIB29" s="585"/>
      <c r="EIC29" s="585"/>
      <c r="EID29" s="585"/>
      <c r="EIE29" s="585"/>
      <c r="EIF29" s="585"/>
      <c r="EIG29" s="585"/>
      <c r="EIH29" s="585"/>
      <c r="EII29" s="585"/>
      <c r="EIJ29" s="585"/>
      <c r="EIK29" s="585"/>
      <c r="EIL29" s="585"/>
      <c r="EIM29" s="585"/>
      <c r="EIN29" s="585"/>
      <c r="EIO29" s="585"/>
      <c r="EIP29" s="585"/>
      <c r="EIQ29" s="585"/>
      <c r="EIR29" s="585"/>
      <c r="EIS29" s="585"/>
      <c r="EIT29" s="585"/>
      <c r="EIU29" s="585"/>
      <c r="EIV29" s="585"/>
      <c r="EIW29" s="585"/>
      <c r="EIX29" s="585"/>
      <c r="EIY29" s="585"/>
      <c r="EIZ29" s="585"/>
      <c r="EJA29" s="585"/>
      <c r="EJB29" s="585"/>
      <c r="EJC29" s="585"/>
      <c r="EJD29" s="585"/>
      <c r="EJE29" s="585"/>
      <c r="EJF29" s="585"/>
      <c r="EJG29" s="585"/>
      <c r="EJH29" s="585"/>
      <c r="EJI29" s="585"/>
      <c r="EJJ29" s="585"/>
      <c r="EJK29" s="585"/>
      <c r="EJL29" s="585"/>
      <c r="EJM29" s="585"/>
      <c r="EJN29" s="585"/>
      <c r="EJO29" s="585"/>
      <c r="EJP29" s="585"/>
      <c r="EJQ29" s="585"/>
      <c r="EJR29" s="585"/>
      <c r="EJS29" s="585"/>
      <c r="EJT29" s="585"/>
      <c r="EJU29" s="585"/>
      <c r="EJV29" s="585"/>
      <c r="EJW29" s="585"/>
      <c r="EJX29" s="585"/>
      <c r="EJY29" s="585"/>
      <c r="EJZ29" s="585"/>
      <c r="EKA29" s="585"/>
      <c r="EKB29" s="585"/>
      <c r="EKC29" s="585"/>
      <c r="EKD29" s="585"/>
      <c r="EKE29" s="585"/>
      <c r="EKF29" s="585"/>
      <c r="EKG29" s="585"/>
      <c r="EKH29" s="585"/>
      <c r="EKI29" s="585"/>
      <c r="EKJ29" s="585"/>
      <c r="EKK29" s="585"/>
      <c r="EKL29" s="585"/>
      <c r="EKM29" s="585"/>
      <c r="EKN29" s="585"/>
      <c r="EKO29" s="585"/>
      <c r="EKP29" s="585"/>
      <c r="EKQ29" s="585"/>
      <c r="EKR29" s="585"/>
      <c r="EKS29" s="585"/>
      <c r="EKT29" s="585"/>
      <c r="EKU29" s="585"/>
      <c r="EKV29" s="585"/>
      <c r="EKW29" s="585"/>
      <c r="EKX29" s="585"/>
      <c r="EKY29" s="585"/>
      <c r="EKZ29" s="585"/>
      <c r="ELA29" s="585"/>
      <c r="ELB29" s="585"/>
      <c r="ELC29" s="585"/>
      <c r="ELD29" s="585"/>
      <c r="ELE29" s="585"/>
      <c r="ELF29" s="585"/>
      <c r="ELG29" s="585"/>
      <c r="ELH29" s="585"/>
      <c r="ELI29" s="585"/>
      <c r="ELJ29" s="585"/>
      <c r="ELK29" s="585"/>
      <c r="ELL29" s="585"/>
      <c r="ELM29" s="585"/>
      <c r="ELN29" s="585"/>
      <c r="ELO29" s="585"/>
      <c r="ELP29" s="585"/>
      <c r="ELQ29" s="585"/>
      <c r="ELR29" s="585"/>
      <c r="ELS29" s="585"/>
      <c r="ELT29" s="585"/>
      <c r="ELU29" s="585"/>
      <c r="ELV29" s="585"/>
      <c r="ELW29" s="585"/>
      <c r="ELX29" s="585"/>
      <c r="ELY29" s="585"/>
      <c r="ELZ29" s="585"/>
      <c r="EMA29" s="585"/>
      <c r="EMB29" s="585"/>
      <c r="EMC29" s="585"/>
      <c r="EMD29" s="585"/>
      <c r="EME29" s="585"/>
      <c r="EMF29" s="585"/>
      <c r="EMG29" s="585"/>
      <c r="EMH29" s="585"/>
      <c r="EMI29" s="585"/>
      <c r="EMJ29" s="585"/>
      <c r="EMK29" s="585"/>
      <c r="EML29" s="585"/>
      <c r="EMM29" s="585"/>
      <c r="EMN29" s="585"/>
      <c r="EMO29" s="585"/>
      <c r="EMP29" s="585"/>
      <c r="EMQ29" s="585"/>
      <c r="EMR29" s="585"/>
      <c r="EMS29" s="585"/>
      <c r="EMT29" s="585"/>
      <c r="EMU29" s="585"/>
      <c r="EMV29" s="585"/>
      <c r="EMW29" s="585"/>
      <c r="EMX29" s="585"/>
      <c r="EMY29" s="585"/>
      <c r="EMZ29" s="585"/>
      <c r="ENA29" s="585"/>
      <c r="ENB29" s="585"/>
      <c r="ENC29" s="585"/>
      <c r="END29" s="585"/>
      <c r="ENE29" s="585"/>
      <c r="ENF29" s="585"/>
      <c r="ENG29" s="585"/>
      <c r="ENH29" s="585"/>
      <c r="ENI29" s="585"/>
      <c r="ENJ29" s="585"/>
      <c r="ENK29" s="585"/>
      <c r="ENL29" s="585"/>
      <c r="ENM29" s="585"/>
      <c r="ENN29" s="585"/>
      <c r="ENO29" s="585"/>
      <c r="ENP29" s="585"/>
      <c r="ENQ29" s="585"/>
      <c r="ENR29" s="585"/>
      <c r="ENS29" s="585"/>
      <c r="ENT29" s="585"/>
      <c r="ENU29" s="585"/>
      <c r="ENV29" s="585"/>
      <c r="ENW29" s="585"/>
      <c r="ENX29" s="585"/>
      <c r="ENY29" s="585"/>
      <c r="ENZ29" s="585"/>
      <c r="EOA29" s="585"/>
      <c r="EOB29" s="585"/>
      <c r="EOC29" s="585"/>
      <c r="EOD29" s="585"/>
      <c r="EOE29" s="585"/>
      <c r="EOF29" s="585"/>
      <c r="EOG29" s="585"/>
      <c r="EOH29" s="585"/>
      <c r="EOI29" s="585"/>
      <c r="EOJ29" s="585"/>
      <c r="EOK29" s="585"/>
      <c r="EOL29" s="585"/>
      <c r="EOM29" s="585"/>
      <c r="EON29" s="585"/>
      <c r="EOO29" s="585"/>
      <c r="EOP29" s="585"/>
      <c r="EOQ29" s="585"/>
      <c r="EOR29" s="585"/>
      <c r="EOS29" s="585"/>
      <c r="EOT29" s="585"/>
      <c r="EOU29" s="585"/>
      <c r="EOV29" s="585"/>
      <c r="EOW29" s="585"/>
      <c r="EOX29" s="585"/>
      <c r="EOY29" s="585"/>
      <c r="EOZ29" s="585"/>
      <c r="EPA29" s="585"/>
      <c r="EPB29" s="585"/>
      <c r="EPC29" s="585"/>
      <c r="EPD29" s="585"/>
      <c r="EPE29" s="585"/>
      <c r="EPF29" s="585"/>
      <c r="EPG29" s="585"/>
      <c r="EPH29" s="585"/>
      <c r="EPI29" s="585"/>
      <c r="EPJ29" s="585"/>
      <c r="EPK29" s="585"/>
      <c r="EPL29" s="585"/>
      <c r="EPM29" s="585"/>
      <c r="EPN29" s="585"/>
      <c r="EPO29" s="585"/>
      <c r="EPP29" s="585"/>
      <c r="EPQ29" s="585"/>
      <c r="EPR29" s="585"/>
      <c r="EPS29" s="585"/>
      <c r="EPT29" s="585"/>
      <c r="EPU29" s="585"/>
      <c r="EPV29" s="585"/>
      <c r="EPW29" s="585"/>
      <c r="EPX29" s="585"/>
      <c r="EPY29" s="585"/>
      <c r="EPZ29" s="585"/>
      <c r="EQA29" s="585"/>
      <c r="EQB29" s="585"/>
      <c r="EQC29" s="585"/>
      <c r="EQD29" s="585"/>
      <c r="EQE29" s="585"/>
      <c r="EQF29" s="585"/>
      <c r="EQG29" s="585"/>
      <c r="EQH29" s="585"/>
      <c r="EQI29" s="585"/>
      <c r="EQJ29" s="585"/>
      <c r="EQK29" s="585"/>
      <c r="EQL29" s="585"/>
      <c r="EQM29" s="585"/>
      <c r="EQN29" s="585"/>
      <c r="EQO29" s="585"/>
      <c r="EQP29" s="585"/>
      <c r="EQQ29" s="585"/>
      <c r="EQR29" s="585"/>
      <c r="EQS29" s="585"/>
      <c r="EQT29" s="585"/>
      <c r="EQU29" s="585"/>
      <c r="EQV29" s="585"/>
      <c r="EQW29" s="585"/>
      <c r="EQX29" s="585"/>
      <c r="EQY29" s="585"/>
      <c r="EQZ29" s="585"/>
      <c r="ERA29" s="585"/>
      <c r="ERB29" s="585"/>
      <c r="ERC29" s="585"/>
      <c r="ERD29" s="585"/>
      <c r="ERE29" s="585"/>
      <c r="ERF29" s="585"/>
      <c r="ERG29" s="585"/>
      <c r="ERH29" s="585"/>
      <c r="ERI29" s="585"/>
      <c r="ERJ29" s="585"/>
      <c r="ERK29" s="585"/>
      <c r="ERL29" s="585"/>
      <c r="ERM29" s="585"/>
      <c r="ERN29" s="585"/>
      <c r="ERO29" s="585"/>
      <c r="ERP29" s="585"/>
      <c r="ERQ29" s="585"/>
      <c r="ERR29" s="585"/>
      <c r="ERS29" s="585"/>
      <c r="ERT29" s="585"/>
      <c r="ERU29" s="585"/>
      <c r="ERV29" s="585"/>
      <c r="ERW29" s="585"/>
      <c r="ERX29" s="585"/>
      <c r="ERY29" s="585"/>
      <c r="ERZ29" s="585"/>
      <c r="ESA29" s="585"/>
      <c r="ESB29" s="585"/>
      <c r="ESC29" s="585"/>
      <c r="ESD29" s="585"/>
      <c r="ESE29" s="585"/>
      <c r="ESF29" s="585"/>
      <c r="ESG29" s="585"/>
      <c r="ESH29" s="585"/>
      <c r="ESI29" s="585"/>
      <c r="ESJ29" s="585"/>
      <c r="ESK29" s="585"/>
      <c r="ESL29" s="585"/>
      <c r="ESM29" s="585"/>
      <c r="ESN29" s="585"/>
      <c r="ESO29" s="585"/>
      <c r="ESP29" s="585"/>
      <c r="ESQ29" s="585"/>
      <c r="ESR29" s="585"/>
      <c r="ESS29" s="585"/>
      <c r="EST29" s="585"/>
      <c r="ESU29" s="585"/>
      <c r="ESV29" s="585"/>
      <c r="ESW29" s="585"/>
      <c r="ESX29" s="585"/>
      <c r="ESY29" s="585"/>
      <c r="ESZ29" s="585"/>
      <c r="ETA29" s="585"/>
      <c r="ETB29" s="585"/>
      <c r="ETC29" s="585"/>
      <c r="ETD29" s="585"/>
      <c r="ETE29" s="585"/>
      <c r="ETF29" s="585"/>
      <c r="ETG29" s="585"/>
      <c r="ETH29" s="585"/>
      <c r="ETI29" s="585"/>
      <c r="ETJ29" s="585"/>
      <c r="ETK29" s="585"/>
      <c r="ETL29" s="585"/>
      <c r="ETM29" s="585"/>
      <c r="ETN29" s="585"/>
      <c r="ETO29" s="585"/>
      <c r="ETP29" s="585"/>
      <c r="ETQ29" s="585"/>
      <c r="ETR29" s="585"/>
      <c r="ETS29" s="585"/>
      <c r="ETT29" s="585"/>
      <c r="ETU29" s="585"/>
      <c r="ETV29" s="585"/>
      <c r="ETW29" s="585"/>
      <c r="ETX29" s="585"/>
      <c r="ETY29" s="585"/>
      <c r="ETZ29" s="585"/>
      <c r="EUA29" s="585"/>
      <c r="EUB29" s="585"/>
      <c r="EUC29" s="585"/>
      <c r="EUD29" s="585"/>
      <c r="EUE29" s="585"/>
      <c r="EUF29" s="585"/>
      <c r="EUG29" s="585"/>
      <c r="EUH29" s="585"/>
      <c r="EUI29" s="585"/>
      <c r="EUJ29" s="585"/>
      <c r="EUK29" s="585"/>
      <c r="EUL29" s="585"/>
      <c r="EUM29" s="585"/>
      <c r="EUN29" s="585"/>
      <c r="EUO29" s="585"/>
      <c r="EUP29" s="585"/>
      <c r="EUQ29" s="585"/>
      <c r="EUR29" s="585"/>
      <c r="EUS29" s="585"/>
      <c r="EUT29" s="585"/>
      <c r="EUU29" s="585"/>
      <c r="EUV29" s="585"/>
      <c r="EUW29" s="585"/>
      <c r="EUX29" s="585"/>
      <c r="EUY29" s="585"/>
      <c r="EUZ29" s="585"/>
      <c r="EVA29" s="585"/>
      <c r="EVB29" s="585"/>
      <c r="EVC29" s="585"/>
      <c r="EVD29" s="585"/>
      <c r="EVE29" s="585"/>
      <c r="EVF29" s="585"/>
      <c r="EVG29" s="585"/>
      <c r="EVH29" s="585"/>
      <c r="EVI29" s="585"/>
      <c r="EVJ29" s="585"/>
      <c r="EVK29" s="585"/>
      <c r="EVL29" s="585"/>
      <c r="EVM29" s="585"/>
      <c r="EVN29" s="585"/>
      <c r="EVO29" s="585"/>
      <c r="EVP29" s="585"/>
      <c r="EVQ29" s="585"/>
      <c r="EVR29" s="585"/>
      <c r="EVS29" s="585"/>
      <c r="EVT29" s="585"/>
      <c r="EVU29" s="585"/>
      <c r="EVV29" s="585"/>
      <c r="EVW29" s="585"/>
      <c r="EVX29" s="585"/>
      <c r="EVY29" s="585"/>
      <c r="EVZ29" s="585"/>
      <c r="EWA29" s="585"/>
      <c r="EWB29" s="585"/>
      <c r="EWC29" s="585"/>
      <c r="EWD29" s="585"/>
      <c r="EWE29" s="585"/>
      <c r="EWF29" s="585"/>
      <c r="EWG29" s="585"/>
      <c r="EWH29" s="585"/>
      <c r="EWI29" s="585"/>
      <c r="EWJ29" s="585"/>
      <c r="EWK29" s="585"/>
      <c r="EWL29" s="585"/>
      <c r="EWM29" s="585"/>
      <c r="EWN29" s="585"/>
      <c r="EWO29" s="585"/>
      <c r="EWP29" s="585"/>
      <c r="EWQ29" s="585"/>
      <c r="EWR29" s="585"/>
      <c r="EWS29" s="585"/>
      <c r="EWT29" s="585"/>
      <c r="EWU29" s="585"/>
      <c r="EWV29" s="585"/>
      <c r="EWW29" s="585"/>
      <c r="EWX29" s="585"/>
      <c r="EWY29" s="585"/>
      <c r="EWZ29" s="585"/>
      <c r="EXA29" s="585"/>
      <c r="EXB29" s="585"/>
      <c r="EXC29" s="585"/>
      <c r="EXD29" s="585"/>
      <c r="EXE29" s="585"/>
      <c r="EXF29" s="585"/>
      <c r="EXG29" s="585"/>
      <c r="EXH29" s="585"/>
      <c r="EXI29" s="585"/>
      <c r="EXJ29" s="585"/>
      <c r="EXK29" s="585"/>
      <c r="EXL29" s="585"/>
      <c r="EXM29" s="585"/>
      <c r="EXN29" s="585"/>
      <c r="EXO29" s="585"/>
      <c r="EXP29" s="585"/>
      <c r="EXQ29" s="585"/>
      <c r="EXR29" s="585"/>
      <c r="EXS29" s="585"/>
      <c r="EXT29" s="585"/>
      <c r="EXU29" s="585"/>
      <c r="EXV29" s="585"/>
      <c r="EXW29" s="585"/>
      <c r="EXX29" s="585"/>
      <c r="EXY29" s="585"/>
      <c r="EXZ29" s="585"/>
      <c r="EYA29" s="585"/>
      <c r="EYB29" s="585"/>
      <c r="EYC29" s="585"/>
      <c r="EYD29" s="585"/>
      <c r="EYE29" s="585"/>
      <c r="EYF29" s="585"/>
      <c r="EYG29" s="585"/>
      <c r="EYH29" s="585"/>
      <c r="EYI29" s="585"/>
      <c r="EYJ29" s="585"/>
      <c r="EYK29" s="585"/>
      <c r="EYL29" s="585"/>
      <c r="EYM29" s="585"/>
      <c r="EYN29" s="585"/>
      <c r="EYO29" s="585"/>
      <c r="EYP29" s="585"/>
      <c r="EYQ29" s="585"/>
      <c r="EYR29" s="585"/>
      <c r="EYS29" s="585"/>
      <c r="EYT29" s="585"/>
      <c r="EYU29" s="585"/>
      <c r="EYV29" s="585"/>
      <c r="EYW29" s="585"/>
      <c r="EYX29" s="585"/>
      <c r="EYY29" s="585"/>
      <c r="EYZ29" s="585"/>
      <c r="EZA29" s="585"/>
      <c r="EZB29" s="585"/>
      <c r="EZC29" s="585"/>
      <c r="EZD29" s="585"/>
      <c r="EZE29" s="585"/>
      <c r="EZF29" s="585"/>
      <c r="EZG29" s="585"/>
      <c r="EZH29" s="585"/>
      <c r="EZI29" s="585"/>
      <c r="EZJ29" s="585"/>
      <c r="EZK29" s="585"/>
      <c r="EZL29" s="585"/>
      <c r="EZM29" s="585"/>
      <c r="EZN29" s="585"/>
      <c r="EZO29" s="585"/>
      <c r="EZP29" s="585"/>
      <c r="EZQ29" s="585"/>
      <c r="EZR29" s="585"/>
      <c r="EZS29" s="585"/>
      <c r="EZT29" s="585"/>
      <c r="EZU29" s="585"/>
      <c r="EZV29" s="585"/>
      <c r="EZW29" s="585"/>
      <c r="EZX29" s="585"/>
      <c r="EZY29" s="585"/>
      <c r="EZZ29" s="585"/>
      <c r="FAA29" s="585"/>
      <c r="FAB29" s="585"/>
      <c r="FAC29" s="585"/>
      <c r="FAD29" s="585"/>
      <c r="FAE29" s="585"/>
      <c r="FAF29" s="585"/>
      <c r="FAG29" s="585"/>
      <c r="FAH29" s="585"/>
      <c r="FAI29" s="585"/>
      <c r="FAJ29" s="585"/>
      <c r="FAK29" s="585"/>
      <c r="FAL29" s="585"/>
      <c r="FAM29" s="585"/>
      <c r="FAN29" s="585"/>
      <c r="FAO29" s="585"/>
      <c r="FAP29" s="585"/>
      <c r="FAQ29" s="585"/>
      <c r="FAR29" s="585"/>
      <c r="FAS29" s="585"/>
      <c r="FAT29" s="585"/>
      <c r="FAU29" s="585"/>
      <c r="FAV29" s="585"/>
      <c r="FAW29" s="585"/>
      <c r="FAX29" s="585"/>
      <c r="FAY29" s="585"/>
      <c r="FAZ29" s="585"/>
      <c r="FBA29" s="585"/>
      <c r="FBB29" s="585"/>
      <c r="FBC29" s="585"/>
      <c r="FBD29" s="585"/>
      <c r="FBE29" s="585"/>
      <c r="FBF29" s="585"/>
      <c r="FBG29" s="585"/>
      <c r="FBH29" s="585"/>
      <c r="FBI29" s="585"/>
      <c r="FBJ29" s="585"/>
      <c r="FBK29" s="585"/>
      <c r="FBL29" s="585"/>
      <c r="FBM29" s="585"/>
      <c r="FBN29" s="585"/>
      <c r="FBO29" s="585"/>
      <c r="FBP29" s="585"/>
      <c r="FBQ29" s="585"/>
      <c r="FBR29" s="585"/>
      <c r="FBS29" s="585"/>
      <c r="FBT29" s="585"/>
      <c r="FBU29" s="585"/>
      <c r="FBV29" s="585"/>
      <c r="FBW29" s="585"/>
      <c r="FBX29" s="585"/>
      <c r="FBY29" s="585"/>
      <c r="FBZ29" s="585"/>
      <c r="FCA29" s="585"/>
      <c r="FCB29" s="585"/>
      <c r="FCC29" s="585"/>
      <c r="FCD29" s="585"/>
      <c r="FCE29" s="585"/>
      <c r="FCF29" s="585"/>
      <c r="FCG29" s="585"/>
      <c r="FCH29" s="585"/>
      <c r="FCI29" s="585"/>
      <c r="FCJ29" s="585"/>
      <c r="FCK29" s="585"/>
      <c r="FCL29" s="585"/>
      <c r="FCM29" s="585"/>
      <c r="FCN29" s="585"/>
      <c r="FCO29" s="585"/>
      <c r="FCP29" s="585"/>
      <c r="FCQ29" s="585"/>
      <c r="FCR29" s="585"/>
      <c r="FCS29" s="585"/>
      <c r="FCT29" s="585"/>
      <c r="FCU29" s="585"/>
      <c r="FCV29" s="585"/>
      <c r="FCW29" s="585"/>
      <c r="FCX29" s="585"/>
      <c r="FCY29" s="585"/>
      <c r="FCZ29" s="585"/>
      <c r="FDA29" s="585"/>
      <c r="FDB29" s="585"/>
      <c r="FDC29" s="585"/>
      <c r="FDD29" s="585"/>
      <c r="FDE29" s="585"/>
      <c r="FDF29" s="585"/>
      <c r="FDG29" s="585"/>
      <c r="FDH29" s="585"/>
      <c r="FDI29" s="585"/>
      <c r="FDJ29" s="585"/>
      <c r="FDK29" s="585"/>
      <c r="FDL29" s="585"/>
      <c r="FDM29" s="585"/>
      <c r="FDN29" s="585"/>
      <c r="FDO29" s="585"/>
      <c r="FDP29" s="585"/>
      <c r="FDQ29" s="585"/>
      <c r="FDR29" s="585"/>
      <c r="FDS29" s="585"/>
      <c r="FDT29" s="585"/>
      <c r="FDU29" s="585"/>
      <c r="FDV29" s="585"/>
      <c r="FDW29" s="585"/>
      <c r="FDX29" s="585"/>
      <c r="FDY29" s="585"/>
      <c r="FDZ29" s="585"/>
      <c r="FEA29" s="585"/>
      <c r="FEB29" s="585"/>
      <c r="FEC29" s="585"/>
      <c r="FED29" s="585"/>
      <c r="FEE29" s="585"/>
      <c r="FEF29" s="585"/>
      <c r="FEG29" s="585"/>
      <c r="FEH29" s="585"/>
      <c r="FEI29" s="585"/>
      <c r="FEJ29" s="585"/>
      <c r="FEK29" s="585"/>
      <c r="FEL29" s="585"/>
      <c r="FEM29" s="585"/>
      <c r="FEN29" s="585"/>
      <c r="FEO29" s="585"/>
      <c r="FEP29" s="585"/>
      <c r="FEQ29" s="585"/>
      <c r="FER29" s="585"/>
      <c r="FES29" s="585"/>
      <c r="FET29" s="585"/>
      <c r="FEU29" s="585"/>
      <c r="FEV29" s="585"/>
      <c r="FEW29" s="585"/>
      <c r="FEX29" s="585"/>
      <c r="FEY29" s="585"/>
      <c r="FEZ29" s="585"/>
      <c r="FFA29" s="585"/>
      <c r="FFB29" s="585"/>
      <c r="FFC29" s="585"/>
      <c r="FFD29" s="585"/>
      <c r="FFE29" s="585"/>
      <c r="FFF29" s="585"/>
      <c r="FFG29" s="585"/>
      <c r="FFH29" s="585"/>
      <c r="FFI29" s="585"/>
      <c r="FFJ29" s="585"/>
      <c r="FFK29" s="585"/>
      <c r="FFL29" s="585"/>
      <c r="FFM29" s="585"/>
      <c r="FFN29" s="585"/>
      <c r="FFO29" s="585"/>
      <c r="FFP29" s="585"/>
      <c r="FFQ29" s="585"/>
      <c r="FFR29" s="585"/>
      <c r="FFS29" s="585"/>
      <c r="FFT29" s="585"/>
      <c r="FFU29" s="585"/>
      <c r="FFV29" s="585"/>
      <c r="FFW29" s="585"/>
      <c r="FFX29" s="585"/>
      <c r="FFY29" s="585"/>
      <c r="FFZ29" s="585"/>
      <c r="FGA29" s="585"/>
      <c r="FGB29" s="585"/>
      <c r="FGC29" s="585"/>
      <c r="FGD29" s="585"/>
      <c r="FGE29" s="585"/>
      <c r="FGF29" s="585"/>
      <c r="FGG29" s="585"/>
      <c r="FGH29" s="585"/>
      <c r="FGI29" s="585"/>
      <c r="FGJ29" s="585"/>
      <c r="FGK29" s="585"/>
      <c r="FGL29" s="585"/>
      <c r="FGM29" s="585"/>
      <c r="FGN29" s="585"/>
      <c r="FGO29" s="585"/>
      <c r="FGP29" s="585"/>
      <c r="FGQ29" s="585"/>
      <c r="FGR29" s="585"/>
      <c r="FGS29" s="585"/>
      <c r="FGT29" s="585"/>
      <c r="FGU29" s="585"/>
      <c r="FGV29" s="585"/>
      <c r="FGW29" s="585"/>
      <c r="FGX29" s="585"/>
      <c r="FGY29" s="585"/>
      <c r="FGZ29" s="585"/>
      <c r="FHA29" s="585"/>
      <c r="FHB29" s="585"/>
      <c r="FHC29" s="585"/>
      <c r="FHD29" s="585"/>
      <c r="FHE29" s="585"/>
      <c r="FHF29" s="585"/>
      <c r="FHG29" s="585"/>
      <c r="FHH29" s="585"/>
      <c r="FHI29" s="585"/>
      <c r="FHJ29" s="585"/>
      <c r="FHK29" s="585"/>
      <c r="FHL29" s="585"/>
      <c r="FHM29" s="585"/>
      <c r="FHN29" s="585"/>
      <c r="FHO29" s="585"/>
      <c r="FHP29" s="585"/>
      <c r="FHQ29" s="585"/>
      <c r="FHR29" s="585"/>
      <c r="FHS29" s="585"/>
      <c r="FHT29" s="585"/>
      <c r="FHU29" s="585"/>
      <c r="FHV29" s="585"/>
      <c r="FHW29" s="585"/>
      <c r="FHX29" s="585"/>
      <c r="FHY29" s="585"/>
      <c r="FHZ29" s="585"/>
      <c r="FIA29" s="585"/>
      <c r="FIB29" s="585"/>
      <c r="FIC29" s="585"/>
      <c r="FID29" s="585"/>
      <c r="FIE29" s="585"/>
      <c r="FIF29" s="585"/>
      <c r="FIG29" s="585"/>
      <c r="FIH29" s="585"/>
      <c r="FII29" s="585"/>
      <c r="FIJ29" s="585"/>
      <c r="FIK29" s="585"/>
      <c r="FIL29" s="585"/>
      <c r="FIM29" s="585"/>
      <c r="FIN29" s="585"/>
      <c r="FIO29" s="585"/>
      <c r="FIP29" s="585"/>
      <c r="FIQ29" s="585"/>
      <c r="FIR29" s="585"/>
      <c r="FIS29" s="585"/>
      <c r="FIT29" s="585"/>
      <c r="FIU29" s="585"/>
      <c r="FIV29" s="585"/>
      <c r="FIW29" s="585"/>
      <c r="FIX29" s="585"/>
      <c r="FIY29" s="585"/>
      <c r="FIZ29" s="585"/>
      <c r="FJA29" s="585"/>
      <c r="FJB29" s="585"/>
      <c r="FJC29" s="585"/>
      <c r="FJD29" s="585"/>
      <c r="FJE29" s="585"/>
      <c r="FJF29" s="585"/>
      <c r="FJG29" s="585"/>
      <c r="FJH29" s="585"/>
      <c r="FJI29" s="585"/>
      <c r="FJJ29" s="585"/>
      <c r="FJK29" s="585"/>
      <c r="FJL29" s="585"/>
      <c r="FJM29" s="585"/>
      <c r="FJN29" s="585"/>
      <c r="FJO29" s="585"/>
      <c r="FJP29" s="585"/>
      <c r="FJQ29" s="585"/>
      <c r="FJR29" s="585"/>
      <c r="FJS29" s="585"/>
      <c r="FJT29" s="585"/>
      <c r="FJU29" s="585"/>
      <c r="FJV29" s="585"/>
      <c r="FJW29" s="585"/>
      <c r="FJX29" s="585"/>
      <c r="FJY29" s="585"/>
      <c r="FJZ29" s="585"/>
      <c r="FKA29" s="585"/>
      <c r="FKB29" s="585"/>
      <c r="FKC29" s="585"/>
      <c r="FKD29" s="585"/>
      <c r="FKE29" s="585"/>
      <c r="FKF29" s="585"/>
      <c r="FKG29" s="585"/>
      <c r="FKH29" s="585"/>
      <c r="FKI29" s="585"/>
      <c r="FKJ29" s="585"/>
      <c r="FKK29" s="585"/>
      <c r="FKL29" s="585"/>
      <c r="FKM29" s="585"/>
      <c r="FKN29" s="585"/>
      <c r="FKO29" s="585"/>
      <c r="FKP29" s="585"/>
      <c r="FKQ29" s="585"/>
      <c r="FKR29" s="585"/>
      <c r="FKS29" s="585"/>
      <c r="FKT29" s="585"/>
      <c r="FKU29" s="585"/>
      <c r="FKV29" s="585"/>
      <c r="FKW29" s="585"/>
      <c r="FKX29" s="585"/>
      <c r="FKY29" s="585"/>
      <c r="FKZ29" s="585"/>
      <c r="FLA29" s="585"/>
      <c r="FLB29" s="585"/>
      <c r="FLC29" s="585"/>
      <c r="FLD29" s="585"/>
      <c r="FLE29" s="585"/>
      <c r="FLF29" s="585"/>
      <c r="FLG29" s="585"/>
      <c r="FLH29" s="585"/>
      <c r="FLI29" s="585"/>
      <c r="FLJ29" s="585"/>
      <c r="FLK29" s="585"/>
      <c r="FLL29" s="585"/>
      <c r="FLM29" s="585"/>
      <c r="FLN29" s="585"/>
      <c r="FLO29" s="585"/>
      <c r="FLP29" s="585"/>
      <c r="FLQ29" s="585"/>
      <c r="FLR29" s="585"/>
      <c r="FLS29" s="585"/>
      <c r="FLT29" s="585"/>
      <c r="FLU29" s="585"/>
      <c r="FLV29" s="585"/>
      <c r="FLW29" s="585"/>
      <c r="FLX29" s="585"/>
      <c r="FLY29" s="585"/>
      <c r="FLZ29" s="585"/>
      <c r="FMA29" s="585"/>
      <c r="FMB29" s="585"/>
      <c r="FMC29" s="585"/>
      <c r="FMD29" s="585"/>
      <c r="FME29" s="585"/>
      <c r="FMF29" s="585"/>
      <c r="FMG29" s="585"/>
      <c r="FMH29" s="585"/>
      <c r="FMI29" s="585"/>
      <c r="FMJ29" s="585"/>
      <c r="FMK29" s="585"/>
      <c r="FML29" s="585"/>
      <c r="FMM29" s="585"/>
      <c r="FMN29" s="585"/>
      <c r="FMO29" s="585"/>
      <c r="FMP29" s="585"/>
      <c r="FMQ29" s="585"/>
      <c r="FMR29" s="585"/>
      <c r="FMS29" s="585"/>
      <c r="FMT29" s="585"/>
      <c r="FMU29" s="585"/>
      <c r="FMV29" s="585"/>
      <c r="FMW29" s="585"/>
      <c r="FMX29" s="585"/>
      <c r="FMY29" s="585"/>
      <c r="FMZ29" s="585"/>
      <c r="FNA29" s="585"/>
      <c r="FNB29" s="585"/>
      <c r="FNC29" s="585"/>
      <c r="FND29" s="585"/>
      <c r="FNE29" s="585"/>
      <c r="FNF29" s="585"/>
      <c r="FNG29" s="585"/>
      <c r="FNH29" s="585"/>
      <c r="FNI29" s="585"/>
      <c r="FNJ29" s="585"/>
      <c r="FNK29" s="585"/>
      <c r="FNL29" s="585"/>
      <c r="FNM29" s="585"/>
      <c r="FNN29" s="585"/>
      <c r="FNO29" s="585"/>
      <c r="FNP29" s="585"/>
      <c r="FNQ29" s="585"/>
      <c r="FNR29" s="585"/>
      <c r="FNS29" s="585"/>
      <c r="FNT29" s="585"/>
      <c r="FNU29" s="585"/>
      <c r="FNV29" s="585"/>
      <c r="FNW29" s="585"/>
      <c r="FNX29" s="585"/>
      <c r="FNY29" s="585"/>
      <c r="FNZ29" s="585"/>
      <c r="FOA29" s="585"/>
      <c r="FOB29" s="585"/>
      <c r="FOC29" s="585"/>
      <c r="FOD29" s="585"/>
      <c r="FOE29" s="585"/>
      <c r="FOF29" s="585"/>
      <c r="FOG29" s="585"/>
      <c r="FOH29" s="585"/>
      <c r="FOI29" s="585"/>
      <c r="FOJ29" s="585"/>
      <c r="FOK29" s="585"/>
      <c r="FOL29" s="585"/>
      <c r="FOM29" s="585"/>
      <c r="FON29" s="585"/>
      <c r="FOO29" s="585"/>
      <c r="FOP29" s="585"/>
      <c r="FOQ29" s="585"/>
      <c r="FOR29" s="585"/>
      <c r="FOS29" s="585"/>
      <c r="FOT29" s="585"/>
      <c r="FOU29" s="585"/>
      <c r="FOV29" s="585"/>
      <c r="FOW29" s="585"/>
      <c r="FOX29" s="585"/>
      <c r="FOY29" s="585"/>
      <c r="FOZ29" s="585"/>
      <c r="FPA29" s="585"/>
      <c r="FPB29" s="585"/>
      <c r="FPC29" s="585"/>
      <c r="FPD29" s="585"/>
      <c r="FPE29" s="585"/>
      <c r="FPF29" s="585"/>
      <c r="FPG29" s="585"/>
      <c r="FPH29" s="585"/>
      <c r="FPI29" s="585"/>
      <c r="FPJ29" s="585"/>
      <c r="FPK29" s="585"/>
      <c r="FPL29" s="585"/>
      <c r="FPM29" s="585"/>
      <c r="FPN29" s="585"/>
      <c r="FPO29" s="585"/>
      <c r="FPP29" s="585"/>
      <c r="FPQ29" s="585"/>
      <c r="FPR29" s="585"/>
      <c r="FPS29" s="585"/>
      <c r="FPT29" s="585"/>
      <c r="FPU29" s="585"/>
      <c r="FPV29" s="585"/>
      <c r="FPW29" s="585"/>
      <c r="FPX29" s="585"/>
      <c r="FPY29" s="585"/>
      <c r="FPZ29" s="585"/>
      <c r="FQA29" s="585"/>
      <c r="FQB29" s="585"/>
      <c r="FQC29" s="585"/>
      <c r="FQD29" s="585"/>
      <c r="FQE29" s="585"/>
      <c r="FQF29" s="585"/>
      <c r="FQG29" s="585"/>
      <c r="FQH29" s="585"/>
      <c r="FQI29" s="585"/>
      <c r="FQJ29" s="585"/>
      <c r="FQK29" s="585"/>
      <c r="FQL29" s="585"/>
      <c r="FQM29" s="585"/>
      <c r="FQN29" s="585"/>
      <c r="FQO29" s="585"/>
      <c r="FQP29" s="585"/>
      <c r="FQQ29" s="585"/>
      <c r="FQR29" s="585"/>
      <c r="FQS29" s="585"/>
      <c r="FQT29" s="585"/>
      <c r="FQU29" s="585"/>
      <c r="FQV29" s="585"/>
      <c r="FQW29" s="585"/>
      <c r="FQX29" s="585"/>
      <c r="FQY29" s="585"/>
      <c r="FQZ29" s="585"/>
      <c r="FRA29" s="585"/>
      <c r="FRB29" s="585"/>
      <c r="FRC29" s="585"/>
      <c r="FRD29" s="585"/>
      <c r="FRE29" s="585"/>
      <c r="FRF29" s="585"/>
      <c r="FRG29" s="585"/>
      <c r="FRH29" s="585"/>
      <c r="FRI29" s="585"/>
      <c r="FRJ29" s="585"/>
      <c r="FRK29" s="585"/>
      <c r="FRL29" s="585"/>
      <c r="FRM29" s="585"/>
      <c r="FRN29" s="585"/>
      <c r="FRO29" s="585"/>
      <c r="FRP29" s="585"/>
      <c r="FRQ29" s="585"/>
      <c r="FRR29" s="585"/>
      <c r="FRS29" s="585"/>
      <c r="FRT29" s="585"/>
      <c r="FRU29" s="585"/>
      <c r="FRV29" s="585"/>
      <c r="FRW29" s="585"/>
      <c r="FRX29" s="585"/>
      <c r="FRY29" s="585"/>
      <c r="FRZ29" s="585"/>
      <c r="FSA29" s="585"/>
      <c r="FSB29" s="585"/>
      <c r="FSC29" s="585"/>
      <c r="FSD29" s="585"/>
      <c r="FSE29" s="585"/>
      <c r="FSF29" s="585"/>
      <c r="FSG29" s="585"/>
      <c r="FSH29" s="585"/>
      <c r="FSI29" s="585"/>
      <c r="FSJ29" s="585"/>
      <c r="FSK29" s="585"/>
      <c r="FSL29" s="585"/>
      <c r="FSM29" s="585"/>
      <c r="FSN29" s="585"/>
      <c r="FSO29" s="585"/>
      <c r="FSP29" s="585"/>
      <c r="FSQ29" s="585"/>
      <c r="FSR29" s="585"/>
      <c r="FSS29" s="585"/>
      <c r="FST29" s="585"/>
      <c r="FSU29" s="585"/>
      <c r="FSV29" s="585"/>
      <c r="FSW29" s="585"/>
      <c r="FSX29" s="585"/>
      <c r="FSY29" s="585"/>
      <c r="FSZ29" s="585"/>
      <c r="FTA29" s="585"/>
      <c r="FTB29" s="585"/>
      <c r="FTC29" s="585"/>
      <c r="FTD29" s="585"/>
      <c r="FTE29" s="585"/>
      <c r="FTF29" s="585"/>
      <c r="FTG29" s="585"/>
      <c r="FTH29" s="585"/>
      <c r="FTI29" s="585"/>
      <c r="FTJ29" s="585"/>
      <c r="FTK29" s="585"/>
      <c r="FTL29" s="585"/>
      <c r="FTM29" s="585"/>
      <c r="FTN29" s="585"/>
      <c r="FTO29" s="585"/>
      <c r="FTP29" s="585"/>
      <c r="FTQ29" s="585"/>
      <c r="FTR29" s="585"/>
      <c r="FTS29" s="585"/>
      <c r="FTT29" s="585"/>
      <c r="FTU29" s="585"/>
      <c r="FTV29" s="585"/>
      <c r="FTW29" s="585"/>
      <c r="FTX29" s="585"/>
      <c r="FTY29" s="585"/>
      <c r="FTZ29" s="585"/>
      <c r="FUA29" s="585"/>
      <c r="FUB29" s="585"/>
      <c r="FUC29" s="585"/>
      <c r="FUD29" s="585"/>
      <c r="FUE29" s="585"/>
      <c r="FUF29" s="585"/>
      <c r="FUG29" s="585"/>
      <c r="FUH29" s="585"/>
      <c r="FUI29" s="585"/>
      <c r="FUJ29" s="585"/>
      <c r="FUK29" s="585"/>
      <c r="FUL29" s="585"/>
      <c r="FUM29" s="585"/>
      <c r="FUN29" s="585"/>
      <c r="FUO29" s="585"/>
      <c r="FUP29" s="585"/>
      <c r="FUQ29" s="585"/>
      <c r="FUR29" s="585"/>
      <c r="FUS29" s="585"/>
      <c r="FUT29" s="585"/>
      <c r="FUU29" s="585"/>
      <c r="FUV29" s="585"/>
      <c r="FUW29" s="585"/>
      <c r="FUX29" s="585"/>
      <c r="FUY29" s="585"/>
      <c r="FUZ29" s="585"/>
      <c r="FVA29" s="585"/>
      <c r="FVB29" s="585"/>
      <c r="FVC29" s="585"/>
      <c r="FVD29" s="585"/>
      <c r="FVE29" s="585"/>
      <c r="FVF29" s="585"/>
      <c r="FVG29" s="585"/>
      <c r="FVH29" s="585"/>
      <c r="FVI29" s="585"/>
      <c r="FVJ29" s="585"/>
      <c r="FVK29" s="585"/>
      <c r="FVL29" s="585"/>
      <c r="FVM29" s="585"/>
      <c r="FVN29" s="585"/>
      <c r="FVO29" s="585"/>
      <c r="FVP29" s="585"/>
      <c r="FVQ29" s="585"/>
      <c r="FVR29" s="585"/>
      <c r="FVS29" s="585"/>
      <c r="FVT29" s="585"/>
      <c r="FVU29" s="585"/>
      <c r="FVV29" s="585"/>
      <c r="FVW29" s="585"/>
      <c r="FVX29" s="585"/>
      <c r="FVY29" s="585"/>
      <c r="FVZ29" s="585"/>
      <c r="FWA29" s="585"/>
      <c r="FWB29" s="585"/>
      <c r="FWC29" s="585"/>
      <c r="FWD29" s="585"/>
      <c r="FWE29" s="585"/>
      <c r="FWF29" s="585"/>
      <c r="FWG29" s="585"/>
      <c r="FWH29" s="585"/>
      <c r="FWI29" s="585"/>
      <c r="FWJ29" s="585"/>
      <c r="FWK29" s="585"/>
      <c r="FWL29" s="585"/>
      <c r="FWM29" s="585"/>
      <c r="FWN29" s="585"/>
      <c r="FWO29" s="585"/>
      <c r="FWP29" s="585"/>
      <c r="FWQ29" s="585"/>
      <c r="FWR29" s="585"/>
      <c r="FWS29" s="585"/>
      <c r="FWT29" s="585"/>
      <c r="FWU29" s="585"/>
      <c r="FWV29" s="585"/>
      <c r="FWW29" s="585"/>
      <c r="FWX29" s="585"/>
      <c r="FWY29" s="585"/>
      <c r="FWZ29" s="585"/>
      <c r="FXA29" s="585"/>
      <c r="FXB29" s="585"/>
      <c r="FXC29" s="585"/>
      <c r="FXD29" s="585"/>
      <c r="FXE29" s="585"/>
      <c r="FXF29" s="585"/>
      <c r="FXG29" s="585"/>
      <c r="FXH29" s="585"/>
      <c r="FXI29" s="585"/>
      <c r="FXJ29" s="585"/>
      <c r="FXK29" s="585"/>
      <c r="FXL29" s="585"/>
      <c r="FXM29" s="585"/>
      <c r="FXN29" s="585"/>
      <c r="FXO29" s="585"/>
      <c r="FXP29" s="585"/>
      <c r="FXQ29" s="585"/>
      <c r="FXR29" s="585"/>
      <c r="FXS29" s="585"/>
      <c r="FXT29" s="585"/>
      <c r="FXU29" s="585"/>
      <c r="FXV29" s="585"/>
      <c r="FXW29" s="585"/>
      <c r="FXX29" s="585"/>
      <c r="FXY29" s="585"/>
      <c r="FXZ29" s="585"/>
      <c r="FYA29" s="585"/>
      <c r="FYB29" s="585"/>
      <c r="FYC29" s="585"/>
      <c r="FYD29" s="585"/>
      <c r="FYE29" s="585"/>
      <c r="FYF29" s="585"/>
      <c r="FYG29" s="585"/>
      <c r="FYH29" s="585"/>
      <c r="FYI29" s="585"/>
      <c r="FYJ29" s="585"/>
      <c r="FYK29" s="585"/>
      <c r="FYL29" s="585"/>
      <c r="FYM29" s="585"/>
      <c r="FYN29" s="585"/>
      <c r="FYO29" s="585"/>
      <c r="FYP29" s="585"/>
      <c r="FYQ29" s="585"/>
      <c r="FYR29" s="585"/>
      <c r="FYS29" s="585"/>
      <c r="FYT29" s="585"/>
      <c r="FYU29" s="585"/>
      <c r="FYV29" s="585"/>
      <c r="FYW29" s="585"/>
      <c r="FYX29" s="585"/>
      <c r="FYY29" s="585"/>
      <c r="FYZ29" s="585"/>
      <c r="FZA29" s="585"/>
      <c r="FZB29" s="585"/>
      <c r="FZC29" s="585"/>
      <c r="FZD29" s="585"/>
      <c r="FZE29" s="585"/>
      <c r="FZF29" s="585"/>
      <c r="FZG29" s="585"/>
      <c r="FZH29" s="585"/>
      <c r="FZI29" s="585"/>
      <c r="FZJ29" s="585"/>
      <c r="FZK29" s="585"/>
      <c r="FZL29" s="585"/>
      <c r="FZM29" s="585"/>
      <c r="FZN29" s="585"/>
      <c r="FZO29" s="585"/>
      <c r="FZP29" s="585"/>
      <c r="FZQ29" s="585"/>
      <c r="FZR29" s="585"/>
      <c r="FZS29" s="585"/>
      <c r="FZT29" s="585"/>
      <c r="FZU29" s="585"/>
      <c r="FZV29" s="585"/>
      <c r="FZW29" s="585"/>
      <c r="FZX29" s="585"/>
      <c r="FZY29" s="585"/>
      <c r="FZZ29" s="585"/>
      <c r="GAA29" s="585"/>
      <c r="GAB29" s="585"/>
      <c r="GAC29" s="585"/>
      <c r="GAD29" s="585"/>
      <c r="GAE29" s="585"/>
      <c r="GAF29" s="585"/>
      <c r="GAG29" s="585"/>
      <c r="GAH29" s="585"/>
      <c r="GAI29" s="585"/>
      <c r="GAJ29" s="585"/>
      <c r="GAK29" s="585"/>
      <c r="GAL29" s="585"/>
      <c r="GAM29" s="585"/>
      <c r="GAN29" s="585"/>
      <c r="GAO29" s="585"/>
      <c r="GAP29" s="585"/>
      <c r="GAQ29" s="585"/>
      <c r="GAR29" s="585"/>
      <c r="GAS29" s="585"/>
      <c r="GAT29" s="585"/>
      <c r="GAU29" s="585"/>
      <c r="GAV29" s="585"/>
      <c r="GAW29" s="585"/>
      <c r="GAX29" s="585"/>
      <c r="GAY29" s="585"/>
      <c r="GAZ29" s="585"/>
      <c r="GBA29" s="585"/>
      <c r="GBB29" s="585"/>
      <c r="GBC29" s="585"/>
      <c r="GBD29" s="585"/>
      <c r="GBE29" s="585"/>
      <c r="GBF29" s="585"/>
      <c r="GBG29" s="585"/>
      <c r="GBH29" s="585"/>
      <c r="GBI29" s="585"/>
      <c r="GBJ29" s="585"/>
      <c r="GBK29" s="585"/>
      <c r="GBL29" s="585"/>
      <c r="GBM29" s="585"/>
      <c r="GBN29" s="585"/>
      <c r="GBO29" s="585"/>
      <c r="GBP29" s="585"/>
      <c r="GBQ29" s="585"/>
      <c r="GBR29" s="585"/>
      <c r="GBS29" s="585"/>
      <c r="GBT29" s="585"/>
      <c r="GBU29" s="585"/>
      <c r="GBV29" s="585"/>
      <c r="GBW29" s="585"/>
      <c r="GBX29" s="585"/>
      <c r="GBY29" s="585"/>
      <c r="GBZ29" s="585"/>
      <c r="GCA29" s="585"/>
      <c r="GCB29" s="585"/>
      <c r="GCC29" s="585"/>
      <c r="GCD29" s="585"/>
      <c r="GCE29" s="585"/>
      <c r="GCF29" s="585"/>
      <c r="GCG29" s="585"/>
      <c r="GCH29" s="585"/>
      <c r="GCI29" s="585"/>
      <c r="GCJ29" s="585"/>
      <c r="GCK29" s="585"/>
      <c r="GCL29" s="585"/>
      <c r="GCM29" s="585"/>
      <c r="GCN29" s="585"/>
      <c r="GCO29" s="585"/>
      <c r="GCP29" s="585"/>
      <c r="GCQ29" s="585"/>
      <c r="GCR29" s="585"/>
      <c r="GCS29" s="585"/>
      <c r="GCT29" s="585"/>
      <c r="GCU29" s="585"/>
      <c r="GCV29" s="585"/>
      <c r="GCW29" s="585"/>
      <c r="GCX29" s="585"/>
      <c r="GCY29" s="585"/>
      <c r="GCZ29" s="585"/>
      <c r="GDA29" s="585"/>
      <c r="GDB29" s="585"/>
      <c r="GDC29" s="585"/>
      <c r="GDD29" s="585"/>
      <c r="GDE29" s="585"/>
      <c r="GDF29" s="585"/>
      <c r="GDG29" s="585"/>
      <c r="GDH29" s="585"/>
      <c r="GDI29" s="585"/>
      <c r="GDJ29" s="585"/>
      <c r="GDK29" s="585"/>
      <c r="GDL29" s="585"/>
      <c r="GDM29" s="585"/>
      <c r="GDN29" s="585"/>
      <c r="GDO29" s="585"/>
      <c r="GDP29" s="585"/>
      <c r="GDQ29" s="585"/>
      <c r="GDR29" s="585"/>
      <c r="GDS29" s="585"/>
      <c r="GDT29" s="585"/>
      <c r="GDU29" s="585"/>
      <c r="GDV29" s="585"/>
      <c r="GDW29" s="585"/>
      <c r="GDX29" s="585"/>
      <c r="GDY29" s="585"/>
      <c r="GDZ29" s="585"/>
      <c r="GEA29" s="585"/>
      <c r="GEB29" s="585"/>
      <c r="GEC29" s="585"/>
      <c r="GED29" s="585"/>
      <c r="GEE29" s="585"/>
      <c r="GEF29" s="585"/>
      <c r="GEG29" s="585"/>
      <c r="GEH29" s="585"/>
      <c r="GEI29" s="585"/>
      <c r="GEJ29" s="585"/>
      <c r="GEK29" s="585"/>
      <c r="GEL29" s="585"/>
      <c r="GEM29" s="585"/>
      <c r="GEN29" s="585"/>
      <c r="GEO29" s="585"/>
      <c r="GEP29" s="585"/>
      <c r="GEQ29" s="585"/>
      <c r="GER29" s="585"/>
      <c r="GES29" s="585"/>
      <c r="GET29" s="585"/>
      <c r="GEU29" s="585"/>
      <c r="GEV29" s="585"/>
      <c r="GEW29" s="585"/>
      <c r="GEX29" s="585"/>
      <c r="GEY29" s="585"/>
      <c r="GEZ29" s="585"/>
      <c r="GFA29" s="585"/>
      <c r="GFB29" s="585"/>
      <c r="GFC29" s="585"/>
      <c r="GFD29" s="585"/>
      <c r="GFE29" s="585"/>
      <c r="GFF29" s="585"/>
      <c r="GFG29" s="585"/>
      <c r="GFH29" s="585"/>
      <c r="GFI29" s="585"/>
      <c r="GFJ29" s="585"/>
      <c r="GFK29" s="585"/>
      <c r="GFL29" s="585"/>
      <c r="GFM29" s="585"/>
      <c r="GFN29" s="585"/>
      <c r="GFO29" s="585"/>
      <c r="GFP29" s="585"/>
      <c r="GFQ29" s="585"/>
      <c r="GFR29" s="585"/>
      <c r="GFS29" s="585"/>
      <c r="GFT29" s="585"/>
      <c r="GFU29" s="585"/>
      <c r="GFV29" s="585"/>
      <c r="GFW29" s="585"/>
      <c r="GFX29" s="585"/>
      <c r="GFY29" s="585"/>
      <c r="GFZ29" s="585"/>
      <c r="GGA29" s="585"/>
      <c r="GGB29" s="585"/>
      <c r="GGC29" s="585"/>
      <c r="GGD29" s="585"/>
      <c r="GGE29" s="585"/>
      <c r="GGF29" s="585"/>
      <c r="GGG29" s="585"/>
      <c r="GGH29" s="585"/>
      <c r="GGI29" s="585"/>
      <c r="GGJ29" s="585"/>
      <c r="GGK29" s="585"/>
      <c r="GGL29" s="585"/>
      <c r="GGM29" s="585"/>
      <c r="GGN29" s="585"/>
      <c r="GGO29" s="585"/>
      <c r="GGP29" s="585"/>
      <c r="GGQ29" s="585"/>
      <c r="GGR29" s="585"/>
      <c r="GGS29" s="585"/>
      <c r="GGT29" s="585"/>
      <c r="GGU29" s="585"/>
      <c r="GGV29" s="585"/>
      <c r="GGW29" s="585"/>
      <c r="GGX29" s="585"/>
      <c r="GGY29" s="585"/>
      <c r="GGZ29" s="585"/>
      <c r="GHA29" s="585"/>
      <c r="GHB29" s="585"/>
      <c r="GHC29" s="585"/>
      <c r="GHD29" s="585"/>
      <c r="GHE29" s="585"/>
      <c r="GHF29" s="585"/>
      <c r="GHG29" s="585"/>
      <c r="GHH29" s="585"/>
      <c r="GHI29" s="585"/>
      <c r="GHJ29" s="585"/>
      <c r="GHK29" s="585"/>
      <c r="GHL29" s="585"/>
      <c r="GHM29" s="585"/>
      <c r="GHN29" s="585"/>
      <c r="GHO29" s="585"/>
      <c r="GHP29" s="585"/>
      <c r="GHQ29" s="585"/>
      <c r="GHR29" s="585"/>
      <c r="GHS29" s="585"/>
      <c r="GHT29" s="585"/>
      <c r="GHU29" s="585"/>
      <c r="GHV29" s="585"/>
      <c r="GHW29" s="585"/>
      <c r="GHX29" s="585"/>
      <c r="GHY29" s="585"/>
      <c r="GHZ29" s="585"/>
      <c r="GIA29" s="585"/>
      <c r="GIB29" s="585"/>
      <c r="GIC29" s="585"/>
      <c r="GID29" s="585"/>
      <c r="GIE29" s="585"/>
      <c r="GIF29" s="585"/>
      <c r="GIG29" s="585"/>
      <c r="GIH29" s="585"/>
      <c r="GII29" s="585"/>
      <c r="GIJ29" s="585"/>
      <c r="GIK29" s="585"/>
      <c r="GIL29" s="585"/>
      <c r="GIM29" s="585"/>
      <c r="GIN29" s="585"/>
      <c r="GIO29" s="585"/>
      <c r="GIP29" s="585"/>
      <c r="GIQ29" s="585"/>
      <c r="GIR29" s="585"/>
      <c r="GIS29" s="585"/>
      <c r="GIT29" s="585"/>
      <c r="GIU29" s="585"/>
      <c r="GIV29" s="585"/>
      <c r="GIW29" s="585"/>
      <c r="GIX29" s="585"/>
      <c r="GIY29" s="585"/>
      <c r="GIZ29" s="585"/>
      <c r="GJA29" s="585"/>
      <c r="GJB29" s="585"/>
      <c r="GJC29" s="585"/>
      <c r="GJD29" s="585"/>
      <c r="GJE29" s="585"/>
      <c r="GJF29" s="585"/>
      <c r="GJG29" s="585"/>
      <c r="GJH29" s="585"/>
      <c r="GJI29" s="585"/>
      <c r="GJJ29" s="585"/>
      <c r="GJK29" s="585"/>
      <c r="GJL29" s="585"/>
      <c r="GJM29" s="585"/>
      <c r="GJN29" s="585"/>
      <c r="GJO29" s="585"/>
      <c r="GJP29" s="585"/>
      <c r="GJQ29" s="585"/>
      <c r="GJR29" s="585"/>
      <c r="GJS29" s="585"/>
      <c r="GJT29" s="585"/>
      <c r="GJU29" s="585"/>
      <c r="GJV29" s="585"/>
      <c r="GJW29" s="585"/>
      <c r="GJX29" s="585"/>
      <c r="GJY29" s="585"/>
      <c r="GJZ29" s="585"/>
      <c r="GKA29" s="585"/>
      <c r="GKB29" s="585"/>
      <c r="GKC29" s="585"/>
      <c r="GKD29" s="585"/>
      <c r="GKE29" s="585"/>
      <c r="GKF29" s="585"/>
      <c r="GKG29" s="585"/>
      <c r="GKH29" s="585"/>
      <c r="GKI29" s="585"/>
      <c r="GKJ29" s="585"/>
      <c r="GKK29" s="585"/>
      <c r="GKL29" s="585"/>
      <c r="GKM29" s="585"/>
      <c r="GKN29" s="585"/>
      <c r="GKO29" s="585"/>
      <c r="GKP29" s="585"/>
      <c r="GKQ29" s="585"/>
      <c r="GKR29" s="585"/>
      <c r="GKS29" s="585"/>
      <c r="GKT29" s="585"/>
      <c r="GKU29" s="585"/>
      <c r="GKV29" s="585"/>
      <c r="GKW29" s="585"/>
      <c r="GKX29" s="585"/>
      <c r="GKY29" s="585"/>
      <c r="GKZ29" s="585"/>
      <c r="GLA29" s="585"/>
      <c r="GLB29" s="585"/>
      <c r="GLC29" s="585"/>
      <c r="GLD29" s="585"/>
      <c r="GLE29" s="585"/>
      <c r="GLF29" s="585"/>
      <c r="GLG29" s="585"/>
      <c r="GLH29" s="585"/>
      <c r="GLI29" s="585"/>
      <c r="GLJ29" s="585"/>
      <c r="GLK29" s="585"/>
      <c r="GLL29" s="585"/>
      <c r="GLM29" s="585"/>
      <c r="GLN29" s="585"/>
      <c r="GLO29" s="585"/>
      <c r="GLP29" s="585"/>
      <c r="GLQ29" s="585"/>
      <c r="GLR29" s="585"/>
      <c r="GLS29" s="585"/>
      <c r="GLT29" s="585"/>
      <c r="GLU29" s="585"/>
      <c r="GLV29" s="585"/>
      <c r="GLW29" s="585"/>
      <c r="GLX29" s="585"/>
      <c r="GLY29" s="585"/>
      <c r="GLZ29" s="585"/>
      <c r="GMA29" s="585"/>
      <c r="GMB29" s="585"/>
      <c r="GMC29" s="585"/>
      <c r="GMD29" s="585"/>
      <c r="GME29" s="585"/>
      <c r="GMF29" s="585"/>
      <c r="GMG29" s="585"/>
      <c r="GMH29" s="585"/>
      <c r="GMI29" s="585"/>
      <c r="GMJ29" s="585"/>
      <c r="GMK29" s="585"/>
      <c r="GML29" s="585"/>
      <c r="GMM29" s="585"/>
      <c r="GMN29" s="585"/>
      <c r="GMO29" s="585"/>
      <c r="GMP29" s="585"/>
      <c r="GMQ29" s="585"/>
      <c r="GMR29" s="585"/>
      <c r="GMS29" s="585"/>
      <c r="GMT29" s="585"/>
      <c r="GMU29" s="585"/>
      <c r="GMV29" s="585"/>
      <c r="GMW29" s="585"/>
      <c r="GMX29" s="585"/>
      <c r="GMY29" s="585"/>
      <c r="GMZ29" s="585"/>
      <c r="GNA29" s="585"/>
      <c r="GNB29" s="585"/>
      <c r="GNC29" s="585"/>
      <c r="GND29" s="585"/>
      <c r="GNE29" s="585"/>
      <c r="GNF29" s="585"/>
      <c r="GNG29" s="585"/>
      <c r="GNH29" s="585"/>
      <c r="GNI29" s="585"/>
      <c r="GNJ29" s="585"/>
      <c r="GNK29" s="585"/>
      <c r="GNL29" s="585"/>
      <c r="GNM29" s="585"/>
      <c r="GNN29" s="585"/>
      <c r="GNO29" s="585"/>
      <c r="GNP29" s="585"/>
      <c r="GNQ29" s="585"/>
      <c r="GNR29" s="585"/>
      <c r="GNS29" s="585"/>
      <c r="GNT29" s="585"/>
      <c r="GNU29" s="585"/>
      <c r="GNV29" s="585"/>
      <c r="GNW29" s="585"/>
      <c r="GNX29" s="585"/>
      <c r="GNY29" s="585"/>
      <c r="GNZ29" s="585"/>
      <c r="GOA29" s="585"/>
      <c r="GOB29" s="585"/>
      <c r="GOC29" s="585"/>
      <c r="GOD29" s="585"/>
      <c r="GOE29" s="585"/>
      <c r="GOF29" s="585"/>
      <c r="GOG29" s="585"/>
      <c r="GOH29" s="585"/>
      <c r="GOI29" s="585"/>
      <c r="GOJ29" s="585"/>
      <c r="GOK29" s="585"/>
      <c r="GOL29" s="585"/>
      <c r="GOM29" s="585"/>
      <c r="GON29" s="585"/>
      <c r="GOO29" s="585"/>
      <c r="GOP29" s="585"/>
      <c r="GOQ29" s="585"/>
      <c r="GOR29" s="585"/>
      <c r="GOS29" s="585"/>
      <c r="GOT29" s="585"/>
      <c r="GOU29" s="585"/>
      <c r="GOV29" s="585"/>
      <c r="GOW29" s="585"/>
      <c r="GOX29" s="585"/>
      <c r="GOY29" s="585"/>
      <c r="GOZ29" s="585"/>
      <c r="GPA29" s="585"/>
      <c r="GPB29" s="585"/>
      <c r="GPC29" s="585"/>
      <c r="GPD29" s="585"/>
      <c r="GPE29" s="585"/>
      <c r="GPF29" s="585"/>
      <c r="GPG29" s="585"/>
      <c r="GPH29" s="585"/>
      <c r="GPI29" s="585"/>
      <c r="GPJ29" s="585"/>
      <c r="GPK29" s="585"/>
      <c r="GPL29" s="585"/>
      <c r="GPM29" s="585"/>
      <c r="GPN29" s="585"/>
      <c r="GPO29" s="585"/>
      <c r="GPP29" s="585"/>
      <c r="GPQ29" s="585"/>
      <c r="GPR29" s="585"/>
      <c r="GPS29" s="585"/>
      <c r="GPT29" s="585"/>
      <c r="GPU29" s="585"/>
      <c r="GPV29" s="585"/>
      <c r="GPW29" s="585"/>
      <c r="GPX29" s="585"/>
      <c r="GPY29" s="585"/>
      <c r="GPZ29" s="585"/>
      <c r="GQA29" s="585"/>
      <c r="GQB29" s="585"/>
      <c r="GQC29" s="585"/>
      <c r="GQD29" s="585"/>
      <c r="GQE29" s="585"/>
      <c r="GQF29" s="585"/>
      <c r="GQG29" s="585"/>
      <c r="GQH29" s="585"/>
      <c r="GQI29" s="585"/>
      <c r="GQJ29" s="585"/>
      <c r="GQK29" s="585"/>
      <c r="GQL29" s="585"/>
      <c r="GQM29" s="585"/>
      <c r="GQN29" s="585"/>
      <c r="GQO29" s="585"/>
      <c r="GQP29" s="585"/>
      <c r="GQQ29" s="585"/>
      <c r="GQR29" s="585"/>
      <c r="GQS29" s="585"/>
      <c r="GQT29" s="585"/>
      <c r="GQU29" s="585"/>
      <c r="GQV29" s="585"/>
      <c r="GQW29" s="585"/>
      <c r="GQX29" s="585"/>
      <c r="GQY29" s="585"/>
      <c r="GQZ29" s="585"/>
      <c r="GRA29" s="585"/>
      <c r="GRB29" s="585"/>
      <c r="GRC29" s="585"/>
      <c r="GRD29" s="585"/>
      <c r="GRE29" s="585"/>
      <c r="GRF29" s="585"/>
      <c r="GRG29" s="585"/>
      <c r="GRH29" s="585"/>
      <c r="GRI29" s="585"/>
      <c r="GRJ29" s="585"/>
      <c r="GRK29" s="585"/>
      <c r="GRL29" s="585"/>
      <c r="GRM29" s="585"/>
      <c r="GRN29" s="585"/>
      <c r="GRO29" s="585"/>
      <c r="GRP29" s="585"/>
      <c r="GRQ29" s="585"/>
      <c r="GRR29" s="585"/>
      <c r="GRS29" s="585"/>
      <c r="GRT29" s="585"/>
      <c r="GRU29" s="585"/>
      <c r="GRV29" s="585"/>
      <c r="GRW29" s="585"/>
      <c r="GRX29" s="585"/>
      <c r="GRY29" s="585"/>
      <c r="GRZ29" s="585"/>
      <c r="GSA29" s="585"/>
      <c r="GSB29" s="585"/>
      <c r="GSC29" s="585"/>
      <c r="GSD29" s="585"/>
      <c r="GSE29" s="585"/>
      <c r="GSF29" s="585"/>
      <c r="GSG29" s="585"/>
      <c r="GSH29" s="585"/>
      <c r="GSI29" s="585"/>
      <c r="GSJ29" s="585"/>
      <c r="GSK29" s="585"/>
      <c r="GSL29" s="585"/>
      <c r="GSM29" s="585"/>
      <c r="GSN29" s="585"/>
      <c r="GSO29" s="585"/>
      <c r="GSP29" s="585"/>
      <c r="GSQ29" s="585"/>
      <c r="GSR29" s="585"/>
      <c r="GSS29" s="585"/>
      <c r="GST29" s="585"/>
      <c r="GSU29" s="585"/>
      <c r="GSV29" s="585"/>
      <c r="GSW29" s="585"/>
      <c r="GSX29" s="585"/>
      <c r="GSY29" s="585"/>
      <c r="GSZ29" s="585"/>
      <c r="GTA29" s="585"/>
      <c r="GTB29" s="585"/>
      <c r="GTC29" s="585"/>
      <c r="GTD29" s="585"/>
      <c r="GTE29" s="585"/>
      <c r="GTF29" s="585"/>
      <c r="GTG29" s="585"/>
      <c r="GTH29" s="585"/>
      <c r="GTI29" s="585"/>
      <c r="GTJ29" s="585"/>
      <c r="GTK29" s="585"/>
      <c r="GTL29" s="585"/>
      <c r="GTM29" s="585"/>
      <c r="GTN29" s="585"/>
      <c r="GTO29" s="585"/>
      <c r="GTP29" s="585"/>
      <c r="GTQ29" s="585"/>
      <c r="GTR29" s="585"/>
      <c r="GTS29" s="585"/>
      <c r="GTT29" s="585"/>
      <c r="GTU29" s="585"/>
      <c r="GTV29" s="585"/>
      <c r="GTW29" s="585"/>
      <c r="GTX29" s="585"/>
      <c r="GTY29" s="585"/>
      <c r="GTZ29" s="585"/>
      <c r="GUA29" s="585"/>
      <c r="GUB29" s="585"/>
      <c r="GUC29" s="585"/>
      <c r="GUD29" s="585"/>
      <c r="GUE29" s="585"/>
      <c r="GUF29" s="585"/>
      <c r="GUG29" s="585"/>
      <c r="GUH29" s="585"/>
      <c r="GUI29" s="585"/>
      <c r="GUJ29" s="585"/>
      <c r="GUK29" s="585"/>
      <c r="GUL29" s="585"/>
      <c r="GUM29" s="585"/>
      <c r="GUN29" s="585"/>
      <c r="GUO29" s="585"/>
      <c r="GUP29" s="585"/>
      <c r="GUQ29" s="585"/>
      <c r="GUR29" s="585"/>
      <c r="GUS29" s="585"/>
      <c r="GUT29" s="585"/>
      <c r="GUU29" s="585"/>
      <c r="GUV29" s="585"/>
      <c r="GUW29" s="585"/>
      <c r="GUX29" s="585"/>
      <c r="GUY29" s="585"/>
      <c r="GUZ29" s="585"/>
      <c r="GVA29" s="585"/>
      <c r="GVB29" s="585"/>
      <c r="GVC29" s="585"/>
      <c r="GVD29" s="585"/>
      <c r="GVE29" s="585"/>
      <c r="GVF29" s="585"/>
      <c r="GVG29" s="585"/>
      <c r="GVH29" s="585"/>
      <c r="GVI29" s="585"/>
      <c r="GVJ29" s="585"/>
      <c r="GVK29" s="585"/>
      <c r="GVL29" s="585"/>
      <c r="GVM29" s="585"/>
      <c r="GVN29" s="585"/>
      <c r="GVO29" s="585"/>
      <c r="GVP29" s="585"/>
      <c r="GVQ29" s="585"/>
      <c r="GVR29" s="585"/>
      <c r="GVS29" s="585"/>
      <c r="GVT29" s="585"/>
      <c r="GVU29" s="585"/>
      <c r="GVV29" s="585"/>
      <c r="GVW29" s="585"/>
      <c r="GVX29" s="585"/>
      <c r="GVY29" s="585"/>
      <c r="GVZ29" s="585"/>
      <c r="GWA29" s="585"/>
      <c r="GWB29" s="585"/>
      <c r="GWC29" s="585"/>
      <c r="GWD29" s="585"/>
      <c r="GWE29" s="585"/>
      <c r="GWF29" s="585"/>
      <c r="GWG29" s="585"/>
      <c r="GWH29" s="585"/>
      <c r="GWI29" s="585"/>
      <c r="GWJ29" s="585"/>
      <c r="GWK29" s="585"/>
      <c r="GWL29" s="585"/>
      <c r="GWM29" s="585"/>
      <c r="GWN29" s="585"/>
      <c r="GWO29" s="585"/>
      <c r="GWP29" s="585"/>
      <c r="GWQ29" s="585"/>
      <c r="GWR29" s="585"/>
      <c r="GWS29" s="585"/>
      <c r="GWT29" s="585"/>
      <c r="GWU29" s="585"/>
      <c r="GWV29" s="585"/>
      <c r="GWW29" s="585"/>
      <c r="GWX29" s="585"/>
      <c r="GWY29" s="585"/>
      <c r="GWZ29" s="585"/>
      <c r="GXA29" s="585"/>
      <c r="GXB29" s="585"/>
      <c r="GXC29" s="585"/>
      <c r="GXD29" s="585"/>
      <c r="GXE29" s="585"/>
      <c r="GXF29" s="585"/>
      <c r="GXG29" s="585"/>
      <c r="GXH29" s="585"/>
      <c r="GXI29" s="585"/>
      <c r="GXJ29" s="585"/>
      <c r="GXK29" s="585"/>
      <c r="GXL29" s="585"/>
      <c r="GXM29" s="585"/>
      <c r="GXN29" s="585"/>
      <c r="GXO29" s="585"/>
      <c r="GXP29" s="585"/>
      <c r="GXQ29" s="585"/>
      <c r="GXR29" s="585"/>
      <c r="GXS29" s="585"/>
      <c r="GXT29" s="585"/>
      <c r="GXU29" s="585"/>
      <c r="GXV29" s="585"/>
      <c r="GXW29" s="585"/>
      <c r="GXX29" s="585"/>
      <c r="GXY29" s="585"/>
      <c r="GXZ29" s="585"/>
      <c r="GYA29" s="585"/>
      <c r="GYB29" s="585"/>
      <c r="GYC29" s="585"/>
      <c r="GYD29" s="585"/>
      <c r="GYE29" s="585"/>
      <c r="GYF29" s="585"/>
      <c r="GYG29" s="585"/>
      <c r="GYH29" s="585"/>
      <c r="GYI29" s="585"/>
      <c r="GYJ29" s="585"/>
      <c r="GYK29" s="585"/>
      <c r="GYL29" s="585"/>
      <c r="GYM29" s="585"/>
      <c r="GYN29" s="585"/>
      <c r="GYO29" s="585"/>
      <c r="GYP29" s="585"/>
      <c r="GYQ29" s="585"/>
      <c r="GYR29" s="585"/>
      <c r="GYS29" s="585"/>
      <c r="GYT29" s="585"/>
      <c r="GYU29" s="585"/>
      <c r="GYV29" s="585"/>
      <c r="GYW29" s="585"/>
      <c r="GYX29" s="585"/>
      <c r="GYY29" s="585"/>
      <c r="GYZ29" s="585"/>
      <c r="GZA29" s="585"/>
      <c r="GZB29" s="585"/>
      <c r="GZC29" s="585"/>
      <c r="GZD29" s="585"/>
      <c r="GZE29" s="585"/>
      <c r="GZF29" s="585"/>
      <c r="GZG29" s="585"/>
      <c r="GZH29" s="585"/>
      <c r="GZI29" s="585"/>
      <c r="GZJ29" s="585"/>
      <c r="GZK29" s="585"/>
      <c r="GZL29" s="585"/>
      <c r="GZM29" s="585"/>
      <c r="GZN29" s="585"/>
      <c r="GZO29" s="585"/>
      <c r="GZP29" s="585"/>
      <c r="GZQ29" s="585"/>
      <c r="GZR29" s="585"/>
      <c r="GZS29" s="585"/>
      <c r="GZT29" s="585"/>
      <c r="GZU29" s="585"/>
      <c r="GZV29" s="585"/>
      <c r="GZW29" s="585"/>
      <c r="GZX29" s="585"/>
      <c r="GZY29" s="585"/>
      <c r="GZZ29" s="585"/>
      <c r="HAA29" s="585"/>
      <c r="HAB29" s="585"/>
      <c r="HAC29" s="585"/>
      <c r="HAD29" s="585"/>
      <c r="HAE29" s="585"/>
      <c r="HAF29" s="585"/>
      <c r="HAG29" s="585"/>
      <c r="HAH29" s="585"/>
      <c r="HAI29" s="585"/>
      <c r="HAJ29" s="585"/>
      <c r="HAK29" s="585"/>
      <c r="HAL29" s="585"/>
      <c r="HAM29" s="585"/>
      <c r="HAN29" s="585"/>
      <c r="HAO29" s="585"/>
      <c r="HAP29" s="585"/>
      <c r="HAQ29" s="585"/>
      <c r="HAR29" s="585"/>
      <c r="HAS29" s="585"/>
      <c r="HAT29" s="585"/>
      <c r="HAU29" s="585"/>
      <c r="HAV29" s="585"/>
      <c r="HAW29" s="585"/>
      <c r="HAX29" s="585"/>
      <c r="HAY29" s="585"/>
      <c r="HAZ29" s="585"/>
      <c r="HBA29" s="585"/>
      <c r="HBB29" s="585"/>
      <c r="HBC29" s="585"/>
      <c r="HBD29" s="585"/>
      <c r="HBE29" s="585"/>
      <c r="HBF29" s="585"/>
      <c r="HBG29" s="585"/>
      <c r="HBH29" s="585"/>
      <c r="HBI29" s="585"/>
      <c r="HBJ29" s="585"/>
      <c r="HBK29" s="585"/>
      <c r="HBL29" s="585"/>
      <c r="HBM29" s="585"/>
      <c r="HBN29" s="585"/>
      <c r="HBO29" s="585"/>
      <c r="HBP29" s="585"/>
      <c r="HBQ29" s="585"/>
      <c r="HBR29" s="585"/>
      <c r="HBS29" s="585"/>
      <c r="HBT29" s="585"/>
      <c r="HBU29" s="585"/>
      <c r="HBV29" s="585"/>
      <c r="HBW29" s="585"/>
      <c r="HBX29" s="585"/>
      <c r="HBY29" s="585"/>
      <c r="HBZ29" s="585"/>
      <c r="HCA29" s="585"/>
      <c r="HCB29" s="585"/>
      <c r="HCC29" s="585"/>
      <c r="HCD29" s="585"/>
      <c r="HCE29" s="585"/>
      <c r="HCF29" s="585"/>
      <c r="HCG29" s="585"/>
      <c r="HCH29" s="585"/>
      <c r="HCI29" s="585"/>
      <c r="HCJ29" s="585"/>
      <c r="HCK29" s="585"/>
      <c r="HCL29" s="585"/>
      <c r="HCM29" s="585"/>
      <c r="HCN29" s="585"/>
      <c r="HCO29" s="585"/>
      <c r="HCP29" s="585"/>
      <c r="HCQ29" s="585"/>
      <c r="HCR29" s="585"/>
      <c r="HCS29" s="585"/>
      <c r="HCT29" s="585"/>
      <c r="HCU29" s="585"/>
      <c r="HCV29" s="585"/>
      <c r="HCW29" s="585"/>
      <c r="HCX29" s="585"/>
      <c r="HCY29" s="585"/>
      <c r="HCZ29" s="585"/>
      <c r="HDA29" s="585"/>
      <c r="HDB29" s="585"/>
      <c r="HDC29" s="585"/>
      <c r="HDD29" s="585"/>
      <c r="HDE29" s="585"/>
      <c r="HDF29" s="585"/>
      <c r="HDG29" s="585"/>
      <c r="HDH29" s="585"/>
      <c r="HDI29" s="585"/>
      <c r="HDJ29" s="585"/>
      <c r="HDK29" s="585"/>
      <c r="HDL29" s="585"/>
      <c r="HDM29" s="585"/>
      <c r="HDN29" s="585"/>
      <c r="HDO29" s="585"/>
      <c r="HDP29" s="585"/>
      <c r="HDQ29" s="585"/>
      <c r="HDR29" s="585"/>
      <c r="HDS29" s="585"/>
      <c r="HDT29" s="585"/>
      <c r="HDU29" s="585"/>
      <c r="HDV29" s="585"/>
      <c r="HDW29" s="585"/>
      <c r="HDX29" s="585"/>
      <c r="HDY29" s="585"/>
      <c r="HDZ29" s="585"/>
      <c r="HEA29" s="585"/>
      <c r="HEB29" s="585"/>
      <c r="HEC29" s="585"/>
      <c r="HED29" s="585"/>
      <c r="HEE29" s="585"/>
      <c r="HEF29" s="585"/>
      <c r="HEG29" s="585"/>
      <c r="HEH29" s="585"/>
      <c r="HEI29" s="585"/>
      <c r="HEJ29" s="585"/>
      <c r="HEK29" s="585"/>
      <c r="HEL29" s="585"/>
      <c r="HEM29" s="585"/>
      <c r="HEN29" s="585"/>
      <c r="HEO29" s="585"/>
      <c r="HEP29" s="585"/>
      <c r="HEQ29" s="585"/>
      <c r="HER29" s="585"/>
      <c r="HES29" s="585"/>
      <c r="HET29" s="585"/>
      <c r="HEU29" s="585"/>
      <c r="HEV29" s="585"/>
      <c r="HEW29" s="585"/>
      <c r="HEX29" s="585"/>
      <c r="HEY29" s="585"/>
      <c r="HEZ29" s="585"/>
      <c r="HFA29" s="585"/>
      <c r="HFB29" s="585"/>
      <c r="HFC29" s="585"/>
      <c r="HFD29" s="585"/>
      <c r="HFE29" s="585"/>
      <c r="HFF29" s="585"/>
      <c r="HFG29" s="585"/>
      <c r="HFH29" s="585"/>
      <c r="HFI29" s="585"/>
      <c r="HFJ29" s="585"/>
      <c r="HFK29" s="585"/>
      <c r="HFL29" s="585"/>
      <c r="HFM29" s="585"/>
      <c r="HFN29" s="585"/>
      <c r="HFO29" s="585"/>
      <c r="HFP29" s="585"/>
      <c r="HFQ29" s="585"/>
      <c r="HFR29" s="585"/>
      <c r="HFS29" s="585"/>
      <c r="HFT29" s="585"/>
      <c r="HFU29" s="585"/>
      <c r="HFV29" s="585"/>
      <c r="HFW29" s="585"/>
      <c r="HFX29" s="585"/>
      <c r="HFY29" s="585"/>
      <c r="HFZ29" s="585"/>
      <c r="HGA29" s="585"/>
      <c r="HGB29" s="585"/>
      <c r="HGC29" s="585"/>
      <c r="HGD29" s="585"/>
      <c r="HGE29" s="585"/>
      <c r="HGF29" s="585"/>
      <c r="HGG29" s="585"/>
      <c r="HGH29" s="585"/>
      <c r="HGI29" s="585"/>
      <c r="HGJ29" s="585"/>
      <c r="HGK29" s="585"/>
      <c r="HGL29" s="585"/>
      <c r="HGM29" s="585"/>
      <c r="HGN29" s="585"/>
      <c r="HGO29" s="585"/>
      <c r="HGP29" s="585"/>
      <c r="HGQ29" s="585"/>
      <c r="HGR29" s="585"/>
      <c r="HGS29" s="585"/>
      <c r="HGT29" s="585"/>
      <c r="HGU29" s="585"/>
      <c r="HGV29" s="585"/>
      <c r="HGW29" s="585"/>
      <c r="HGX29" s="585"/>
      <c r="HGY29" s="585"/>
      <c r="HGZ29" s="585"/>
      <c r="HHA29" s="585"/>
      <c r="HHB29" s="585"/>
      <c r="HHC29" s="585"/>
      <c r="HHD29" s="585"/>
      <c r="HHE29" s="585"/>
      <c r="HHF29" s="585"/>
      <c r="HHG29" s="585"/>
      <c r="HHH29" s="585"/>
      <c r="HHI29" s="585"/>
      <c r="HHJ29" s="585"/>
      <c r="HHK29" s="585"/>
      <c r="HHL29" s="585"/>
      <c r="HHM29" s="585"/>
      <c r="HHN29" s="585"/>
      <c r="HHO29" s="585"/>
      <c r="HHP29" s="585"/>
      <c r="HHQ29" s="585"/>
      <c r="HHR29" s="585"/>
      <c r="HHS29" s="585"/>
      <c r="HHT29" s="585"/>
      <c r="HHU29" s="585"/>
      <c r="HHV29" s="585"/>
      <c r="HHW29" s="585"/>
      <c r="HHX29" s="585"/>
      <c r="HHY29" s="585"/>
      <c r="HHZ29" s="585"/>
      <c r="HIA29" s="585"/>
      <c r="HIB29" s="585"/>
      <c r="HIC29" s="585"/>
      <c r="HID29" s="585"/>
      <c r="HIE29" s="585"/>
      <c r="HIF29" s="585"/>
      <c r="HIG29" s="585"/>
      <c r="HIH29" s="585"/>
      <c r="HII29" s="585"/>
      <c r="HIJ29" s="585"/>
      <c r="HIK29" s="585"/>
      <c r="HIL29" s="585"/>
      <c r="HIM29" s="585"/>
      <c r="HIN29" s="585"/>
      <c r="HIO29" s="585"/>
      <c r="HIP29" s="585"/>
      <c r="HIQ29" s="585"/>
      <c r="HIR29" s="585"/>
      <c r="HIS29" s="585"/>
      <c r="HIT29" s="585"/>
      <c r="HIU29" s="585"/>
      <c r="HIV29" s="585"/>
      <c r="HIW29" s="585"/>
      <c r="HIX29" s="585"/>
      <c r="HIY29" s="585"/>
      <c r="HIZ29" s="585"/>
      <c r="HJA29" s="585"/>
      <c r="HJB29" s="585"/>
      <c r="HJC29" s="585"/>
      <c r="HJD29" s="585"/>
      <c r="HJE29" s="585"/>
      <c r="HJF29" s="585"/>
      <c r="HJG29" s="585"/>
      <c r="HJH29" s="585"/>
      <c r="HJI29" s="585"/>
      <c r="HJJ29" s="585"/>
      <c r="HJK29" s="585"/>
      <c r="HJL29" s="585"/>
      <c r="HJM29" s="585"/>
      <c r="HJN29" s="585"/>
      <c r="HJO29" s="585"/>
      <c r="HJP29" s="585"/>
      <c r="HJQ29" s="585"/>
      <c r="HJR29" s="585"/>
      <c r="HJS29" s="585"/>
      <c r="HJT29" s="585"/>
      <c r="HJU29" s="585"/>
      <c r="HJV29" s="585"/>
      <c r="HJW29" s="585"/>
      <c r="HJX29" s="585"/>
      <c r="HJY29" s="585"/>
      <c r="HJZ29" s="585"/>
      <c r="HKA29" s="585"/>
      <c r="HKB29" s="585"/>
      <c r="HKC29" s="585"/>
      <c r="HKD29" s="585"/>
      <c r="HKE29" s="585"/>
      <c r="HKF29" s="585"/>
      <c r="HKG29" s="585"/>
      <c r="HKH29" s="585"/>
      <c r="HKI29" s="585"/>
      <c r="HKJ29" s="585"/>
      <c r="HKK29" s="585"/>
      <c r="HKL29" s="585"/>
      <c r="HKM29" s="585"/>
      <c r="HKN29" s="585"/>
      <c r="HKO29" s="585"/>
      <c r="HKP29" s="585"/>
      <c r="HKQ29" s="585"/>
      <c r="HKR29" s="585"/>
      <c r="HKS29" s="585"/>
      <c r="HKT29" s="585"/>
      <c r="HKU29" s="585"/>
      <c r="HKV29" s="585"/>
      <c r="HKW29" s="585"/>
      <c r="HKX29" s="585"/>
      <c r="HKY29" s="585"/>
      <c r="HKZ29" s="585"/>
      <c r="HLA29" s="585"/>
      <c r="HLB29" s="585"/>
      <c r="HLC29" s="585"/>
      <c r="HLD29" s="585"/>
      <c r="HLE29" s="585"/>
      <c r="HLF29" s="585"/>
      <c r="HLG29" s="585"/>
      <c r="HLH29" s="585"/>
      <c r="HLI29" s="585"/>
      <c r="HLJ29" s="585"/>
      <c r="HLK29" s="585"/>
      <c r="HLL29" s="585"/>
      <c r="HLM29" s="585"/>
      <c r="HLN29" s="585"/>
      <c r="HLO29" s="585"/>
      <c r="HLP29" s="585"/>
      <c r="HLQ29" s="585"/>
      <c r="HLR29" s="585"/>
      <c r="HLS29" s="585"/>
      <c r="HLT29" s="585"/>
      <c r="HLU29" s="585"/>
      <c r="HLV29" s="585"/>
      <c r="HLW29" s="585"/>
      <c r="HLX29" s="585"/>
      <c r="HLY29" s="585"/>
      <c r="HLZ29" s="585"/>
      <c r="HMA29" s="585"/>
      <c r="HMB29" s="585"/>
      <c r="HMC29" s="585"/>
      <c r="HMD29" s="585"/>
      <c r="HME29" s="585"/>
      <c r="HMF29" s="585"/>
      <c r="HMG29" s="585"/>
      <c r="HMH29" s="585"/>
      <c r="HMI29" s="585"/>
      <c r="HMJ29" s="585"/>
      <c r="HMK29" s="585"/>
      <c r="HML29" s="585"/>
      <c r="HMM29" s="585"/>
      <c r="HMN29" s="585"/>
      <c r="HMO29" s="585"/>
      <c r="HMP29" s="585"/>
      <c r="HMQ29" s="585"/>
      <c r="HMR29" s="585"/>
      <c r="HMS29" s="585"/>
      <c r="HMT29" s="585"/>
      <c r="HMU29" s="585"/>
      <c r="HMV29" s="585"/>
      <c r="HMW29" s="585"/>
      <c r="HMX29" s="585"/>
      <c r="HMY29" s="585"/>
      <c r="HMZ29" s="585"/>
      <c r="HNA29" s="585"/>
      <c r="HNB29" s="585"/>
      <c r="HNC29" s="585"/>
      <c r="HND29" s="585"/>
      <c r="HNE29" s="585"/>
      <c r="HNF29" s="585"/>
      <c r="HNG29" s="585"/>
      <c r="HNH29" s="585"/>
      <c r="HNI29" s="585"/>
      <c r="HNJ29" s="585"/>
      <c r="HNK29" s="585"/>
      <c r="HNL29" s="585"/>
      <c r="HNM29" s="585"/>
      <c r="HNN29" s="585"/>
      <c r="HNO29" s="585"/>
      <c r="HNP29" s="585"/>
      <c r="HNQ29" s="585"/>
      <c r="HNR29" s="585"/>
      <c r="HNS29" s="585"/>
      <c r="HNT29" s="585"/>
      <c r="HNU29" s="585"/>
      <c r="HNV29" s="585"/>
      <c r="HNW29" s="585"/>
      <c r="HNX29" s="585"/>
      <c r="HNY29" s="585"/>
      <c r="HNZ29" s="585"/>
      <c r="HOA29" s="585"/>
      <c r="HOB29" s="585"/>
      <c r="HOC29" s="585"/>
      <c r="HOD29" s="585"/>
      <c r="HOE29" s="585"/>
      <c r="HOF29" s="585"/>
      <c r="HOG29" s="585"/>
      <c r="HOH29" s="585"/>
      <c r="HOI29" s="585"/>
      <c r="HOJ29" s="585"/>
      <c r="HOK29" s="585"/>
      <c r="HOL29" s="585"/>
      <c r="HOM29" s="585"/>
      <c r="HON29" s="585"/>
      <c r="HOO29" s="585"/>
      <c r="HOP29" s="585"/>
      <c r="HOQ29" s="585"/>
      <c r="HOR29" s="585"/>
      <c r="HOS29" s="585"/>
      <c r="HOT29" s="585"/>
      <c r="HOU29" s="585"/>
      <c r="HOV29" s="585"/>
      <c r="HOW29" s="585"/>
      <c r="HOX29" s="585"/>
      <c r="HOY29" s="585"/>
      <c r="HOZ29" s="585"/>
      <c r="HPA29" s="585"/>
      <c r="HPB29" s="585"/>
      <c r="HPC29" s="585"/>
      <c r="HPD29" s="585"/>
      <c r="HPE29" s="585"/>
      <c r="HPF29" s="585"/>
      <c r="HPG29" s="585"/>
      <c r="HPH29" s="585"/>
      <c r="HPI29" s="585"/>
      <c r="HPJ29" s="585"/>
      <c r="HPK29" s="585"/>
      <c r="HPL29" s="585"/>
      <c r="HPM29" s="585"/>
      <c r="HPN29" s="585"/>
      <c r="HPO29" s="585"/>
      <c r="HPP29" s="585"/>
      <c r="HPQ29" s="585"/>
      <c r="HPR29" s="585"/>
      <c r="HPS29" s="585"/>
      <c r="HPT29" s="585"/>
      <c r="HPU29" s="585"/>
      <c r="HPV29" s="585"/>
      <c r="HPW29" s="585"/>
      <c r="HPX29" s="585"/>
      <c r="HPY29" s="585"/>
      <c r="HPZ29" s="585"/>
      <c r="HQA29" s="585"/>
      <c r="HQB29" s="585"/>
      <c r="HQC29" s="585"/>
      <c r="HQD29" s="585"/>
      <c r="HQE29" s="585"/>
      <c r="HQF29" s="585"/>
      <c r="HQG29" s="585"/>
      <c r="HQH29" s="585"/>
      <c r="HQI29" s="585"/>
      <c r="HQJ29" s="585"/>
      <c r="HQK29" s="585"/>
      <c r="HQL29" s="585"/>
      <c r="HQM29" s="585"/>
      <c r="HQN29" s="585"/>
      <c r="HQO29" s="585"/>
      <c r="HQP29" s="585"/>
      <c r="HQQ29" s="585"/>
      <c r="HQR29" s="585"/>
      <c r="HQS29" s="585"/>
      <c r="HQT29" s="585"/>
      <c r="HQU29" s="585"/>
      <c r="HQV29" s="585"/>
      <c r="HQW29" s="585"/>
      <c r="HQX29" s="585"/>
      <c r="HQY29" s="585"/>
      <c r="HQZ29" s="585"/>
      <c r="HRA29" s="585"/>
      <c r="HRB29" s="585"/>
      <c r="HRC29" s="585"/>
      <c r="HRD29" s="585"/>
      <c r="HRE29" s="585"/>
      <c r="HRF29" s="585"/>
      <c r="HRG29" s="585"/>
      <c r="HRH29" s="585"/>
      <c r="HRI29" s="585"/>
      <c r="HRJ29" s="585"/>
      <c r="HRK29" s="585"/>
      <c r="HRL29" s="585"/>
      <c r="HRM29" s="585"/>
      <c r="HRN29" s="585"/>
      <c r="HRO29" s="585"/>
      <c r="HRP29" s="585"/>
      <c r="HRQ29" s="585"/>
      <c r="HRR29" s="585"/>
      <c r="HRS29" s="585"/>
      <c r="HRT29" s="585"/>
      <c r="HRU29" s="585"/>
      <c r="HRV29" s="585"/>
      <c r="HRW29" s="585"/>
      <c r="HRX29" s="585"/>
      <c r="HRY29" s="585"/>
      <c r="HRZ29" s="585"/>
      <c r="HSA29" s="585"/>
      <c r="HSB29" s="585"/>
      <c r="HSC29" s="585"/>
      <c r="HSD29" s="585"/>
      <c r="HSE29" s="585"/>
      <c r="HSF29" s="585"/>
      <c r="HSG29" s="585"/>
      <c r="HSH29" s="585"/>
      <c r="HSI29" s="585"/>
      <c r="HSJ29" s="585"/>
      <c r="HSK29" s="585"/>
      <c r="HSL29" s="585"/>
      <c r="HSM29" s="585"/>
      <c r="HSN29" s="585"/>
      <c r="HSO29" s="585"/>
      <c r="HSP29" s="585"/>
      <c r="HSQ29" s="585"/>
      <c r="HSR29" s="585"/>
      <c r="HSS29" s="585"/>
      <c r="HST29" s="585"/>
      <c r="HSU29" s="585"/>
      <c r="HSV29" s="585"/>
      <c r="HSW29" s="585"/>
      <c r="HSX29" s="585"/>
      <c r="HSY29" s="585"/>
      <c r="HSZ29" s="585"/>
      <c r="HTA29" s="585"/>
      <c r="HTB29" s="585"/>
      <c r="HTC29" s="585"/>
      <c r="HTD29" s="585"/>
      <c r="HTE29" s="585"/>
      <c r="HTF29" s="585"/>
      <c r="HTG29" s="585"/>
      <c r="HTH29" s="585"/>
      <c r="HTI29" s="585"/>
      <c r="HTJ29" s="585"/>
      <c r="HTK29" s="585"/>
      <c r="HTL29" s="585"/>
      <c r="HTM29" s="585"/>
      <c r="HTN29" s="585"/>
      <c r="HTO29" s="585"/>
      <c r="HTP29" s="585"/>
      <c r="HTQ29" s="585"/>
      <c r="HTR29" s="585"/>
      <c r="HTS29" s="585"/>
      <c r="HTT29" s="585"/>
      <c r="HTU29" s="585"/>
      <c r="HTV29" s="585"/>
      <c r="HTW29" s="585"/>
      <c r="HTX29" s="585"/>
      <c r="HTY29" s="585"/>
      <c r="HTZ29" s="585"/>
      <c r="HUA29" s="585"/>
      <c r="HUB29" s="585"/>
      <c r="HUC29" s="585"/>
      <c r="HUD29" s="585"/>
      <c r="HUE29" s="585"/>
      <c r="HUF29" s="585"/>
      <c r="HUG29" s="585"/>
      <c r="HUH29" s="585"/>
      <c r="HUI29" s="585"/>
      <c r="HUJ29" s="585"/>
      <c r="HUK29" s="585"/>
      <c r="HUL29" s="585"/>
      <c r="HUM29" s="585"/>
      <c r="HUN29" s="585"/>
      <c r="HUO29" s="585"/>
      <c r="HUP29" s="585"/>
      <c r="HUQ29" s="585"/>
      <c r="HUR29" s="585"/>
      <c r="HUS29" s="585"/>
      <c r="HUT29" s="585"/>
      <c r="HUU29" s="585"/>
      <c r="HUV29" s="585"/>
      <c r="HUW29" s="585"/>
      <c r="HUX29" s="585"/>
      <c r="HUY29" s="585"/>
      <c r="HUZ29" s="585"/>
      <c r="HVA29" s="585"/>
      <c r="HVB29" s="585"/>
      <c r="HVC29" s="585"/>
      <c r="HVD29" s="585"/>
      <c r="HVE29" s="585"/>
      <c r="HVF29" s="585"/>
      <c r="HVG29" s="585"/>
      <c r="HVH29" s="585"/>
      <c r="HVI29" s="585"/>
      <c r="HVJ29" s="585"/>
      <c r="HVK29" s="585"/>
      <c r="HVL29" s="585"/>
      <c r="HVM29" s="585"/>
      <c r="HVN29" s="585"/>
      <c r="HVO29" s="585"/>
      <c r="HVP29" s="585"/>
      <c r="HVQ29" s="585"/>
      <c r="HVR29" s="585"/>
      <c r="HVS29" s="585"/>
      <c r="HVT29" s="585"/>
      <c r="HVU29" s="585"/>
      <c r="HVV29" s="585"/>
      <c r="HVW29" s="585"/>
      <c r="HVX29" s="585"/>
      <c r="HVY29" s="585"/>
      <c r="HVZ29" s="585"/>
      <c r="HWA29" s="585"/>
      <c r="HWB29" s="585"/>
      <c r="HWC29" s="585"/>
      <c r="HWD29" s="585"/>
      <c r="HWE29" s="585"/>
      <c r="HWF29" s="585"/>
      <c r="HWG29" s="585"/>
      <c r="HWH29" s="585"/>
      <c r="HWI29" s="585"/>
      <c r="HWJ29" s="585"/>
      <c r="HWK29" s="585"/>
      <c r="HWL29" s="585"/>
      <c r="HWM29" s="585"/>
      <c r="HWN29" s="585"/>
      <c r="HWO29" s="585"/>
      <c r="HWP29" s="585"/>
      <c r="HWQ29" s="585"/>
      <c r="HWR29" s="585"/>
      <c r="HWS29" s="585"/>
      <c r="HWT29" s="585"/>
      <c r="HWU29" s="585"/>
      <c r="HWV29" s="585"/>
      <c r="HWW29" s="585"/>
      <c r="HWX29" s="585"/>
      <c r="HWY29" s="585"/>
      <c r="HWZ29" s="585"/>
      <c r="HXA29" s="585"/>
      <c r="HXB29" s="585"/>
      <c r="HXC29" s="585"/>
      <c r="HXD29" s="585"/>
      <c r="HXE29" s="585"/>
      <c r="HXF29" s="585"/>
      <c r="HXG29" s="585"/>
      <c r="HXH29" s="585"/>
      <c r="HXI29" s="585"/>
      <c r="HXJ29" s="585"/>
      <c r="HXK29" s="585"/>
      <c r="HXL29" s="585"/>
      <c r="HXM29" s="585"/>
      <c r="HXN29" s="585"/>
      <c r="HXO29" s="585"/>
      <c r="HXP29" s="585"/>
      <c r="HXQ29" s="585"/>
      <c r="HXR29" s="585"/>
      <c r="HXS29" s="585"/>
      <c r="HXT29" s="585"/>
      <c r="HXU29" s="585"/>
      <c r="HXV29" s="585"/>
      <c r="HXW29" s="585"/>
      <c r="HXX29" s="585"/>
      <c r="HXY29" s="585"/>
      <c r="HXZ29" s="585"/>
      <c r="HYA29" s="585"/>
      <c r="HYB29" s="585"/>
      <c r="HYC29" s="585"/>
      <c r="HYD29" s="585"/>
      <c r="HYE29" s="585"/>
      <c r="HYF29" s="585"/>
      <c r="HYG29" s="585"/>
      <c r="HYH29" s="585"/>
      <c r="HYI29" s="585"/>
      <c r="HYJ29" s="585"/>
      <c r="HYK29" s="585"/>
      <c r="HYL29" s="585"/>
      <c r="HYM29" s="585"/>
      <c r="HYN29" s="585"/>
      <c r="HYO29" s="585"/>
      <c r="HYP29" s="585"/>
      <c r="HYQ29" s="585"/>
      <c r="HYR29" s="585"/>
      <c r="HYS29" s="585"/>
      <c r="HYT29" s="585"/>
      <c r="HYU29" s="585"/>
      <c r="HYV29" s="585"/>
      <c r="HYW29" s="585"/>
      <c r="HYX29" s="585"/>
      <c r="HYY29" s="585"/>
      <c r="HYZ29" s="585"/>
      <c r="HZA29" s="585"/>
      <c r="HZB29" s="585"/>
      <c r="HZC29" s="585"/>
      <c r="HZD29" s="585"/>
      <c r="HZE29" s="585"/>
      <c r="HZF29" s="585"/>
      <c r="HZG29" s="585"/>
      <c r="HZH29" s="585"/>
      <c r="HZI29" s="585"/>
      <c r="HZJ29" s="585"/>
      <c r="HZK29" s="585"/>
      <c r="HZL29" s="585"/>
      <c r="HZM29" s="585"/>
      <c r="HZN29" s="585"/>
      <c r="HZO29" s="585"/>
      <c r="HZP29" s="585"/>
      <c r="HZQ29" s="585"/>
      <c r="HZR29" s="585"/>
      <c r="HZS29" s="585"/>
      <c r="HZT29" s="585"/>
      <c r="HZU29" s="585"/>
      <c r="HZV29" s="585"/>
      <c r="HZW29" s="585"/>
      <c r="HZX29" s="585"/>
      <c r="HZY29" s="585"/>
      <c r="HZZ29" s="585"/>
      <c r="IAA29" s="585"/>
      <c r="IAB29" s="585"/>
      <c r="IAC29" s="585"/>
      <c r="IAD29" s="585"/>
      <c r="IAE29" s="585"/>
      <c r="IAF29" s="585"/>
      <c r="IAG29" s="585"/>
      <c r="IAH29" s="585"/>
      <c r="IAI29" s="585"/>
      <c r="IAJ29" s="585"/>
      <c r="IAK29" s="585"/>
      <c r="IAL29" s="585"/>
      <c r="IAM29" s="585"/>
      <c r="IAN29" s="585"/>
      <c r="IAO29" s="585"/>
      <c r="IAP29" s="585"/>
      <c r="IAQ29" s="585"/>
      <c r="IAR29" s="585"/>
      <c r="IAS29" s="585"/>
      <c r="IAT29" s="585"/>
      <c r="IAU29" s="585"/>
      <c r="IAV29" s="585"/>
      <c r="IAW29" s="585"/>
      <c r="IAX29" s="585"/>
      <c r="IAY29" s="585"/>
      <c r="IAZ29" s="585"/>
      <c r="IBA29" s="585"/>
      <c r="IBB29" s="585"/>
      <c r="IBC29" s="585"/>
      <c r="IBD29" s="585"/>
      <c r="IBE29" s="585"/>
      <c r="IBF29" s="585"/>
      <c r="IBG29" s="585"/>
      <c r="IBH29" s="585"/>
      <c r="IBI29" s="585"/>
      <c r="IBJ29" s="585"/>
      <c r="IBK29" s="585"/>
      <c r="IBL29" s="585"/>
      <c r="IBM29" s="585"/>
      <c r="IBN29" s="585"/>
      <c r="IBO29" s="585"/>
      <c r="IBP29" s="585"/>
      <c r="IBQ29" s="585"/>
      <c r="IBR29" s="585"/>
      <c r="IBS29" s="585"/>
      <c r="IBT29" s="585"/>
      <c r="IBU29" s="585"/>
      <c r="IBV29" s="585"/>
      <c r="IBW29" s="585"/>
      <c r="IBX29" s="585"/>
      <c r="IBY29" s="585"/>
      <c r="IBZ29" s="585"/>
      <c r="ICA29" s="585"/>
      <c r="ICB29" s="585"/>
      <c r="ICC29" s="585"/>
      <c r="ICD29" s="585"/>
      <c r="ICE29" s="585"/>
      <c r="ICF29" s="585"/>
      <c r="ICG29" s="585"/>
      <c r="ICH29" s="585"/>
      <c r="ICI29" s="585"/>
      <c r="ICJ29" s="585"/>
      <c r="ICK29" s="585"/>
      <c r="ICL29" s="585"/>
      <c r="ICM29" s="585"/>
      <c r="ICN29" s="585"/>
      <c r="ICO29" s="585"/>
      <c r="ICP29" s="585"/>
      <c r="ICQ29" s="585"/>
      <c r="ICR29" s="585"/>
      <c r="ICS29" s="585"/>
      <c r="ICT29" s="585"/>
      <c r="ICU29" s="585"/>
      <c r="ICV29" s="585"/>
      <c r="ICW29" s="585"/>
      <c r="ICX29" s="585"/>
      <c r="ICY29" s="585"/>
      <c r="ICZ29" s="585"/>
      <c r="IDA29" s="585"/>
      <c r="IDB29" s="585"/>
      <c r="IDC29" s="585"/>
      <c r="IDD29" s="585"/>
      <c r="IDE29" s="585"/>
      <c r="IDF29" s="585"/>
      <c r="IDG29" s="585"/>
      <c r="IDH29" s="585"/>
      <c r="IDI29" s="585"/>
      <c r="IDJ29" s="585"/>
      <c r="IDK29" s="585"/>
      <c r="IDL29" s="585"/>
      <c r="IDM29" s="585"/>
      <c r="IDN29" s="585"/>
      <c r="IDO29" s="585"/>
      <c r="IDP29" s="585"/>
      <c r="IDQ29" s="585"/>
      <c r="IDR29" s="585"/>
      <c r="IDS29" s="585"/>
      <c r="IDT29" s="585"/>
      <c r="IDU29" s="585"/>
      <c r="IDV29" s="585"/>
      <c r="IDW29" s="585"/>
      <c r="IDX29" s="585"/>
      <c r="IDY29" s="585"/>
      <c r="IDZ29" s="585"/>
      <c r="IEA29" s="585"/>
      <c r="IEB29" s="585"/>
      <c r="IEC29" s="585"/>
      <c r="IED29" s="585"/>
      <c r="IEE29" s="585"/>
      <c r="IEF29" s="585"/>
      <c r="IEG29" s="585"/>
      <c r="IEH29" s="585"/>
      <c r="IEI29" s="585"/>
      <c r="IEJ29" s="585"/>
      <c r="IEK29" s="585"/>
      <c r="IEL29" s="585"/>
      <c r="IEM29" s="585"/>
      <c r="IEN29" s="585"/>
      <c r="IEO29" s="585"/>
      <c r="IEP29" s="585"/>
      <c r="IEQ29" s="585"/>
      <c r="IER29" s="585"/>
      <c r="IES29" s="585"/>
      <c r="IET29" s="585"/>
      <c r="IEU29" s="585"/>
      <c r="IEV29" s="585"/>
      <c r="IEW29" s="585"/>
      <c r="IEX29" s="585"/>
      <c r="IEY29" s="585"/>
      <c r="IEZ29" s="585"/>
      <c r="IFA29" s="585"/>
      <c r="IFB29" s="585"/>
      <c r="IFC29" s="585"/>
      <c r="IFD29" s="585"/>
      <c r="IFE29" s="585"/>
      <c r="IFF29" s="585"/>
      <c r="IFG29" s="585"/>
      <c r="IFH29" s="585"/>
      <c r="IFI29" s="585"/>
      <c r="IFJ29" s="585"/>
      <c r="IFK29" s="585"/>
      <c r="IFL29" s="585"/>
      <c r="IFM29" s="585"/>
      <c r="IFN29" s="585"/>
      <c r="IFO29" s="585"/>
      <c r="IFP29" s="585"/>
      <c r="IFQ29" s="585"/>
      <c r="IFR29" s="585"/>
      <c r="IFS29" s="585"/>
      <c r="IFT29" s="585"/>
      <c r="IFU29" s="585"/>
      <c r="IFV29" s="585"/>
      <c r="IFW29" s="585"/>
      <c r="IFX29" s="585"/>
      <c r="IFY29" s="585"/>
      <c r="IFZ29" s="585"/>
      <c r="IGA29" s="585"/>
      <c r="IGB29" s="585"/>
      <c r="IGC29" s="585"/>
      <c r="IGD29" s="585"/>
      <c r="IGE29" s="585"/>
      <c r="IGF29" s="585"/>
      <c r="IGG29" s="585"/>
      <c r="IGH29" s="585"/>
      <c r="IGI29" s="585"/>
      <c r="IGJ29" s="585"/>
      <c r="IGK29" s="585"/>
      <c r="IGL29" s="585"/>
      <c r="IGM29" s="585"/>
      <c r="IGN29" s="585"/>
      <c r="IGO29" s="585"/>
      <c r="IGP29" s="585"/>
      <c r="IGQ29" s="585"/>
      <c r="IGR29" s="585"/>
      <c r="IGS29" s="585"/>
      <c r="IGT29" s="585"/>
      <c r="IGU29" s="585"/>
      <c r="IGV29" s="585"/>
      <c r="IGW29" s="585"/>
      <c r="IGX29" s="585"/>
      <c r="IGY29" s="585"/>
      <c r="IGZ29" s="585"/>
      <c r="IHA29" s="585"/>
      <c r="IHB29" s="585"/>
      <c r="IHC29" s="585"/>
      <c r="IHD29" s="585"/>
      <c r="IHE29" s="585"/>
      <c r="IHF29" s="585"/>
      <c r="IHG29" s="585"/>
      <c r="IHH29" s="585"/>
      <c r="IHI29" s="585"/>
      <c r="IHJ29" s="585"/>
      <c r="IHK29" s="585"/>
      <c r="IHL29" s="585"/>
      <c r="IHM29" s="585"/>
      <c r="IHN29" s="585"/>
      <c r="IHO29" s="585"/>
      <c r="IHP29" s="585"/>
      <c r="IHQ29" s="585"/>
      <c r="IHR29" s="585"/>
      <c r="IHS29" s="585"/>
      <c r="IHT29" s="585"/>
      <c r="IHU29" s="585"/>
      <c r="IHV29" s="585"/>
      <c r="IHW29" s="585"/>
      <c r="IHX29" s="585"/>
      <c r="IHY29" s="585"/>
      <c r="IHZ29" s="585"/>
      <c r="IIA29" s="585"/>
      <c r="IIB29" s="585"/>
      <c r="IIC29" s="585"/>
      <c r="IID29" s="585"/>
      <c r="IIE29" s="585"/>
      <c r="IIF29" s="585"/>
      <c r="IIG29" s="585"/>
      <c r="IIH29" s="585"/>
      <c r="III29" s="585"/>
      <c r="IIJ29" s="585"/>
      <c r="IIK29" s="585"/>
      <c r="IIL29" s="585"/>
      <c r="IIM29" s="585"/>
      <c r="IIN29" s="585"/>
      <c r="IIO29" s="585"/>
      <c r="IIP29" s="585"/>
      <c r="IIQ29" s="585"/>
      <c r="IIR29" s="585"/>
      <c r="IIS29" s="585"/>
      <c r="IIT29" s="585"/>
      <c r="IIU29" s="585"/>
      <c r="IIV29" s="585"/>
      <c r="IIW29" s="585"/>
      <c r="IIX29" s="585"/>
      <c r="IIY29" s="585"/>
      <c r="IIZ29" s="585"/>
      <c r="IJA29" s="585"/>
      <c r="IJB29" s="585"/>
      <c r="IJC29" s="585"/>
      <c r="IJD29" s="585"/>
      <c r="IJE29" s="585"/>
      <c r="IJF29" s="585"/>
      <c r="IJG29" s="585"/>
      <c r="IJH29" s="585"/>
      <c r="IJI29" s="585"/>
      <c r="IJJ29" s="585"/>
      <c r="IJK29" s="585"/>
      <c r="IJL29" s="585"/>
      <c r="IJM29" s="585"/>
      <c r="IJN29" s="585"/>
      <c r="IJO29" s="585"/>
      <c r="IJP29" s="585"/>
      <c r="IJQ29" s="585"/>
      <c r="IJR29" s="585"/>
      <c r="IJS29" s="585"/>
      <c r="IJT29" s="585"/>
      <c r="IJU29" s="585"/>
      <c r="IJV29" s="585"/>
      <c r="IJW29" s="585"/>
      <c r="IJX29" s="585"/>
      <c r="IJY29" s="585"/>
      <c r="IJZ29" s="585"/>
      <c r="IKA29" s="585"/>
      <c r="IKB29" s="585"/>
      <c r="IKC29" s="585"/>
      <c r="IKD29" s="585"/>
      <c r="IKE29" s="585"/>
      <c r="IKF29" s="585"/>
      <c r="IKG29" s="585"/>
      <c r="IKH29" s="585"/>
      <c r="IKI29" s="585"/>
      <c r="IKJ29" s="585"/>
      <c r="IKK29" s="585"/>
      <c r="IKL29" s="585"/>
      <c r="IKM29" s="585"/>
      <c r="IKN29" s="585"/>
      <c r="IKO29" s="585"/>
      <c r="IKP29" s="585"/>
      <c r="IKQ29" s="585"/>
      <c r="IKR29" s="585"/>
      <c r="IKS29" s="585"/>
      <c r="IKT29" s="585"/>
      <c r="IKU29" s="585"/>
      <c r="IKV29" s="585"/>
      <c r="IKW29" s="585"/>
      <c r="IKX29" s="585"/>
      <c r="IKY29" s="585"/>
      <c r="IKZ29" s="585"/>
      <c r="ILA29" s="585"/>
      <c r="ILB29" s="585"/>
      <c r="ILC29" s="585"/>
      <c r="ILD29" s="585"/>
      <c r="ILE29" s="585"/>
      <c r="ILF29" s="585"/>
      <c r="ILG29" s="585"/>
      <c r="ILH29" s="585"/>
      <c r="ILI29" s="585"/>
      <c r="ILJ29" s="585"/>
      <c r="ILK29" s="585"/>
      <c r="ILL29" s="585"/>
      <c r="ILM29" s="585"/>
      <c r="ILN29" s="585"/>
      <c r="ILO29" s="585"/>
      <c r="ILP29" s="585"/>
      <c r="ILQ29" s="585"/>
      <c r="ILR29" s="585"/>
      <c r="ILS29" s="585"/>
      <c r="ILT29" s="585"/>
      <c r="ILU29" s="585"/>
      <c r="ILV29" s="585"/>
      <c r="ILW29" s="585"/>
      <c r="ILX29" s="585"/>
      <c r="ILY29" s="585"/>
      <c r="ILZ29" s="585"/>
      <c r="IMA29" s="585"/>
      <c r="IMB29" s="585"/>
      <c r="IMC29" s="585"/>
      <c r="IMD29" s="585"/>
      <c r="IME29" s="585"/>
      <c r="IMF29" s="585"/>
      <c r="IMG29" s="585"/>
      <c r="IMH29" s="585"/>
      <c r="IMI29" s="585"/>
      <c r="IMJ29" s="585"/>
      <c r="IMK29" s="585"/>
      <c r="IML29" s="585"/>
      <c r="IMM29" s="585"/>
      <c r="IMN29" s="585"/>
      <c r="IMO29" s="585"/>
      <c r="IMP29" s="585"/>
      <c r="IMQ29" s="585"/>
      <c r="IMR29" s="585"/>
      <c r="IMS29" s="585"/>
      <c r="IMT29" s="585"/>
      <c r="IMU29" s="585"/>
      <c r="IMV29" s="585"/>
      <c r="IMW29" s="585"/>
      <c r="IMX29" s="585"/>
      <c r="IMY29" s="585"/>
      <c r="IMZ29" s="585"/>
      <c r="INA29" s="585"/>
      <c r="INB29" s="585"/>
      <c r="INC29" s="585"/>
      <c r="IND29" s="585"/>
      <c r="INE29" s="585"/>
      <c r="INF29" s="585"/>
      <c r="ING29" s="585"/>
      <c r="INH29" s="585"/>
      <c r="INI29" s="585"/>
      <c r="INJ29" s="585"/>
      <c r="INK29" s="585"/>
      <c r="INL29" s="585"/>
      <c r="INM29" s="585"/>
      <c r="INN29" s="585"/>
      <c r="INO29" s="585"/>
      <c r="INP29" s="585"/>
      <c r="INQ29" s="585"/>
      <c r="INR29" s="585"/>
      <c r="INS29" s="585"/>
      <c r="INT29" s="585"/>
      <c r="INU29" s="585"/>
      <c r="INV29" s="585"/>
      <c r="INW29" s="585"/>
      <c r="INX29" s="585"/>
      <c r="INY29" s="585"/>
      <c r="INZ29" s="585"/>
      <c r="IOA29" s="585"/>
      <c r="IOB29" s="585"/>
      <c r="IOC29" s="585"/>
      <c r="IOD29" s="585"/>
      <c r="IOE29" s="585"/>
      <c r="IOF29" s="585"/>
      <c r="IOG29" s="585"/>
      <c r="IOH29" s="585"/>
      <c r="IOI29" s="585"/>
      <c r="IOJ29" s="585"/>
      <c r="IOK29" s="585"/>
      <c r="IOL29" s="585"/>
      <c r="IOM29" s="585"/>
      <c r="ION29" s="585"/>
      <c r="IOO29" s="585"/>
      <c r="IOP29" s="585"/>
      <c r="IOQ29" s="585"/>
      <c r="IOR29" s="585"/>
      <c r="IOS29" s="585"/>
      <c r="IOT29" s="585"/>
      <c r="IOU29" s="585"/>
      <c r="IOV29" s="585"/>
      <c r="IOW29" s="585"/>
      <c r="IOX29" s="585"/>
      <c r="IOY29" s="585"/>
      <c r="IOZ29" s="585"/>
      <c r="IPA29" s="585"/>
      <c r="IPB29" s="585"/>
      <c r="IPC29" s="585"/>
      <c r="IPD29" s="585"/>
      <c r="IPE29" s="585"/>
      <c r="IPF29" s="585"/>
      <c r="IPG29" s="585"/>
      <c r="IPH29" s="585"/>
      <c r="IPI29" s="585"/>
      <c r="IPJ29" s="585"/>
      <c r="IPK29" s="585"/>
      <c r="IPL29" s="585"/>
      <c r="IPM29" s="585"/>
      <c r="IPN29" s="585"/>
      <c r="IPO29" s="585"/>
      <c r="IPP29" s="585"/>
      <c r="IPQ29" s="585"/>
      <c r="IPR29" s="585"/>
      <c r="IPS29" s="585"/>
      <c r="IPT29" s="585"/>
      <c r="IPU29" s="585"/>
      <c r="IPV29" s="585"/>
      <c r="IPW29" s="585"/>
      <c r="IPX29" s="585"/>
      <c r="IPY29" s="585"/>
      <c r="IPZ29" s="585"/>
      <c r="IQA29" s="585"/>
      <c r="IQB29" s="585"/>
      <c r="IQC29" s="585"/>
      <c r="IQD29" s="585"/>
      <c r="IQE29" s="585"/>
      <c r="IQF29" s="585"/>
      <c r="IQG29" s="585"/>
      <c r="IQH29" s="585"/>
      <c r="IQI29" s="585"/>
      <c r="IQJ29" s="585"/>
      <c r="IQK29" s="585"/>
      <c r="IQL29" s="585"/>
      <c r="IQM29" s="585"/>
      <c r="IQN29" s="585"/>
      <c r="IQO29" s="585"/>
      <c r="IQP29" s="585"/>
      <c r="IQQ29" s="585"/>
      <c r="IQR29" s="585"/>
      <c r="IQS29" s="585"/>
      <c r="IQT29" s="585"/>
      <c r="IQU29" s="585"/>
      <c r="IQV29" s="585"/>
      <c r="IQW29" s="585"/>
      <c r="IQX29" s="585"/>
      <c r="IQY29" s="585"/>
      <c r="IQZ29" s="585"/>
      <c r="IRA29" s="585"/>
      <c r="IRB29" s="585"/>
      <c r="IRC29" s="585"/>
      <c r="IRD29" s="585"/>
      <c r="IRE29" s="585"/>
      <c r="IRF29" s="585"/>
      <c r="IRG29" s="585"/>
      <c r="IRH29" s="585"/>
      <c r="IRI29" s="585"/>
      <c r="IRJ29" s="585"/>
      <c r="IRK29" s="585"/>
      <c r="IRL29" s="585"/>
      <c r="IRM29" s="585"/>
      <c r="IRN29" s="585"/>
      <c r="IRO29" s="585"/>
      <c r="IRP29" s="585"/>
      <c r="IRQ29" s="585"/>
      <c r="IRR29" s="585"/>
      <c r="IRS29" s="585"/>
      <c r="IRT29" s="585"/>
      <c r="IRU29" s="585"/>
      <c r="IRV29" s="585"/>
      <c r="IRW29" s="585"/>
      <c r="IRX29" s="585"/>
      <c r="IRY29" s="585"/>
      <c r="IRZ29" s="585"/>
      <c r="ISA29" s="585"/>
      <c r="ISB29" s="585"/>
      <c r="ISC29" s="585"/>
      <c r="ISD29" s="585"/>
      <c r="ISE29" s="585"/>
      <c r="ISF29" s="585"/>
      <c r="ISG29" s="585"/>
      <c r="ISH29" s="585"/>
      <c r="ISI29" s="585"/>
      <c r="ISJ29" s="585"/>
      <c r="ISK29" s="585"/>
      <c r="ISL29" s="585"/>
      <c r="ISM29" s="585"/>
      <c r="ISN29" s="585"/>
      <c r="ISO29" s="585"/>
      <c r="ISP29" s="585"/>
      <c r="ISQ29" s="585"/>
      <c r="ISR29" s="585"/>
      <c r="ISS29" s="585"/>
      <c r="IST29" s="585"/>
      <c r="ISU29" s="585"/>
      <c r="ISV29" s="585"/>
      <c r="ISW29" s="585"/>
      <c r="ISX29" s="585"/>
      <c r="ISY29" s="585"/>
      <c r="ISZ29" s="585"/>
      <c r="ITA29" s="585"/>
      <c r="ITB29" s="585"/>
      <c r="ITC29" s="585"/>
      <c r="ITD29" s="585"/>
      <c r="ITE29" s="585"/>
      <c r="ITF29" s="585"/>
      <c r="ITG29" s="585"/>
      <c r="ITH29" s="585"/>
      <c r="ITI29" s="585"/>
      <c r="ITJ29" s="585"/>
      <c r="ITK29" s="585"/>
      <c r="ITL29" s="585"/>
      <c r="ITM29" s="585"/>
      <c r="ITN29" s="585"/>
      <c r="ITO29" s="585"/>
      <c r="ITP29" s="585"/>
      <c r="ITQ29" s="585"/>
      <c r="ITR29" s="585"/>
      <c r="ITS29" s="585"/>
      <c r="ITT29" s="585"/>
      <c r="ITU29" s="585"/>
      <c r="ITV29" s="585"/>
      <c r="ITW29" s="585"/>
      <c r="ITX29" s="585"/>
      <c r="ITY29" s="585"/>
      <c r="ITZ29" s="585"/>
      <c r="IUA29" s="585"/>
      <c r="IUB29" s="585"/>
      <c r="IUC29" s="585"/>
      <c r="IUD29" s="585"/>
      <c r="IUE29" s="585"/>
      <c r="IUF29" s="585"/>
      <c r="IUG29" s="585"/>
      <c r="IUH29" s="585"/>
      <c r="IUI29" s="585"/>
      <c r="IUJ29" s="585"/>
      <c r="IUK29" s="585"/>
      <c r="IUL29" s="585"/>
      <c r="IUM29" s="585"/>
      <c r="IUN29" s="585"/>
      <c r="IUO29" s="585"/>
      <c r="IUP29" s="585"/>
      <c r="IUQ29" s="585"/>
      <c r="IUR29" s="585"/>
      <c r="IUS29" s="585"/>
      <c r="IUT29" s="585"/>
      <c r="IUU29" s="585"/>
      <c r="IUV29" s="585"/>
      <c r="IUW29" s="585"/>
      <c r="IUX29" s="585"/>
      <c r="IUY29" s="585"/>
      <c r="IUZ29" s="585"/>
      <c r="IVA29" s="585"/>
      <c r="IVB29" s="585"/>
      <c r="IVC29" s="585"/>
      <c r="IVD29" s="585"/>
      <c r="IVE29" s="585"/>
      <c r="IVF29" s="585"/>
      <c r="IVG29" s="585"/>
      <c r="IVH29" s="585"/>
      <c r="IVI29" s="585"/>
      <c r="IVJ29" s="585"/>
      <c r="IVK29" s="585"/>
      <c r="IVL29" s="585"/>
      <c r="IVM29" s="585"/>
      <c r="IVN29" s="585"/>
      <c r="IVO29" s="585"/>
      <c r="IVP29" s="585"/>
      <c r="IVQ29" s="585"/>
      <c r="IVR29" s="585"/>
      <c r="IVS29" s="585"/>
      <c r="IVT29" s="585"/>
      <c r="IVU29" s="585"/>
      <c r="IVV29" s="585"/>
      <c r="IVW29" s="585"/>
      <c r="IVX29" s="585"/>
      <c r="IVY29" s="585"/>
      <c r="IVZ29" s="585"/>
      <c r="IWA29" s="585"/>
      <c r="IWB29" s="585"/>
      <c r="IWC29" s="585"/>
      <c r="IWD29" s="585"/>
      <c r="IWE29" s="585"/>
      <c r="IWF29" s="585"/>
      <c r="IWG29" s="585"/>
      <c r="IWH29" s="585"/>
      <c r="IWI29" s="585"/>
      <c r="IWJ29" s="585"/>
      <c r="IWK29" s="585"/>
      <c r="IWL29" s="585"/>
      <c r="IWM29" s="585"/>
      <c r="IWN29" s="585"/>
      <c r="IWO29" s="585"/>
      <c r="IWP29" s="585"/>
      <c r="IWQ29" s="585"/>
      <c r="IWR29" s="585"/>
      <c r="IWS29" s="585"/>
      <c r="IWT29" s="585"/>
      <c r="IWU29" s="585"/>
      <c r="IWV29" s="585"/>
      <c r="IWW29" s="585"/>
      <c r="IWX29" s="585"/>
      <c r="IWY29" s="585"/>
      <c r="IWZ29" s="585"/>
      <c r="IXA29" s="585"/>
      <c r="IXB29" s="585"/>
      <c r="IXC29" s="585"/>
      <c r="IXD29" s="585"/>
      <c r="IXE29" s="585"/>
      <c r="IXF29" s="585"/>
      <c r="IXG29" s="585"/>
      <c r="IXH29" s="585"/>
      <c r="IXI29" s="585"/>
      <c r="IXJ29" s="585"/>
      <c r="IXK29" s="585"/>
      <c r="IXL29" s="585"/>
      <c r="IXM29" s="585"/>
      <c r="IXN29" s="585"/>
      <c r="IXO29" s="585"/>
      <c r="IXP29" s="585"/>
      <c r="IXQ29" s="585"/>
      <c r="IXR29" s="585"/>
      <c r="IXS29" s="585"/>
      <c r="IXT29" s="585"/>
      <c r="IXU29" s="585"/>
      <c r="IXV29" s="585"/>
      <c r="IXW29" s="585"/>
      <c r="IXX29" s="585"/>
      <c r="IXY29" s="585"/>
      <c r="IXZ29" s="585"/>
      <c r="IYA29" s="585"/>
      <c r="IYB29" s="585"/>
      <c r="IYC29" s="585"/>
      <c r="IYD29" s="585"/>
      <c r="IYE29" s="585"/>
      <c r="IYF29" s="585"/>
      <c r="IYG29" s="585"/>
      <c r="IYH29" s="585"/>
      <c r="IYI29" s="585"/>
      <c r="IYJ29" s="585"/>
      <c r="IYK29" s="585"/>
      <c r="IYL29" s="585"/>
      <c r="IYM29" s="585"/>
      <c r="IYN29" s="585"/>
      <c r="IYO29" s="585"/>
      <c r="IYP29" s="585"/>
      <c r="IYQ29" s="585"/>
      <c r="IYR29" s="585"/>
      <c r="IYS29" s="585"/>
      <c r="IYT29" s="585"/>
      <c r="IYU29" s="585"/>
      <c r="IYV29" s="585"/>
      <c r="IYW29" s="585"/>
      <c r="IYX29" s="585"/>
      <c r="IYY29" s="585"/>
      <c r="IYZ29" s="585"/>
      <c r="IZA29" s="585"/>
      <c r="IZB29" s="585"/>
      <c r="IZC29" s="585"/>
      <c r="IZD29" s="585"/>
      <c r="IZE29" s="585"/>
      <c r="IZF29" s="585"/>
      <c r="IZG29" s="585"/>
      <c r="IZH29" s="585"/>
      <c r="IZI29" s="585"/>
      <c r="IZJ29" s="585"/>
      <c r="IZK29" s="585"/>
      <c r="IZL29" s="585"/>
      <c r="IZM29" s="585"/>
      <c r="IZN29" s="585"/>
      <c r="IZO29" s="585"/>
      <c r="IZP29" s="585"/>
      <c r="IZQ29" s="585"/>
      <c r="IZR29" s="585"/>
      <c r="IZS29" s="585"/>
      <c r="IZT29" s="585"/>
      <c r="IZU29" s="585"/>
      <c r="IZV29" s="585"/>
      <c r="IZW29" s="585"/>
      <c r="IZX29" s="585"/>
      <c r="IZY29" s="585"/>
      <c r="IZZ29" s="585"/>
      <c r="JAA29" s="585"/>
      <c r="JAB29" s="585"/>
      <c r="JAC29" s="585"/>
      <c r="JAD29" s="585"/>
      <c r="JAE29" s="585"/>
      <c r="JAF29" s="585"/>
      <c r="JAG29" s="585"/>
      <c r="JAH29" s="585"/>
      <c r="JAI29" s="585"/>
      <c r="JAJ29" s="585"/>
      <c r="JAK29" s="585"/>
      <c r="JAL29" s="585"/>
      <c r="JAM29" s="585"/>
      <c r="JAN29" s="585"/>
      <c r="JAO29" s="585"/>
      <c r="JAP29" s="585"/>
      <c r="JAQ29" s="585"/>
      <c r="JAR29" s="585"/>
      <c r="JAS29" s="585"/>
      <c r="JAT29" s="585"/>
      <c r="JAU29" s="585"/>
      <c r="JAV29" s="585"/>
      <c r="JAW29" s="585"/>
      <c r="JAX29" s="585"/>
      <c r="JAY29" s="585"/>
      <c r="JAZ29" s="585"/>
      <c r="JBA29" s="585"/>
      <c r="JBB29" s="585"/>
      <c r="JBC29" s="585"/>
      <c r="JBD29" s="585"/>
      <c r="JBE29" s="585"/>
      <c r="JBF29" s="585"/>
      <c r="JBG29" s="585"/>
      <c r="JBH29" s="585"/>
      <c r="JBI29" s="585"/>
      <c r="JBJ29" s="585"/>
      <c r="JBK29" s="585"/>
      <c r="JBL29" s="585"/>
      <c r="JBM29" s="585"/>
      <c r="JBN29" s="585"/>
      <c r="JBO29" s="585"/>
      <c r="JBP29" s="585"/>
      <c r="JBQ29" s="585"/>
      <c r="JBR29" s="585"/>
      <c r="JBS29" s="585"/>
      <c r="JBT29" s="585"/>
      <c r="JBU29" s="585"/>
      <c r="JBV29" s="585"/>
      <c r="JBW29" s="585"/>
      <c r="JBX29" s="585"/>
      <c r="JBY29" s="585"/>
      <c r="JBZ29" s="585"/>
      <c r="JCA29" s="585"/>
      <c r="JCB29" s="585"/>
      <c r="JCC29" s="585"/>
      <c r="JCD29" s="585"/>
      <c r="JCE29" s="585"/>
      <c r="JCF29" s="585"/>
      <c r="JCG29" s="585"/>
      <c r="JCH29" s="585"/>
      <c r="JCI29" s="585"/>
      <c r="JCJ29" s="585"/>
      <c r="JCK29" s="585"/>
      <c r="JCL29" s="585"/>
      <c r="JCM29" s="585"/>
      <c r="JCN29" s="585"/>
      <c r="JCO29" s="585"/>
      <c r="JCP29" s="585"/>
      <c r="JCQ29" s="585"/>
      <c r="JCR29" s="585"/>
      <c r="JCS29" s="585"/>
      <c r="JCT29" s="585"/>
      <c r="JCU29" s="585"/>
      <c r="JCV29" s="585"/>
      <c r="JCW29" s="585"/>
      <c r="JCX29" s="585"/>
      <c r="JCY29" s="585"/>
      <c r="JCZ29" s="585"/>
      <c r="JDA29" s="585"/>
      <c r="JDB29" s="585"/>
      <c r="JDC29" s="585"/>
      <c r="JDD29" s="585"/>
      <c r="JDE29" s="585"/>
      <c r="JDF29" s="585"/>
      <c r="JDG29" s="585"/>
      <c r="JDH29" s="585"/>
      <c r="JDI29" s="585"/>
      <c r="JDJ29" s="585"/>
      <c r="JDK29" s="585"/>
      <c r="JDL29" s="585"/>
      <c r="JDM29" s="585"/>
      <c r="JDN29" s="585"/>
      <c r="JDO29" s="585"/>
      <c r="JDP29" s="585"/>
      <c r="JDQ29" s="585"/>
      <c r="JDR29" s="585"/>
      <c r="JDS29" s="585"/>
      <c r="JDT29" s="585"/>
      <c r="JDU29" s="585"/>
      <c r="JDV29" s="585"/>
      <c r="JDW29" s="585"/>
      <c r="JDX29" s="585"/>
      <c r="JDY29" s="585"/>
      <c r="JDZ29" s="585"/>
      <c r="JEA29" s="585"/>
      <c r="JEB29" s="585"/>
      <c r="JEC29" s="585"/>
      <c r="JED29" s="585"/>
      <c r="JEE29" s="585"/>
      <c r="JEF29" s="585"/>
      <c r="JEG29" s="585"/>
      <c r="JEH29" s="585"/>
      <c r="JEI29" s="585"/>
      <c r="JEJ29" s="585"/>
      <c r="JEK29" s="585"/>
      <c r="JEL29" s="585"/>
      <c r="JEM29" s="585"/>
      <c r="JEN29" s="585"/>
      <c r="JEO29" s="585"/>
      <c r="JEP29" s="585"/>
      <c r="JEQ29" s="585"/>
      <c r="JER29" s="585"/>
      <c r="JES29" s="585"/>
      <c r="JET29" s="585"/>
      <c r="JEU29" s="585"/>
      <c r="JEV29" s="585"/>
      <c r="JEW29" s="585"/>
      <c r="JEX29" s="585"/>
      <c r="JEY29" s="585"/>
      <c r="JEZ29" s="585"/>
      <c r="JFA29" s="585"/>
      <c r="JFB29" s="585"/>
      <c r="JFC29" s="585"/>
      <c r="JFD29" s="585"/>
      <c r="JFE29" s="585"/>
      <c r="JFF29" s="585"/>
      <c r="JFG29" s="585"/>
      <c r="JFH29" s="585"/>
      <c r="JFI29" s="585"/>
      <c r="JFJ29" s="585"/>
      <c r="JFK29" s="585"/>
      <c r="JFL29" s="585"/>
      <c r="JFM29" s="585"/>
      <c r="JFN29" s="585"/>
      <c r="JFO29" s="585"/>
      <c r="JFP29" s="585"/>
      <c r="JFQ29" s="585"/>
      <c r="JFR29" s="585"/>
      <c r="JFS29" s="585"/>
      <c r="JFT29" s="585"/>
      <c r="JFU29" s="585"/>
      <c r="JFV29" s="585"/>
      <c r="JFW29" s="585"/>
      <c r="JFX29" s="585"/>
      <c r="JFY29" s="585"/>
      <c r="JFZ29" s="585"/>
      <c r="JGA29" s="585"/>
      <c r="JGB29" s="585"/>
      <c r="JGC29" s="585"/>
      <c r="JGD29" s="585"/>
      <c r="JGE29" s="585"/>
      <c r="JGF29" s="585"/>
      <c r="JGG29" s="585"/>
      <c r="JGH29" s="585"/>
      <c r="JGI29" s="585"/>
      <c r="JGJ29" s="585"/>
      <c r="JGK29" s="585"/>
      <c r="JGL29" s="585"/>
      <c r="JGM29" s="585"/>
      <c r="JGN29" s="585"/>
      <c r="JGO29" s="585"/>
      <c r="JGP29" s="585"/>
      <c r="JGQ29" s="585"/>
      <c r="JGR29" s="585"/>
      <c r="JGS29" s="585"/>
      <c r="JGT29" s="585"/>
      <c r="JGU29" s="585"/>
      <c r="JGV29" s="585"/>
      <c r="JGW29" s="585"/>
      <c r="JGX29" s="585"/>
      <c r="JGY29" s="585"/>
      <c r="JGZ29" s="585"/>
      <c r="JHA29" s="585"/>
      <c r="JHB29" s="585"/>
      <c r="JHC29" s="585"/>
      <c r="JHD29" s="585"/>
      <c r="JHE29" s="585"/>
      <c r="JHF29" s="585"/>
      <c r="JHG29" s="585"/>
      <c r="JHH29" s="585"/>
      <c r="JHI29" s="585"/>
      <c r="JHJ29" s="585"/>
      <c r="JHK29" s="585"/>
      <c r="JHL29" s="585"/>
      <c r="JHM29" s="585"/>
      <c r="JHN29" s="585"/>
      <c r="JHO29" s="585"/>
      <c r="JHP29" s="585"/>
      <c r="JHQ29" s="585"/>
      <c r="JHR29" s="585"/>
      <c r="JHS29" s="585"/>
      <c r="JHT29" s="585"/>
      <c r="JHU29" s="585"/>
      <c r="JHV29" s="585"/>
      <c r="JHW29" s="585"/>
      <c r="JHX29" s="585"/>
      <c r="JHY29" s="585"/>
      <c r="JHZ29" s="585"/>
      <c r="JIA29" s="585"/>
      <c r="JIB29" s="585"/>
      <c r="JIC29" s="585"/>
      <c r="JID29" s="585"/>
      <c r="JIE29" s="585"/>
      <c r="JIF29" s="585"/>
      <c r="JIG29" s="585"/>
      <c r="JIH29" s="585"/>
      <c r="JII29" s="585"/>
      <c r="JIJ29" s="585"/>
      <c r="JIK29" s="585"/>
      <c r="JIL29" s="585"/>
      <c r="JIM29" s="585"/>
      <c r="JIN29" s="585"/>
      <c r="JIO29" s="585"/>
      <c r="JIP29" s="585"/>
      <c r="JIQ29" s="585"/>
      <c r="JIR29" s="585"/>
      <c r="JIS29" s="585"/>
      <c r="JIT29" s="585"/>
      <c r="JIU29" s="585"/>
      <c r="JIV29" s="585"/>
      <c r="JIW29" s="585"/>
      <c r="JIX29" s="585"/>
      <c r="JIY29" s="585"/>
      <c r="JIZ29" s="585"/>
      <c r="JJA29" s="585"/>
      <c r="JJB29" s="585"/>
      <c r="JJC29" s="585"/>
      <c r="JJD29" s="585"/>
      <c r="JJE29" s="585"/>
      <c r="JJF29" s="585"/>
      <c r="JJG29" s="585"/>
      <c r="JJH29" s="585"/>
      <c r="JJI29" s="585"/>
      <c r="JJJ29" s="585"/>
      <c r="JJK29" s="585"/>
      <c r="JJL29" s="585"/>
      <c r="JJM29" s="585"/>
      <c r="JJN29" s="585"/>
      <c r="JJO29" s="585"/>
      <c r="JJP29" s="585"/>
      <c r="JJQ29" s="585"/>
      <c r="JJR29" s="585"/>
      <c r="JJS29" s="585"/>
      <c r="JJT29" s="585"/>
      <c r="JJU29" s="585"/>
      <c r="JJV29" s="585"/>
      <c r="JJW29" s="585"/>
      <c r="JJX29" s="585"/>
      <c r="JJY29" s="585"/>
      <c r="JJZ29" s="585"/>
      <c r="JKA29" s="585"/>
      <c r="JKB29" s="585"/>
      <c r="JKC29" s="585"/>
      <c r="JKD29" s="585"/>
      <c r="JKE29" s="585"/>
      <c r="JKF29" s="585"/>
      <c r="JKG29" s="585"/>
      <c r="JKH29" s="585"/>
      <c r="JKI29" s="585"/>
      <c r="JKJ29" s="585"/>
      <c r="JKK29" s="585"/>
      <c r="JKL29" s="585"/>
      <c r="JKM29" s="585"/>
      <c r="JKN29" s="585"/>
      <c r="JKO29" s="585"/>
      <c r="JKP29" s="585"/>
      <c r="JKQ29" s="585"/>
      <c r="JKR29" s="585"/>
      <c r="JKS29" s="585"/>
      <c r="JKT29" s="585"/>
      <c r="JKU29" s="585"/>
      <c r="JKV29" s="585"/>
      <c r="JKW29" s="585"/>
      <c r="JKX29" s="585"/>
      <c r="JKY29" s="585"/>
      <c r="JKZ29" s="585"/>
      <c r="JLA29" s="585"/>
      <c r="JLB29" s="585"/>
      <c r="JLC29" s="585"/>
      <c r="JLD29" s="585"/>
      <c r="JLE29" s="585"/>
      <c r="JLF29" s="585"/>
      <c r="JLG29" s="585"/>
      <c r="JLH29" s="585"/>
      <c r="JLI29" s="585"/>
      <c r="JLJ29" s="585"/>
      <c r="JLK29" s="585"/>
      <c r="JLL29" s="585"/>
      <c r="JLM29" s="585"/>
      <c r="JLN29" s="585"/>
      <c r="JLO29" s="585"/>
      <c r="JLP29" s="585"/>
      <c r="JLQ29" s="585"/>
      <c r="JLR29" s="585"/>
      <c r="JLS29" s="585"/>
      <c r="JLT29" s="585"/>
      <c r="JLU29" s="585"/>
      <c r="JLV29" s="585"/>
      <c r="JLW29" s="585"/>
      <c r="JLX29" s="585"/>
      <c r="JLY29" s="585"/>
      <c r="JLZ29" s="585"/>
      <c r="JMA29" s="585"/>
      <c r="JMB29" s="585"/>
      <c r="JMC29" s="585"/>
      <c r="JMD29" s="585"/>
      <c r="JME29" s="585"/>
      <c r="JMF29" s="585"/>
      <c r="JMG29" s="585"/>
      <c r="JMH29" s="585"/>
      <c r="JMI29" s="585"/>
      <c r="JMJ29" s="585"/>
      <c r="JMK29" s="585"/>
      <c r="JML29" s="585"/>
      <c r="JMM29" s="585"/>
      <c r="JMN29" s="585"/>
      <c r="JMO29" s="585"/>
      <c r="JMP29" s="585"/>
      <c r="JMQ29" s="585"/>
      <c r="JMR29" s="585"/>
      <c r="JMS29" s="585"/>
      <c r="JMT29" s="585"/>
      <c r="JMU29" s="585"/>
      <c r="JMV29" s="585"/>
      <c r="JMW29" s="585"/>
      <c r="JMX29" s="585"/>
      <c r="JMY29" s="585"/>
      <c r="JMZ29" s="585"/>
      <c r="JNA29" s="585"/>
      <c r="JNB29" s="585"/>
      <c r="JNC29" s="585"/>
      <c r="JND29" s="585"/>
      <c r="JNE29" s="585"/>
      <c r="JNF29" s="585"/>
      <c r="JNG29" s="585"/>
      <c r="JNH29" s="585"/>
      <c r="JNI29" s="585"/>
      <c r="JNJ29" s="585"/>
      <c r="JNK29" s="585"/>
      <c r="JNL29" s="585"/>
      <c r="JNM29" s="585"/>
      <c r="JNN29" s="585"/>
      <c r="JNO29" s="585"/>
      <c r="JNP29" s="585"/>
      <c r="JNQ29" s="585"/>
      <c r="JNR29" s="585"/>
      <c r="JNS29" s="585"/>
      <c r="JNT29" s="585"/>
      <c r="JNU29" s="585"/>
      <c r="JNV29" s="585"/>
      <c r="JNW29" s="585"/>
      <c r="JNX29" s="585"/>
      <c r="JNY29" s="585"/>
      <c r="JNZ29" s="585"/>
      <c r="JOA29" s="585"/>
      <c r="JOB29" s="585"/>
      <c r="JOC29" s="585"/>
      <c r="JOD29" s="585"/>
      <c r="JOE29" s="585"/>
      <c r="JOF29" s="585"/>
      <c r="JOG29" s="585"/>
      <c r="JOH29" s="585"/>
      <c r="JOI29" s="585"/>
      <c r="JOJ29" s="585"/>
      <c r="JOK29" s="585"/>
      <c r="JOL29" s="585"/>
      <c r="JOM29" s="585"/>
      <c r="JON29" s="585"/>
      <c r="JOO29" s="585"/>
      <c r="JOP29" s="585"/>
      <c r="JOQ29" s="585"/>
      <c r="JOR29" s="585"/>
      <c r="JOS29" s="585"/>
      <c r="JOT29" s="585"/>
      <c r="JOU29" s="585"/>
      <c r="JOV29" s="585"/>
      <c r="JOW29" s="585"/>
      <c r="JOX29" s="585"/>
      <c r="JOY29" s="585"/>
      <c r="JOZ29" s="585"/>
      <c r="JPA29" s="585"/>
      <c r="JPB29" s="585"/>
      <c r="JPC29" s="585"/>
      <c r="JPD29" s="585"/>
      <c r="JPE29" s="585"/>
      <c r="JPF29" s="585"/>
      <c r="JPG29" s="585"/>
      <c r="JPH29" s="585"/>
      <c r="JPI29" s="585"/>
      <c r="JPJ29" s="585"/>
      <c r="JPK29" s="585"/>
      <c r="JPL29" s="585"/>
      <c r="JPM29" s="585"/>
      <c r="JPN29" s="585"/>
      <c r="JPO29" s="585"/>
      <c r="JPP29" s="585"/>
      <c r="JPQ29" s="585"/>
      <c r="JPR29" s="585"/>
      <c r="JPS29" s="585"/>
      <c r="JPT29" s="585"/>
      <c r="JPU29" s="585"/>
      <c r="JPV29" s="585"/>
      <c r="JPW29" s="585"/>
      <c r="JPX29" s="585"/>
      <c r="JPY29" s="585"/>
      <c r="JPZ29" s="585"/>
      <c r="JQA29" s="585"/>
      <c r="JQB29" s="585"/>
      <c r="JQC29" s="585"/>
      <c r="JQD29" s="585"/>
      <c r="JQE29" s="585"/>
      <c r="JQF29" s="585"/>
      <c r="JQG29" s="585"/>
      <c r="JQH29" s="585"/>
      <c r="JQI29" s="585"/>
      <c r="JQJ29" s="585"/>
      <c r="JQK29" s="585"/>
      <c r="JQL29" s="585"/>
      <c r="JQM29" s="585"/>
      <c r="JQN29" s="585"/>
      <c r="JQO29" s="585"/>
      <c r="JQP29" s="585"/>
      <c r="JQQ29" s="585"/>
      <c r="JQR29" s="585"/>
      <c r="JQS29" s="585"/>
      <c r="JQT29" s="585"/>
      <c r="JQU29" s="585"/>
      <c r="JQV29" s="585"/>
      <c r="JQW29" s="585"/>
      <c r="JQX29" s="585"/>
      <c r="JQY29" s="585"/>
      <c r="JQZ29" s="585"/>
      <c r="JRA29" s="585"/>
      <c r="JRB29" s="585"/>
      <c r="JRC29" s="585"/>
      <c r="JRD29" s="585"/>
      <c r="JRE29" s="585"/>
      <c r="JRF29" s="585"/>
      <c r="JRG29" s="585"/>
      <c r="JRH29" s="585"/>
      <c r="JRI29" s="585"/>
      <c r="JRJ29" s="585"/>
      <c r="JRK29" s="585"/>
      <c r="JRL29" s="585"/>
      <c r="JRM29" s="585"/>
      <c r="JRN29" s="585"/>
      <c r="JRO29" s="585"/>
      <c r="JRP29" s="585"/>
      <c r="JRQ29" s="585"/>
      <c r="JRR29" s="585"/>
      <c r="JRS29" s="585"/>
      <c r="JRT29" s="585"/>
      <c r="JRU29" s="585"/>
      <c r="JRV29" s="585"/>
      <c r="JRW29" s="585"/>
      <c r="JRX29" s="585"/>
      <c r="JRY29" s="585"/>
      <c r="JRZ29" s="585"/>
      <c r="JSA29" s="585"/>
      <c r="JSB29" s="585"/>
      <c r="JSC29" s="585"/>
      <c r="JSD29" s="585"/>
      <c r="JSE29" s="585"/>
      <c r="JSF29" s="585"/>
      <c r="JSG29" s="585"/>
      <c r="JSH29" s="585"/>
      <c r="JSI29" s="585"/>
      <c r="JSJ29" s="585"/>
      <c r="JSK29" s="585"/>
      <c r="JSL29" s="585"/>
      <c r="JSM29" s="585"/>
      <c r="JSN29" s="585"/>
      <c r="JSO29" s="585"/>
      <c r="JSP29" s="585"/>
      <c r="JSQ29" s="585"/>
      <c r="JSR29" s="585"/>
      <c r="JSS29" s="585"/>
      <c r="JST29" s="585"/>
      <c r="JSU29" s="585"/>
      <c r="JSV29" s="585"/>
      <c r="JSW29" s="585"/>
      <c r="JSX29" s="585"/>
      <c r="JSY29" s="585"/>
      <c r="JSZ29" s="585"/>
      <c r="JTA29" s="585"/>
      <c r="JTB29" s="585"/>
      <c r="JTC29" s="585"/>
      <c r="JTD29" s="585"/>
      <c r="JTE29" s="585"/>
      <c r="JTF29" s="585"/>
      <c r="JTG29" s="585"/>
      <c r="JTH29" s="585"/>
      <c r="JTI29" s="585"/>
      <c r="JTJ29" s="585"/>
      <c r="JTK29" s="585"/>
      <c r="JTL29" s="585"/>
      <c r="JTM29" s="585"/>
      <c r="JTN29" s="585"/>
      <c r="JTO29" s="585"/>
      <c r="JTP29" s="585"/>
      <c r="JTQ29" s="585"/>
      <c r="JTR29" s="585"/>
      <c r="JTS29" s="585"/>
      <c r="JTT29" s="585"/>
      <c r="JTU29" s="585"/>
      <c r="JTV29" s="585"/>
      <c r="JTW29" s="585"/>
      <c r="JTX29" s="585"/>
      <c r="JTY29" s="585"/>
      <c r="JTZ29" s="585"/>
      <c r="JUA29" s="585"/>
      <c r="JUB29" s="585"/>
      <c r="JUC29" s="585"/>
      <c r="JUD29" s="585"/>
      <c r="JUE29" s="585"/>
      <c r="JUF29" s="585"/>
      <c r="JUG29" s="585"/>
      <c r="JUH29" s="585"/>
      <c r="JUI29" s="585"/>
      <c r="JUJ29" s="585"/>
      <c r="JUK29" s="585"/>
      <c r="JUL29" s="585"/>
      <c r="JUM29" s="585"/>
      <c r="JUN29" s="585"/>
      <c r="JUO29" s="585"/>
      <c r="JUP29" s="585"/>
      <c r="JUQ29" s="585"/>
      <c r="JUR29" s="585"/>
      <c r="JUS29" s="585"/>
      <c r="JUT29" s="585"/>
      <c r="JUU29" s="585"/>
      <c r="JUV29" s="585"/>
      <c r="JUW29" s="585"/>
      <c r="JUX29" s="585"/>
      <c r="JUY29" s="585"/>
      <c r="JUZ29" s="585"/>
      <c r="JVA29" s="585"/>
      <c r="JVB29" s="585"/>
      <c r="JVC29" s="585"/>
      <c r="JVD29" s="585"/>
      <c r="JVE29" s="585"/>
      <c r="JVF29" s="585"/>
      <c r="JVG29" s="585"/>
      <c r="JVH29" s="585"/>
      <c r="JVI29" s="585"/>
      <c r="JVJ29" s="585"/>
      <c r="JVK29" s="585"/>
      <c r="JVL29" s="585"/>
      <c r="JVM29" s="585"/>
      <c r="JVN29" s="585"/>
      <c r="JVO29" s="585"/>
      <c r="JVP29" s="585"/>
      <c r="JVQ29" s="585"/>
      <c r="JVR29" s="585"/>
      <c r="JVS29" s="585"/>
      <c r="JVT29" s="585"/>
      <c r="JVU29" s="585"/>
      <c r="JVV29" s="585"/>
      <c r="JVW29" s="585"/>
      <c r="JVX29" s="585"/>
      <c r="JVY29" s="585"/>
      <c r="JVZ29" s="585"/>
      <c r="JWA29" s="585"/>
      <c r="JWB29" s="585"/>
      <c r="JWC29" s="585"/>
      <c r="JWD29" s="585"/>
      <c r="JWE29" s="585"/>
      <c r="JWF29" s="585"/>
      <c r="JWG29" s="585"/>
      <c r="JWH29" s="585"/>
      <c r="JWI29" s="585"/>
      <c r="JWJ29" s="585"/>
      <c r="JWK29" s="585"/>
      <c r="JWL29" s="585"/>
      <c r="JWM29" s="585"/>
      <c r="JWN29" s="585"/>
      <c r="JWO29" s="585"/>
      <c r="JWP29" s="585"/>
      <c r="JWQ29" s="585"/>
      <c r="JWR29" s="585"/>
      <c r="JWS29" s="585"/>
      <c r="JWT29" s="585"/>
      <c r="JWU29" s="585"/>
      <c r="JWV29" s="585"/>
      <c r="JWW29" s="585"/>
      <c r="JWX29" s="585"/>
      <c r="JWY29" s="585"/>
      <c r="JWZ29" s="585"/>
      <c r="JXA29" s="585"/>
      <c r="JXB29" s="585"/>
      <c r="JXC29" s="585"/>
      <c r="JXD29" s="585"/>
      <c r="JXE29" s="585"/>
      <c r="JXF29" s="585"/>
      <c r="JXG29" s="585"/>
      <c r="JXH29" s="585"/>
      <c r="JXI29" s="585"/>
      <c r="JXJ29" s="585"/>
      <c r="JXK29" s="585"/>
      <c r="JXL29" s="585"/>
      <c r="JXM29" s="585"/>
      <c r="JXN29" s="585"/>
      <c r="JXO29" s="585"/>
      <c r="JXP29" s="585"/>
      <c r="JXQ29" s="585"/>
      <c r="JXR29" s="585"/>
      <c r="JXS29" s="585"/>
      <c r="JXT29" s="585"/>
      <c r="JXU29" s="585"/>
      <c r="JXV29" s="585"/>
      <c r="JXW29" s="585"/>
      <c r="JXX29" s="585"/>
      <c r="JXY29" s="585"/>
      <c r="JXZ29" s="585"/>
      <c r="JYA29" s="585"/>
      <c r="JYB29" s="585"/>
      <c r="JYC29" s="585"/>
      <c r="JYD29" s="585"/>
      <c r="JYE29" s="585"/>
      <c r="JYF29" s="585"/>
      <c r="JYG29" s="585"/>
      <c r="JYH29" s="585"/>
      <c r="JYI29" s="585"/>
      <c r="JYJ29" s="585"/>
      <c r="JYK29" s="585"/>
      <c r="JYL29" s="585"/>
      <c r="JYM29" s="585"/>
      <c r="JYN29" s="585"/>
      <c r="JYO29" s="585"/>
      <c r="JYP29" s="585"/>
      <c r="JYQ29" s="585"/>
      <c r="JYR29" s="585"/>
      <c r="JYS29" s="585"/>
      <c r="JYT29" s="585"/>
      <c r="JYU29" s="585"/>
      <c r="JYV29" s="585"/>
      <c r="JYW29" s="585"/>
      <c r="JYX29" s="585"/>
      <c r="JYY29" s="585"/>
      <c r="JYZ29" s="585"/>
      <c r="JZA29" s="585"/>
      <c r="JZB29" s="585"/>
      <c r="JZC29" s="585"/>
      <c r="JZD29" s="585"/>
      <c r="JZE29" s="585"/>
      <c r="JZF29" s="585"/>
      <c r="JZG29" s="585"/>
      <c r="JZH29" s="585"/>
      <c r="JZI29" s="585"/>
      <c r="JZJ29" s="585"/>
      <c r="JZK29" s="585"/>
      <c r="JZL29" s="585"/>
      <c r="JZM29" s="585"/>
      <c r="JZN29" s="585"/>
      <c r="JZO29" s="585"/>
      <c r="JZP29" s="585"/>
      <c r="JZQ29" s="585"/>
      <c r="JZR29" s="585"/>
      <c r="JZS29" s="585"/>
      <c r="JZT29" s="585"/>
      <c r="JZU29" s="585"/>
      <c r="JZV29" s="585"/>
      <c r="JZW29" s="585"/>
      <c r="JZX29" s="585"/>
      <c r="JZY29" s="585"/>
      <c r="JZZ29" s="585"/>
      <c r="KAA29" s="585"/>
      <c r="KAB29" s="585"/>
      <c r="KAC29" s="585"/>
      <c r="KAD29" s="585"/>
      <c r="KAE29" s="585"/>
      <c r="KAF29" s="585"/>
      <c r="KAG29" s="585"/>
      <c r="KAH29" s="585"/>
      <c r="KAI29" s="585"/>
      <c r="KAJ29" s="585"/>
      <c r="KAK29" s="585"/>
      <c r="KAL29" s="585"/>
      <c r="KAM29" s="585"/>
      <c r="KAN29" s="585"/>
      <c r="KAO29" s="585"/>
      <c r="KAP29" s="585"/>
      <c r="KAQ29" s="585"/>
      <c r="KAR29" s="585"/>
      <c r="KAS29" s="585"/>
      <c r="KAT29" s="585"/>
      <c r="KAU29" s="585"/>
      <c r="KAV29" s="585"/>
      <c r="KAW29" s="585"/>
      <c r="KAX29" s="585"/>
      <c r="KAY29" s="585"/>
      <c r="KAZ29" s="585"/>
      <c r="KBA29" s="585"/>
      <c r="KBB29" s="585"/>
      <c r="KBC29" s="585"/>
      <c r="KBD29" s="585"/>
      <c r="KBE29" s="585"/>
      <c r="KBF29" s="585"/>
      <c r="KBG29" s="585"/>
      <c r="KBH29" s="585"/>
      <c r="KBI29" s="585"/>
      <c r="KBJ29" s="585"/>
      <c r="KBK29" s="585"/>
      <c r="KBL29" s="585"/>
      <c r="KBM29" s="585"/>
      <c r="KBN29" s="585"/>
      <c r="KBO29" s="585"/>
      <c r="KBP29" s="585"/>
      <c r="KBQ29" s="585"/>
      <c r="KBR29" s="585"/>
      <c r="KBS29" s="585"/>
      <c r="KBT29" s="585"/>
      <c r="KBU29" s="585"/>
      <c r="KBV29" s="585"/>
      <c r="KBW29" s="585"/>
      <c r="KBX29" s="585"/>
      <c r="KBY29" s="585"/>
      <c r="KBZ29" s="585"/>
      <c r="KCA29" s="585"/>
      <c r="KCB29" s="585"/>
      <c r="KCC29" s="585"/>
      <c r="KCD29" s="585"/>
      <c r="KCE29" s="585"/>
      <c r="KCF29" s="585"/>
      <c r="KCG29" s="585"/>
      <c r="KCH29" s="585"/>
      <c r="KCI29" s="585"/>
      <c r="KCJ29" s="585"/>
      <c r="KCK29" s="585"/>
      <c r="KCL29" s="585"/>
      <c r="KCM29" s="585"/>
      <c r="KCN29" s="585"/>
      <c r="KCO29" s="585"/>
      <c r="KCP29" s="585"/>
      <c r="KCQ29" s="585"/>
      <c r="KCR29" s="585"/>
      <c r="KCS29" s="585"/>
      <c r="KCT29" s="585"/>
      <c r="KCU29" s="585"/>
      <c r="KCV29" s="585"/>
      <c r="KCW29" s="585"/>
      <c r="KCX29" s="585"/>
      <c r="KCY29" s="585"/>
      <c r="KCZ29" s="585"/>
      <c r="KDA29" s="585"/>
      <c r="KDB29" s="585"/>
      <c r="KDC29" s="585"/>
      <c r="KDD29" s="585"/>
      <c r="KDE29" s="585"/>
      <c r="KDF29" s="585"/>
      <c r="KDG29" s="585"/>
      <c r="KDH29" s="585"/>
      <c r="KDI29" s="585"/>
      <c r="KDJ29" s="585"/>
      <c r="KDK29" s="585"/>
      <c r="KDL29" s="585"/>
      <c r="KDM29" s="585"/>
      <c r="KDN29" s="585"/>
      <c r="KDO29" s="585"/>
      <c r="KDP29" s="585"/>
      <c r="KDQ29" s="585"/>
      <c r="KDR29" s="585"/>
      <c r="KDS29" s="585"/>
      <c r="KDT29" s="585"/>
      <c r="KDU29" s="585"/>
      <c r="KDV29" s="585"/>
      <c r="KDW29" s="585"/>
      <c r="KDX29" s="585"/>
      <c r="KDY29" s="585"/>
      <c r="KDZ29" s="585"/>
      <c r="KEA29" s="585"/>
      <c r="KEB29" s="585"/>
      <c r="KEC29" s="585"/>
      <c r="KED29" s="585"/>
      <c r="KEE29" s="585"/>
      <c r="KEF29" s="585"/>
      <c r="KEG29" s="585"/>
      <c r="KEH29" s="585"/>
      <c r="KEI29" s="585"/>
      <c r="KEJ29" s="585"/>
      <c r="KEK29" s="585"/>
      <c r="KEL29" s="585"/>
      <c r="KEM29" s="585"/>
      <c r="KEN29" s="585"/>
      <c r="KEO29" s="585"/>
      <c r="KEP29" s="585"/>
      <c r="KEQ29" s="585"/>
      <c r="KER29" s="585"/>
      <c r="KES29" s="585"/>
      <c r="KET29" s="585"/>
      <c r="KEU29" s="585"/>
      <c r="KEV29" s="585"/>
      <c r="KEW29" s="585"/>
      <c r="KEX29" s="585"/>
      <c r="KEY29" s="585"/>
      <c r="KEZ29" s="585"/>
      <c r="KFA29" s="585"/>
      <c r="KFB29" s="585"/>
      <c r="KFC29" s="585"/>
      <c r="KFD29" s="585"/>
      <c r="KFE29" s="585"/>
      <c r="KFF29" s="585"/>
      <c r="KFG29" s="585"/>
      <c r="KFH29" s="585"/>
      <c r="KFI29" s="585"/>
      <c r="KFJ29" s="585"/>
      <c r="KFK29" s="585"/>
      <c r="KFL29" s="585"/>
      <c r="KFM29" s="585"/>
      <c r="KFN29" s="585"/>
      <c r="KFO29" s="585"/>
      <c r="KFP29" s="585"/>
      <c r="KFQ29" s="585"/>
      <c r="KFR29" s="585"/>
      <c r="KFS29" s="585"/>
      <c r="KFT29" s="585"/>
      <c r="KFU29" s="585"/>
      <c r="KFV29" s="585"/>
      <c r="KFW29" s="585"/>
      <c r="KFX29" s="585"/>
      <c r="KFY29" s="585"/>
      <c r="KFZ29" s="585"/>
      <c r="KGA29" s="585"/>
      <c r="KGB29" s="585"/>
      <c r="KGC29" s="585"/>
      <c r="KGD29" s="585"/>
      <c r="KGE29" s="585"/>
      <c r="KGF29" s="585"/>
      <c r="KGG29" s="585"/>
      <c r="KGH29" s="585"/>
      <c r="KGI29" s="585"/>
      <c r="KGJ29" s="585"/>
      <c r="KGK29" s="585"/>
      <c r="KGL29" s="585"/>
      <c r="KGM29" s="585"/>
      <c r="KGN29" s="585"/>
      <c r="KGO29" s="585"/>
      <c r="KGP29" s="585"/>
      <c r="KGQ29" s="585"/>
      <c r="KGR29" s="585"/>
      <c r="KGS29" s="585"/>
      <c r="KGT29" s="585"/>
      <c r="KGU29" s="585"/>
      <c r="KGV29" s="585"/>
      <c r="KGW29" s="585"/>
      <c r="KGX29" s="585"/>
      <c r="KGY29" s="585"/>
      <c r="KGZ29" s="585"/>
      <c r="KHA29" s="585"/>
      <c r="KHB29" s="585"/>
      <c r="KHC29" s="585"/>
      <c r="KHD29" s="585"/>
      <c r="KHE29" s="585"/>
      <c r="KHF29" s="585"/>
      <c r="KHG29" s="585"/>
      <c r="KHH29" s="585"/>
      <c r="KHI29" s="585"/>
      <c r="KHJ29" s="585"/>
      <c r="KHK29" s="585"/>
      <c r="KHL29" s="585"/>
      <c r="KHM29" s="585"/>
      <c r="KHN29" s="585"/>
      <c r="KHO29" s="585"/>
      <c r="KHP29" s="585"/>
      <c r="KHQ29" s="585"/>
      <c r="KHR29" s="585"/>
      <c r="KHS29" s="585"/>
      <c r="KHT29" s="585"/>
      <c r="KHU29" s="585"/>
      <c r="KHV29" s="585"/>
      <c r="KHW29" s="585"/>
      <c r="KHX29" s="585"/>
      <c r="KHY29" s="585"/>
      <c r="KHZ29" s="585"/>
      <c r="KIA29" s="585"/>
      <c r="KIB29" s="585"/>
      <c r="KIC29" s="585"/>
      <c r="KID29" s="585"/>
      <c r="KIE29" s="585"/>
      <c r="KIF29" s="585"/>
      <c r="KIG29" s="585"/>
      <c r="KIH29" s="585"/>
      <c r="KII29" s="585"/>
      <c r="KIJ29" s="585"/>
      <c r="KIK29" s="585"/>
      <c r="KIL29" s="585"/>
      <c r="KIM29" s="585"/>
      <c r="KIN29" s="585"/>
      <c r="KIO29" s="585"/>
      <c r="KIP29" s="585"/>
      <c r="KIQ29" s="585"/>
      <c r="KIR29" s="585"/>
      <c r="KIS29" s="585"/>
      <c r="KIT29" s="585"/>
      <c r="KIU29" s="585"/>
      <c r="KIV29" s="585"/>
      <c r="KIW29" s="585"/>
      <c r="KIX29" s="585"/>
      <c r="KIY29" s="585"/>
      <c r="KIZ29" s="585"/>
      <c r="KJA29" s="585"/>
      <c r="KJB29" s="585"/>
      <c r="KJC29" s="585"/>
      <c r="KJD29" s="585"/>
      <c r="KJE29" s="585"/>
      <c r="KJF29" s="585"/>
      <c r="KJG29" s="585"/>
      <c r="KJH29" s="585"/>
      <c r="KJI29" s="585"/>
      <c r="KJJ29" s="585"/>
      <c r="KJK29" s="585"/>
      <c r="KJL29" s="585"/>
      <c r="KJM29" s="585"/>
      <c r="KJN29" s="585"/>
      <c r="KJO29" s="585"/>
      <c r="KJP29" s="585"/>
      <c r="KJQ29" s="585"/>
      <c r="KJR29" s="585"/>
      <c r="KJS29" s="585"/>
      <c r="KJT29" s="585"/>
      <c r="KJU29" s="585"/>
      <c r="KJV29" s="585"/>
      <c r="KJW29" s="585"/>
      <c r="KJX29" s="585"/>
      <c r="KJY29" s="585"/>
      <c r="KJZ29" s="585"/>
      <c r="KKA29" s="585"/>
      <c r="KKB29" s="585"/>
      <c r="KKC29" s="585"/>
      <c r="KKD29" s="585"/>
      <c r="KKE29" s="585"/>
      <c r="KKF29" s="585"/>
      <c r="KKG29" s="585"/>
      <c r="KKH29" s="585"/>
      <c r="KKI29" s="585"/>
      <c r="KKJ29" s="585"/>
      <c r="KKK29" s="585"/>
      <c r="KKL29" s="585"/>
      <c r="KKM29" s="585"/>
      <c r="KKN29" s="585"/>
      <c r="KKO29" s="585"/>
      <c r="KKP29" s="585"/>
      <c r="KKQ29" s="585"/>
      <c r="KKR29" s="585"/>
      <c r="KKS29" s="585"/>
      <c r="KKT29" s="585"/>
      <c r="KKU29" s="585"/>
      <c r="KKV29" s="585"/>
      <c r="KKW29" s="585"/>
      <c r="KKX29" s="585"/>
      <c r="KKY29" s="585"/>
      <c r="KKZ29" s="585"/>
      <c r="KLA29" s="585"/>
      <c r="KLB29" s="585"/>
      <c r="KLC29" s="585"/>
      <c r="KLD29" s="585"/>
      <c r="KLE29" s="585"/>
      <c r="KLF29" s="585"/>
      <c r="KLG29" s="585"/>
      <c r="KLH29" s="585"/>
      <c r="KLI29" s="585"/>
      <c r="KLJ29" s="585"/>
      <c r="KLK29" s="585"/>
      <c r="KLL29" s="585"/>
      <c r="KLM29" s="585"/>
      <c r="KLN29" s="585"/>
      <c r="KLO29" s="585"/>
      <c r="KLP29" s="585"/>
      <c r="KLQ29" s="585"/>
      <c r="KLR29" s="585"/>
      <c r="KLS29" s="585"/>
      <c r="KLT29" s="585"/>
      <c r="KLU29" s="585"/>
      <c r="KLV29" s="585"/>
      <c r="KLW29" s="585"/>
      <c r="KLX29" s="585"/>
      <c r="KLY29" s="585"/>
      <c r="KLZ29" s="585"/>
      <c r="KMA29" s="585"/>
      <c r="KMB29" s="585"/>
      <c r="KMC29" s="585"/>
      <c r="KMD29" s="585"/>
      <c r="KME29" s="585"/>
      <c r="KMF29" s="585"/>
      <c r="KMG29" s="585"/>
      <c r="KMH29" s="585"/>
      <c r="KMI29" s="585"/>
      <c r="KMJ29" s="585"/>
      <c r="KMK29" s="585"/>
      <c r="KML29" s="585"/>
      <c r="KMM29" s="585"/>
      <c r="KMN29" s="585"/>
      <c r="KMO29" s="585"/>
      <c r="KMP29" s="585"/>
      <c r="KMQ29" s="585"/>
      <c r="KMR29" s="585"/>
      <c r="KMS29" s="585"/>
      <c r="KMT29" s="585"/>
      <c r="KMU29" s="585"/>
      <c r="KMV29" s="585"/>
      <c r="KMW29" s="585"/>
      <c r="KMX29" s="585"/>
      <c r="KMY29" s="585"/>
      <c r="KMZ29" s="585"/>
      <c r="KNA29" s="585"/>
      <c r="KNB29" s="585"/>
      <c r="KNC29" s="585"/>
      <c r="KND29" s="585"/>
      <c r="KNE29" s="585"/>
      <c r="KNF29" s="585"/>
      <c r="KNG29" s="585"/>
      <c r="KNH29" s="585"/>
      <c r="KNI29" s="585"/>
      <c r="KNJ29" s="585"/>
      <c r="KNK29" s="585"/>
      <c r="KNL29" s="585"/>
      <c r="KNM29" s="585"/>
      <c r="KNN29" s="585"/>
      <c r="KNO29" s="585"/>
      <c r="KNP29" s="585"/>
      <c r="KNQ29" s="585"/>
      <c r="KNR29" s="585"/>
      <c r="KNS29" s="585"/>
      <c r="KNT29" s="585"/>
      <c r="KNU29" s="585"/>
      <c r="KNV29" s="585"/>
      <c r="KNW29" s="585"/>
      <c r="KNX29" s="585"/>
      <c r="KNY29" s="585"/>
      <c r="KNZ29" s="585"/>
      <c r="KOA29" s="585"/>
      <c r="KOB29" s="585"/>
      <c r="KOC29" s="585"/>
      <c r="KOD29" s="585"/>
      <c r="KOE29" s="585"/>
      <c r="KOF29" s="585"/>
      <c r="KOG29" s="585"/>
      <c r="KOH29" s="585"/>
      <c r="KOI29" s="585"/>
      <c r="KOJ29" s="585"/>
      <c r="KOK29" s="585"/>
      <c r="KOL29" s="585"/>
      <c r="KOM29" s="585"/>
      <c r="KON29" s="585"/>
      <c r="KOO29" s="585"/>
      <c r="KOP29" s="585"/>
      <c r="KOQ29" s="585"/>
      <c r="KOR29" s="585"/>
      <c r="KOS29" s="585"/>
      <c r="KOT29" s="585"/>
      <c r="KOU29" s="585"/>
      <c r="KOV29" s="585"/>
      <c r="KOW29" s="585"/>
      <c r="KOX29" s="585"/>
      <c r="KOY29" s="585"/>
      <c r="KOZ29" s="585"/>
      <c r="KPA29" s="585"/>
      <c r="KPB29" s="585"/>
      <c r="KPC29" s="585"/>
      <c r="KPD29" s="585"/>
      <c r="KPE29" s="585"/>
      <c r="KPF29" s="585"/>
      <c r="KPG29" s="585"/>
      <c r="KPH29" s="585"/>
      <c r="KPI29" s="585"/>
      <c r="KPJ29" s="585"/>
      <c r="KPK29" s="585"/>
      <c r="KPL29" s="585"/>
      <c r="KPM29" s="585"/>
      <c r="KPN29" s="585"/>
      <c r="KPO29" s="585"/>
      <c r="KPP29" s="585"/>
      <c r="KPQ29" s="585"/>
      <c r="KPR29" s="585"/>
      <c r="KPS29" s="585"/>
      <c r="KPT29" s="585"/>
      <c r="KPU29" s="585"/>
      <c r="KPV29" s="585"/>
      <c r="KPW29" s="585"/>
      <c r="KPX29" s="585"/>
      <c r="KPY29" s="585"/>
      <c r="KPZ29" s="585"/>
      <c r="KQA29" s="585"/>
      <c r="KQB29" s="585"/>
      <c r="KQC29" s="585"/>
      <c r="KQD29" s="585"/>
      <c r="KQE29" s="585"/>
      <c r="KQF29" s="585"/>
      <c r="KQG29" s="585"/>
      <c r="KQH29" s="585"/>
      <c r="KQI29" s="585"/>
      <c r="KQJ29" s="585"/>
      <c r="KQK29" s="585"/>
      <c r="KQL29" s="585"/>
      <c r="KQM29" s="585"/>
      <c r="KQN29" s="585"/>
      <c r="KQO29" s="585"/>
      <c r="KQP29" s="585"/>
      <c r="KQQ29" s="585"/>
      <c r="KQR29" s="585"/>
      <c r="KQS29" s="585"/>
      <c r="KQT29" s="585"/>
      <c r="KQU29" s="585"/>
      <c r="KQV29" s="585"/>
      <c r="KQW29" s="585"/>
      <c r="KQX29" s="585"/>
      <c r="KQY29" s="585"/>
      <c r="KQZ29" s="585"/>
      <c r="KRA29" s="585"/>
      <c r="KRB29" s="585"/>
      <c r="KRC29" s="585"/>
      <c r="KRD29" s="585"/>
      <c r="KRE29" s="585"/>
      <c r="KRF29" s="585"/>
      <c r="KRG29" s="585"/>
      <c r="KRH29" s="585"/>
      <c r="KRI29" s="585"/>
      <c r="KRJ29" s="585"/>
      <c r="KRK29" s="585"/>
      <c r="KRL29" s="585"/>
      <c r="KRM29" s="585"/>
      <c r="KRN29" s="585"/>
      <c r="KRO29" s="585"/>
      <c r="KRP29" s="585"/>
      <c r="KRQ29" s="585"/>
      <c r="KRR29" s="585"/>
      <c r="KRS29" s="585"/>
      <c r="KRT29" s="585"/>
      <c r="KRU29" s="585"/>
      <c r="KRV29" s="585"/>
      <c r="KRW29" s="585"/>
      <c r="KRX29" s="585"/>
      <c r="KRY29" s="585"/>
      <c r="KRZ29" s="585"/>
      <c r="KSA29" s="585"/>
      <c r="KSB29" s="585"/>
      <c r="KSC29" s="585"/>
      <c r="KSD29" s="585"/>
      <c r="KSE29" s="585"/>
      <c r="KSF29" s="585"/>
      <c r="KSG29" s="585"/>
      <c r="KSH29" s="585"/>
      <c r="KSI29" s="585"/>
      <c r="KSJ29" s="585"/>
      <c r="KSK29" s="585"/>
      <c r="KSL29" s="585"/>
      <c r="KSM29" s="585"/>
      <c r="KSN29" s="585"/>
      <c r="KSO29" s="585"/>
      <c r="KSP29" s="585"/>
      <c r="KSQ29" s="585"/>
      <c r="KSR29" s="585"/>
      <c r="KSS29" s="585"/>
      <c r="KST29" s="585"/>
      <c r="KSU29" s="585"/>
      <c r="KSV29" s="585"/>
      <c r="KSW29" s="585"/>
      <c r="KSX29" s="585"/>
      <c r="KSY29" s="585"/>
      <c r="KSZ29" s="585"/>
      <c r="KTA29" s="585"/>
      <c r="KTB29" s="585"/>
      <c r="KTC29" s="585"/>
      <c r="KTD29" s="585"/>
      <c r="KTE29" s="585"/>
      <c r="KTF29" s="585"/>
      <c r="KTG29" s="585"/>
      <c r="KTH29" s="585"/>
      <c r="KTI29" s="585"/>
      <c r="KTJ29" s="585"/>
      <c r="KTK29" s="585"/>
      <c r="KTL29" s="585"/>
      <c r="KTM29" s="585"/>
      <c r="KTN29" s="585"/>
      <c r="KTO29" s="585"/>
      <c r="KTP29" s="585"/>
      <c r="KTQ29" s="585"/>
      <c r="KTR29" s="585"/>
      <c r="KTS29" s="585"/>
      <c r="KTT29" s="585"/>
      <c r="KTU29" s="585"/>
      <c r="KTV29" s="585"/>
      <c r="KTW29" s="585"/>
      <c r="KTX29" s="585"/>
      <c r="KTY29" s="585"/>
      <c r="KTZ29" s="585"/>
      <c r="KUA29" s="585"/>
      <c r="KUB29" s="585"/>
      <c r="KUC29" s="585"/>
      <c r="KUD29" s="585"/>
      <c r="KUE29" s="585"/>
      <c r="KUF29" s="585"/>
      <c r="KUG29" s="585"/>
      <c r="KUH29" s="585"/>
      <c r="KUI29" s="585"/>
      <c r="KUJ29" s="585"/>
      <c r="KUK29" s="585"/>
      <c r="KUL29" s="585"/>
      <c r="KUM29" s="585"/>
      <c r="KUN29" s="585"/>
      <c r="KUO29" s="585"/>
      <c r="KUP29" s="585"/>
      <c r="KUQ29" s="585"/>
      <c r="KUR29" s="585"/>
      <c r="KUS29" s="585"/>
      <c r="KUT29" s="585"/>
      <c r="KUU29" s="585"/>
      <c r="KUV29" s="585"/>
      <c r="KUW29" s="585"/>
      <c r="KUX29" s="585"/>
      <c r="KUY29" s="585"/>
      <c r="KUZ29" s="585"/>
      <c r="KVA29" s="585"/>
      <c r="KVB29" s="585"/>
      <c r="KVC29" s="585"/>
      <c r="KVD29" s="585"/>
      <c r="KVE29" s="585"/>
      <c r="KVF29" s="585"/>
      <c r="KVG29" s="585"/>
      <c r="KVH29" s="585"/>
      <c r="KVI29" s="585"/>
      <c r="KVJ29" s="585"/>
      <c r="KVK29" s="585"/>
      <c r="KVL29" s="585"/>
      <c r="KVM29" s="585"/>
      <c r="KVN29" s="585"/>
      <c r="KVO29" s="585"/>
      <c r="KVP29" s="585"/>
      <c r="KVQ29" s="585"/>
      <c r="KVR29" s="585"/>
      <c r="KVS29" s="585"/>
      <c r="KVT29" s="585"/>
      <c r="KVU29" s="585"/>
      <c r="KVV29" s="585"/>
      <c r="KVW29" s="585"/>
      <c r="KVX29" s="585"/>
      <c r="KVY29" s="585"/>
      <c r="KVZ29" s="585"/>
      <c r="KWA29" s="585"/>
      <c r="KWB29" s="585"/>
      <c r="KWC29" s="585"/>
      <c r="KWD29" s="585"/>
      <c r="KWE29" s="585"/>
      <c r="KWF29" s="585"/>
      <c r="KWG29" s="585"/>
      <c r="KWH29" s="585"/>
      <c r="KWI29" s="585"/>
      <c r="KWJ29" s="585"/>
      <c r="KWK29" s="585"/>
      <c r="KWL29" s="585"/>
      <c r="KWM29" s="585"/>
      <c r="KWN29" s="585"/>
      <c r="KWO29" s="585"/>
      <c r="KWP29" s="585"/>
      <c r="KWQ29" s="585"/>
      <c r="KWR29" s="585"/>
      <c r="KWS29" s="585"/>
      <c r="KWT29" s="585"/>
      <c r="KWU29" s="585"/>
      <c r="KWV29" s="585"/>
      <c r="KWW29" s="585"/>
      <c r="KWX29" s="585"/>
      <c r="KWY29" s="585"/>
      <c r="KWZ29" s="585"/>
      <c r="KXA29" s="585"/>
      <c r="KXB29" s="585"/>
      <c r="KXC29" s="585"/>
      <c r="KXD29" s="585"/>
      <c r="KXE29" s="585"/>
      <c r="KXF29" s="585"/>
      <c r="KXG29" s="585"/>
      <c r="KXH29" s="585"/>
      <c r="KXI29" s="585"/>
      <c r="KXJ29" s="585"/>
      <c r="KXK29" s="585"/>
      <c r="KXL29" s="585"/>
      <c r="KXM29" s="585"/>
      <c r="KXN29" s="585"/>
      <c r="KXO29" s="585"/>
      <c r="KXP29" s="585"/>
      <c r="KXQ29" s="585"/>
      <c r="KXR29" s="585"/>
      <c r="KXS29" s="585"/>
      <c r="KXT29" s="585"/>
      <c r="KXU29" s="585"/>
      <c r="KXV29" s="585"/>
      <c r="KXW29" s="585"/>
      <c r="KXX29" s="585"/>
      <c r="KXY29" s="585"/>
      <c r="KXZ29" s="585"/>
      <c r="KYA29" s="585"/>
      <c r="KYB29" s="585"/>
      <c r="KYC29" s="585"/>
      <c r="KYD29" s="585"/>
      <c r="KYE29" s="585"/>
      <c r="KYF29" s="585"/>
      <c r="KYG29" s="585"/>
      <c r="KYH29" s="585"/>
      <c r="KYI29" s="585"/>
      <c r="KYJ29" s="585"/>
      <c r="KYK29" s="585"/>
      <c r="KYL29" s="585"/>
      <c r="KYM29" s="585"/>
      <c r="KYN29" s="585"/>
      <c r="KYO29" s="585"/>
      <c r="KYP29" s="585"/>
      <c r="KYQ29" s="585"/>
      <c r="KYR29" s="585"/>
      <c r="KYS29" s="585"/>
      <c r="KYT29" s="585"/>
      <c r="KYU29" s="585"/>
      <c r="KYV29" s="585"/>
      <c r="KYW29" s="585"/>
      <c r="KYX29" s="585"/>
      <c r="KYY29" s="585"/>
      <c r="KYZ29" s="585"/>
      <c r="KZA29" s="585"/>
      <c r="KZB29" s="585"/>
      <c r="KZC29" s="585"/>
      <c r="KZD29" s="585"/>
      <c r="KZE29" s="585"/>
      <c r="KZF29" s="585"/>
      <c r="KZG29" s="585"/>
      <c r="KZH29" s="585"/>
      <c r="KZI29" s="585"/>
      <c r="KZJ29" s="585"/>
      <c r="KZK29" s="585"/>
      <c r="KZL29" s="585"/>
      <c r="KZM29" s="585"/>
      <c r="KZN29" s="585"/>
      <c r="KZO29" s="585"/>
      <c r="KZP29" s="585"/>
      <c r="KZQ29" s="585"/>
      <c r="KZR29" s="585"/>
      <c r="KZS29" s="585"/>
      <c r="KZT29" s="585"/>
      <c r="KZU29" s="585"/>
      <c r="KZV29" s="585"/>
      <c r="KZW29" s="585"/>
      <c r="KZX29" s="585"/>
      <c r="KZY29" s="585"/>
      <c r="KZZ29" s="585"/>
      <c r="LAA29" s="585"/>
      <c r="LAB29" s="585"/>
      <c r="LAC29" s="585"/>
      <c r="LAD29" s="585"/>
      <c r="LAE29" s="585"/>
      <c r="LAF29" s="585"/>
      <c r="LAG29" s="585"/>
      <c r="LAH29" s="585"/>
      <c r="LAI29" s="585"/>
      <c r="LAJ29" s="585"/>
      <c r="LAK29" s="585"/>
      <c r="LAL29" s="585"/>
      <c r="LAM29" s="585"/>
      <c r="LAN29" s="585"/>
      <c r="LAO29" s="585"/>
      <c r="LAP29" s="585"/>
      <c r="LAQ29" s="585"/>
      <c r="LAR29" s="585"/>
      <c r="LAS29" s="585"/>
      <c r="LAT29" s="585"/>
      <c r="LAU29" s="585"/>
      <c r="LAV29" s="585"/>
      <c r="LAW29" s="585"/>
      <c r="LAX29" s="585"/>
      <c r="LAY29" s="585"/>
      <c r="LAZ29" s="585"/>
      <c r="LBA29" s="585"/>
      <c r="LBB29" s="585"/>
      <c r="LBC29" s="585"/>
      <c r="LBD29" s="585"/>
      <c r="LBE29" s="585"/>
      <c r="LBF29" s="585"/>
      <c r="LBG29" s="585"/>
      <c r="LBH29" s="585"/>
      <c r="LBI29" s="585"/>
      <c r="LBJ29" s="585"/>
      <c r="LBK29" s="585"/>
      <c r="LBL29" s="585"/>
      <c r="LBM29" s="585"/>
      <c r="LBN29" s="585"/>
      <c r="LBO29" s="585"/>
      <c r="LBP29" s="585"/>
      <c r="LBQ29" s="585"/>
      <c r="LBR29" s="585"/>
      <c r="LBS29" s="585"/>
      <c r="LBT29" s="585"/>
      <c r="LBU29" s="585"/>
      <c r="LBV29" s="585"/>
      <c r="LBW29" s="585"/>
      <c r="LBX29" s="585"/>
      <c r="LBY29" s="585"/>
      <c r="LBZ29" s="585"/>
      <c r="LCA29" s="585"/>
      <c r="LCB29" s="585"/>
      <c r="LCC29" s="585"/>
      <c r="LCD29" s="585"/>
      <c r="LCE29" s="585"/>
      <c r="LCF29" s="585"/>
      <c r="LCG29" s="585"/>
      <c r="LCH29" s="585"/>
      <c r="LCI29" s="585"/>
      <c r="LCJ29" s="585"/>
      <c r="LCK29" s="585"/>
      <c r="LCL29" s="585"/>
      <c r="LCM29" s="585"/>
      <c r="LCN29" s="585"/>
      <c r="LCO29" s="585"/>
      <c r="LCP29" s="585"/>
      <c r="LCQ29" s="585"/>
      <c r="LCR29" s="585"/>
      <c r="LCS29" s="585"/>
      <c r="LCT29" s="585"/>
      <c r="LCU29" s="585"/>
      <c r="LCV29" s="585"/>
      <c r="LCW29" s="585"/>
      <c r="LCX29" s="585"/>
      <c r="LCY29" s="585"/>
      <c r="LCZ29" s="585"/>
      <c r="LDA29" s="585"/>
      <c r="LDB29" s="585"/>
      <c r="LDC29" s="585"/>
      <c r="LDD29" s="585"/>
      <c r="LDE29" s="585"/>
      <c r="LDF29" s="585"/>
      <c r="LDG29" s="585"/>
      <c r="LDH29" s="585"/>
      <c r="LDI29" s="585"/>
      <c r="LDJ29" s="585"/>
      <c r="LDK29" s="585"/>
      <c r="LDL29" s="585"/>
      <c r="LDM29" s="585"/>
      <c r="LDN29" s="585"/>
      <c r="LDO29" s="585"/>
      <c r="LDP29" s="585"/>
      <c r="LDQ29" s="585"/>
      <c r="LDR29" s="585"/>
      <c r="LDS29" s="585"/>
      <c r="LDT29" s="585"/>
      <c r="LDU29" s="585"/>
      <c r="LDV29" s="585"/>
      <c r="LDW29" s="585"/>
      <c r="LDX29" s="585"/>
      <c r="LDY29" s="585"/>
      <c r="LDZ29" s="585"/>
      <c r="LEA29" s="585"/>
      <c r="LEB29" s="585"/>
      <c r="LEC29" s="585"/>
      <c r="LED29" s="585"/>
      <c r="LEE29" s="585"/>
      <c r="LEF29" s="585"/>
      <c r="LEG29" s="585"/>
      <c r="LEH29" s="585"/>
      <c r="LEI29" s="585"/>
      <c r="LEJ29" s="585"/>
      <c r="LEK29" s="585"/>
      <c r="LEL29" s="585"/>
      <c r="LEM29" s="585"/>
      <c r="LEN29" s="585"/>
      <c r="LEO29" s="585"/>
      <c r="LEP29" s="585"/>
      <c r="LEQ29" s="585"/>
      <c r="LER29" s="585"/>
      <c r="LES29" s="585"/>
      <c r="LET29" s="585"/>
      <c r="LEU29" s="585"/>
      <c r="LEV29" s="585"/>
      <c r="LEW29" s="585"/>
      <c r="LEX29" s="585"/>
      <c r="LEY29" s="585"/>
      <c r="LEZ29" s="585"/>
      <c r="LFA29" s="585"/>
      <c r="LFB29" s="585"/>
      <c r="LFC29" s="585"/>
      <c r="LFD29" s="585"/>
      <c r="LFE29" s="585"/>
      <c r="LFF29" s="585"/>
      <c r="LFG29" s="585"/>
      <c r="LFH29" s="585"/>
      <c r="LFI29" s="585"/>
      <c r="LFJ29" s="585"/>
      <c r="LFK29" s="585"/>
      <c r="LFL29" s="585"/>
      <c r="LFM29" s="585"/>
      <c r="LFN29" s="585"/>
      <c r="LFO29" s="585"/>
      <c r="LFP29" s="585"/>
      <c r="LFQ29" s="585"/>
      <c r="LFR29" s="585"/>
      <c r="LFS29" s="585"/>
      <c r="LFT29" s="585"/>
      <c r="LFU29" s="585"/>
      <c r="LFV29" s="585"/>
      <c r="LFW29" s="585"/>
      <c r="LFX29" s="585"/>
      <c r="LFY29" s="585"/>
      <c r="LFZ29" s="585"/>
      <c r="LGA29" s="585"/>
      <c r="LGB29" s="585"/>
      <c r="LGC29" s="585"/>
      <c r="LGD29" s="585"/>
      <c r="LGE29" s="585"/>
      <c r="LGF29" s="585"/>
      <c r="LGG29" s="585"/>
      <c r="LGH29" s="585"/>
      <c r="LGI29" s="585"/>
      <c r="LGJ29" s="585"/>
      <c r="LGK29" s="585"/>
      <c r="LGL29" s="585"/>
      <c r="LGM29" s="585"/>
      <c r="LGN29" s="585"/>
      <c r="LGO29" s="585"/>
      <c r="LGP29" s="585"/>
      <c r="LGQ29" s="585"/>
      <c r="LGR29" s="585"/>
      <c r="LGS29" s="585"/>
      <c r="LGT29" s="585"/>
      <c r="LGU29" s="585"/>
      <c r="LGV29" s="585"/>
      <c r="LGW29" s="585"/>
      <c r="LGX29" s="585"/>
      <c r="LGY29" s="585"/>
      <c r="LGZ29" s="585"/>
      <c r="LHA29" s="585"/>
      <c r="LHB29" s="585"/>
      <c r="LHC29" s="585"/>
      <c r="LHD29" s="585"/>
      <c r="LHE29" s="585"/>
      <c r="LHF29" s="585"/>
      <c r="LHG29" s="585"/>
      <c r="LHH29" s="585"/>
      <c r="LHI29" s="585"/>
      <c r="LHJ29" s="585"/>
      <c r="LHK29" s="585"/>
      <c r="LHL29" s="585"/>
      <c r="LHM29" s="585"/>
      <c r="LHN29" s="585"/>
      <c r="LHO29" s="585"/>
      <c r="LHP29" s="585"/>
      <c r="LHQ29" s="585"/>
      <c r="LHR29" s="585"/>
      <c r="LHS29" s="585"/>
      <c r="LHT29" s="585"/>
      <c r="LHU29" s="585"/>
      <c r="LHV29" s="585"/>
      <c r="LHW29" s="585"/>
      <c r="LHX29" s="585"/>
      <c r="LHY29" s="585"/>
      <c r="LHZ29" s="585"/>
      <c r="LIA29" s="585"/>
      <c r="LIB29" s="585"/>
      <c r="LIC29" s="585"/>
      <c r="LID29" s="585"/>
      <c r="LIE29" s="585"/>
      <c r="LIF29" s="585"/>
      <c r="LIG29" s="585"/>
      <c r="LIH29" s="585"/>
      <c r="LII29" s="585"/>
      <c r="LIJ29" s="585"/>
      <c r="LIK29" s="585"/>
      <c r="LIL29" s="585"/>
      <c r="LIM29" s="585"/>
      <c r="LIN29" s="585"/>
      <c r="LIO29" s="585"/>
      <c r="LIP29" s="585"/>
      <c r="LIQ29" s="585"/>
      <c r="LIR29" s="585"/>
      <c r="LIS29" s="585"/>
      <c r="LIT29" s="585"/>
      <c r="LIU29" s="585"/>
      <c r="LIV29" s="585"/>
      <c r="LIW29" s="585"/>
      <c r="LIX29" s="585"/>
      <c r="LIY29" s="585"/>
      <c r="LIZ29" s="585"/>
      <c r="LJA29" s="585"/>
      <c r="LJB29" s="585"/>
      <c r="LJC29" s="585"/>
      <c r="LJD29" s="585"/>
      <c r="LJE29" s="585"/>
      <c r="LJF29" s="585"/>
      <c r="LJG29" s="585"/>
      <c r="LJH29" s="585"/>
      <c r="LJI29" s="585"/>
      <c r="LJJ29" s="585"/>
      <c r="LJK29" s="585"/>
      <c r="LJL29" s="585"/>
      <c r="LJM29" s="585"/>
      <c r="LJN29" s="585"/>
      <c r="LJO29" s="585"/>
      <c r="LJP29" s="585"/>
      <c r="LJQ29" s="585"/>
      <c r="LJR29" s="585"/>
      <c r="LJS29" s="585"/>
      <c r="LJT29" s="585"/>
      <c r="LJU29" s="585"/>
      <c r="LJV29" s="585"/>
      <c r="LJW29" s="585"/>
      <c r="LJX29" s="585"/>
      <c r="LJY29" s="585"/>
      <c r="LJZ29" s="585"/>
      <c r="LKA29" s="585"/>
      <c r="LKB29" s="585"/>
      <c r="LKC29" s="585"/>
      <c r="LKD29" s="585"/>
      <c r="LKE29" s="585"/>
      <c r="LKF29" s="585"/>
      <c r="LKG29" s="585"/>
      <c r="LKH29" s="585"/>
      <c r="LKI29" s="585"/>
      <c r="LKJ29" s="585"/>
      <c r="LKK29" s="585"/>
      <c r="LKL29" s="585"/>
      <c r="LKM29" s="585"/>
      <c r="LKN29" s="585"/>
      <c r="LKO29" s="585"/>
      <c r="LKP29" s="585"/>
      <c r="LKQ29" s="585"/>
      <c r="LKR29" s="585"/>
      <c r="LKS29" s="585"/>
      <c r="LKT29" s="585"/>
      <c r="LKU29" s="585"/>
      <c r="LKV29" s="585"/>
      <c r="LKW29" s="585"/>
      <c r="LKX29" s="585"/>
      <c r="LKY29" s="585"/>
      <c r="LKZ29" s="585"/>
      <c r="LLA29" s="585"/>
      <c r="LLB29" s="585"/>
      <c r="LLC29" s="585"/>
      <c r="LLD29" s="585"/>
      <c r="LLE29" s="585"/>
      <c r="LLF29" s="585"/>
      <c r="LLG29" s="585"/>
      <c r="LLH29" s="585"/>
      <c r="LLI29" s="585"/>
      <c r="LLJ29" s="585"/>
      <c r="LLK29" s="585"/>
      <c r="LLL29" s="585"/>
      <c r="LLM29" s="585"/>
      <c r="LLN29" s="585"/>
      <c r="LLO29" s="585"/>
      <c r="LLP29" s="585"/>
      <c r="LLQ29" s="585"/>
      <c r="LLR29" s="585"/>
      <c r="LLS29" s="585"/>
      <c r="LLT29" s="585"/>
      <c r="LLU29" s="585"/>
      <c r="LLV29" s="585"/>
      <c r="LLW29" s="585"/>
      <c r="LLX29" s="585"/>
      <c r="LLY29" s="585"/>
      <c r="LLZ29" s="585"/>
      <c r="LMA29" s="585"/>
      <c r="LMB29" s="585"/>
      <c r="LMC29" s="585"/>
      <c r="LMD29" s="585"/>
      <c r="LME29" s="585"/>
      <c r="LMF29" s="585"/>
      <c r="LMG29" s="585"/>
      <c r="LMH29" s="585"/>
      <c r="LMI29" s="585"/>
      <c r="LMJ29" s="585"/>
      <c r="LMK29" s="585"/>
      <c r="LML29" s="585"/>
      <c r="LMM29" s="585"/>
      <c r="LMN29" s="585"/>
      <c r="LMO29" s="585"/>
      <c r="LMP29" s="585"/>
      <c r="LMQ29" s="585"/>
      <c r="LMR29" s="585"/>
      <c r="LMS29" s="585"/>
      <c r="LMT29" s="585"/>
      <c r="LMU29" s="585"/>
      <c r="LMV29" s="585"/>
      <c r="LMW29" s="585"/>
      <c r="LMX29" s="585"/>
      <c r="LMY29" s="585"/>
      <c r="LMZ29" s="585"/>
      <c r="LNA29" s="585"/>
      <c r="LNB29" s="585"/>
      <c r="LNC29" s="585"/>
      <c r="LND29" s="585"/>
      <c r="LNE29" s="585"/>
      <c r="LNF29" s="585"/>
      <c r="LNG29" s="585"/>
      <c r="LNH29" s="585"/>
      <c r="LNI29" s="585"/>
      <c r="LNJ29" s="585"/>
      <c r="LNK29" s="585"/>
      <c r="LNL29" s="585"/>
      <c r="LNM29" s="585"/>
      <c r="LNN29" s="585"/>
      <c r="LNO29" s="585"/>
      <c r="LNP29" s="585"/>
      <c r="LNQ29" s="585"/>
      <c r="LNR29" s="585"/>
      <c r="LNS29" s="585"/>
      <c r="LNT29" s="585"/>
      <c r="LNU29" s="585"/>
      <c r="LNV29" s="585"/>
      <c r="LNW29" s="585"/>
      <c r="LNX29" s="585"/>
      <c r="LNY29" s="585"/>
      <c r="LNZ29" s="585"/>
      <c r="LOA29" s="585"/>
      <c r="LOB29" s="585"/>
      <c r="LOC29" s="585"/>
      <c r="LOD29" s="585"/>
      <c r="LOE29" s="585"/>
      <c r="LOF29" s="585"/>
      <c r="LOG29" s="585"/>
      <c r="LOH29" s="585"/>
      <c r="LOI29" s="585"/>
      <c r="LOJ29" s="585"/>
      <c r="LOK29" s="585"/>
      <c r="LOL29" s="585"/>
      <c r="LOM29" s="585"/>
      <c r="LON29" s="585"/>
      <c r="LOO29" s="585"/>
      <c r="LOP29" s="585"/>
      <c r="LOQ29" s="585"/>
      <c r="LOR29" s="585"/>
      <c r="LOS29" s="585"/>
      <c r="LOT29" s="585"/>
      <c r="LOU29" s="585"/>
      <c r="LOV29" s="585"/>
      <c r="LOW29" s="585"/>
      <c r="LOX29" s="585"/>
      <c r="LOY29" s="585"/>
      <c r="LOZ29" s="585"/>
      <c r="LPA29" s="585"/>
      <c r="LPB29" s="585"/>
      <c r="LPC29" s="585"/>
      <c r="LPD29" s="585"/>
      <c r="LPE29" s="585"/>
      <c r="LPF29" s="585"/>
      <c r="LPG29" s="585"/>
      <c r="LPH29" s="585"/>
      <c r="LPI29" s="585"/>
      <c r="LPJ29" s="585"/>
      <c r="LPK29" s="585"/>
      <c r="LPL29" s="585"/>
      <c r="LPM29" s="585"/>
      <c r="LPN29" s="585"/>
      <c r="LPO29" s="585"/>
      <c r="LPP29" s="585"/>
      <c r="LPQ29" s="585"/>
      <c r="LPR29" s="585"/>
      <c r="LPS29" s="585"/>
      <c r="LPT29" s="585"/>
      <c r="LPU29" s="585"/>
      <c r="LPV29" s="585"/>
      <c r="LPW29" s="585"/>
      <c r="LPX29" s="585"/>
      <c r="LPY29" s="585"/>
      <c r="LPZ29" s="585"/>
      <c r="LQA29" s="585"/>
      <c r="LQB29" s="585"/>
      <c r="LQC29" s="585"/>
      <c r="LQD29" s="585"/>
      <c r="LQE29" s="585"/>
      <c r="LQF29" s="585"/>
      <c r="LQG29" s="585"/>
      <c r="LQH29" s="585"/>
      <c r="LQI29" s="585"/>
      <c r="LQJ29" s="585"/>
      <c r="LQK29" s="585"/>
      <c r="LQL29" s="585"/>
      <c r="LQM29" s="585"/>
      <c r="LQN29" s="585"/>
      <c r="LQO29" s="585"/>
      <c r="LQP29" s="585"/>
      <c r="LQQ29" s="585"/>
      <c r="LQR29" s="585"/>
      <c r="LQS29" s="585"/>
      <c r="LQT29" s="585"/>
      <c r="LQU29" s="585"/>
      <c r="LQV29" s="585"/>
      <c r="LQW29" s="585"/>
      <c r="LQX29" s="585"/>
      <c r="LQY29" s="585"/>
      <c r="LQZ29" s="585"/>
      <c r="LRA29" s="585"/>
      <c r="LRB29" s="585"/>
      <c r="LRC29" s="585"/>
      <c r="LRD29" s="585"/>
      <c r="LRE29" s="585"/>
      <c r="LRF29" s="585"/>
      <c r="LRG29" s="585"/>
      <c r="LRH29" s="585"/>
      <c r="LRI29" s="585"/>
      <c r="LRJ29" s="585"/>
      <c r="LRK29" s="585"/>
      <c r="LRL29" s="585"/>
      <c r="LRM29" s="585"/>
      <c r="LRN29" s="585"/>
      <c r="LRO29" s="585"/>
      <c r="LRP29" s="585"/>
      <c r="LRQ29" s="585"/>
      <c r="LRR29" s="585"/>
      <c r="LRS29" s="585"/>
      <c r="LRT29" s="585"/>
      <c r="LRU29" s="585"/>
      <c r="LRV29" s="585"/>
      <c r="LRW29" s="585"/>
      <c r="LRX29" s="585"/>
      <c r="LRY29" s="585"/>
      <c r="LRZ29" s="585"/>
      <c r="LSA29" s="585"/>
      <c r="LSB29" s="585"/>
      <c r="LSC29" s="585"/>
      <c r="LSD29" s="585"/>
      <c r="LSE29" s="585"/>
      <c r="LSF29" s="585"/>
      <c r="LSG29" s="585"/>
      <c r="LSH29" s="585"/>
      <c r="LSI29" s="585"/>
      <c r="LSJ29" s="585"/>
      <c r="LSK29" s="585"/>
      <c r="LSL29" s="585"/>
      <c r="LSM29" s="585"/>
      <c r="LSN29" s="585"/>
      <c r="LSO29" s="585"/>
      <c r="LSP29" s="585"/>
      <c r="LSQ29" s="585"/>
      <c r="LSR29" s="585"/>
      <c r="LSS29" s="585"/>
      <c r="LST29" s="585"/>
      <c r="LSU29" s="585"/>
      <c r="LSV29" s="585"/>
      <c r="LSW29" s="585"/>
      <c r="LSX29" s="585"/>
      <c r="LSY29" s="585"/>
      <c r="LSZ29" s="585"/>
      <c r="LTA29" s="585"/>
      <c r="LTB29" s="585"/>
      <c r="LTC29" s="585"/>
      <c r="LTD29" s="585"/>
      <c r="LTE29" s="585"/>
      <c r="LTF29" s="585"/>
      <c r="LTG29" s="585"/>
      <c r="LTH29" s="585"/>
      <c r="LTI29" s="585"/>
      <c r="LTJ29" s="585"/>
      <c r="LTK29" s="585"/>
      <c r="LTL29" s="585"/>
      <c r="LTM29" s="585"/>
      <c r="LTN29" s="585"/>
      <c r="LTO29" s="585"/>
      <c r="LTP29" s="585"/>
      <c r="LTQ29" s="585"/>
      <c r="LTR29" s="585"/>
      <c r="LTS29" s="585"/>
      <c r="LTT29" s="585"/>
      <c r="LTU29" s="585"/>
      <c r="LTV29" s="585"/>
      <c r="LTW29" s="585"/>
      <c r="LTX29" s="585"/>
      <c r="LTY29" s="585"/>
      <c r="LTZ29" s="585"/>
      <c r="LUA29" s="585"/>
      <c r="LUB29" s="585"/>
      <c r="LUC29" s="585"/>
      <c r="LUD29" s="585"/>
      <c r="LUE29" s="585"/>
      <c r="LUF29" s="585"/>
      <c r="LUG29" s="585"/>
      <c r="LUH29" s="585"/>
      <c r="LUI29" s="585"/>
      <c r="LUJ29" s="585"/>
      <c r="LUK29" s="585"/>
      <c r="LUL29" s="585"/>
      <c r="LUM29" s="585"/>
      <c r="LUN29" s="585"/>
      <c r="LUO29" s="585"/>
      <c r="LUP29" s="585"/>
      <c r="LUQ29" s="585"/>
      <c r="LUR29" s="585"/>
      <c r="LUS29" s="585"/>
      <c r="LUT29" s="585"/>
      <c r="LUU29" s="585"/>
      <c r="LUV29" s="585"/>
      <c r="LUW29" s="585"/>
      <c r="LUX29" s="585"/>
      <c r="LUY29" s="585"/>
      <c r="LUZ29" s="585"/>
      <c r="LVA29" s="585"/>
      <c r="LVB29" s="585"/>
      <c r="LVC29" s="585"/>
      <c r="LVD29" s="585"/>
      <c r="LVE29" s="585"/>
      <c r="LVF29" s="585"/>
      <c r="LVG29" s="585"/>
      <c r="LVH29" s="585"/>
      <c r="LVI29" s="585"/>
      <c r="LVJ29" s="585"/>
      <c r="LVK29" s="585"/>
      <c r="LVL29" s="585"/>
      <c r="LVM29" s="585"/>
      <c r="LVN29" s="585"/>
      <c r="LVO29" s="585"/>
      <c r="LVP29" s="585"/>
      <c r="LVQ29" s="585"/>
      <c r="LVR29" s="585"/>
      <c r="LVS29" s="585"/>
      <c r="LVT29" s="585"/>
      <c r="LVU29" s="585"/>
      <c r="LVV29" s="585"/>
      <c r="LVW29" s="585"/>
      <c r="LVX29" s="585"/>
      <c r="LVY29" s="585"/>
      <c r="LVZ29" s="585"/>
      <c r="LWA29" s="585"/>
      <c r="LWB29" s="585"/>
      <c r="LWC29" s="585"/>
      <c r="LWD29" s="585"/>
      <c r="LWE29" s="585"/>
      <c r="LWF29" s="585"/>
      <c r="LWG29" s="585"/>
      <c r="LWH29" s="585"/>
      <c r="LWI29" s="585"/>
      <c r="LWJ29" s="585"/>
      <c r="LWK29" s="585"/>
      <c r="LWL29" s="585"/>
      <c r="LWM29" s="585"/>
      <c r="LWN29" s="585"/>
      <c r="LWO29" s="585"/>
      <c r="LWP29" s="585"/>
      <c r="LWQ29" s="585"/>
      <c r="LWR29" s="585"/>
      <c r="LWS29" s="585"/>
      <c r="LWT29" s="585"/>
      <c r="LWU29" s="585"/>
      <c r="LWV29" s="585"/>
      <c r="LWW29" s="585"/>
      <c r="LWX29" s="585"/>
      <c r="LWY29" s="585"/>
      <c r="LWZ29" s="585"/>
      <c r="LXA29" s="585"/>
      <c r="LXB29" s="585"/>
      <c r="LXC29" s="585"/>
      <c r="LXD29" s="585"/>
      <c r="LXE29" s="585"/>
      <c r="LXF29" s="585"/>
      <c r="LXG29" s="585"/>
      <c r="LXH29" s="585"/>
      <c r="LXI29" s="585"/>
      <c r="LXJ29" s="585"/>
      <c r="LXK29" s="585"/>
      <c r="LXL29" s="585"/>
      <c r="LXM29" s="585"/>
      <c r="LXN29" s="585"/>
      <c r="LXO29" s="585"/>
      <c r="LXP29" s="585"/>
      <c r="LXQ29" s="585"/>
      <c r="LXR29" s="585"/>
      <c r="LXS29" s="585"/>
      <c r="LXT29" s="585"/>
      <c r="LXU29" s="585"/>
      <c r="LXV29" s="585"/>
      <c r="LXW29" s="585"/>
      <c r="LXX29" s="585"/>
      <c r="LXY29" s="585"/>
      <c r="LXZ29" s="585"/>
      <c r="LYA29" s="585"/>
      <c r="LYB29" s="585"/>
      <c r="LYC29" s="585"/>
      <c r="LYD29" s="585"/>
      <c r="LYE29" s="585"/>
      <c r="LYF29" s="585"/>
      <c r="LYG29" s="585"/>
      <c r="LYH29" s="585"/>
      <c r="LYI29" s="585"/>
      <c r="LYJ29" s="585"/>
      <c r="LYK29" s="585"/>
      <c r="LYL29" s="585"/>
      <c r="LYM29" s="585"/>
      <c r="LYN29" s="585"/>
      <c r="LYO29" s="585"/>
      <c r="LYP29" s="585"/>
      <c r="LYQ29" s="585"/>
      <c r="LYR29" s="585"/>
      <c r="LYS29" s="585"/>
      <c r="LYT29" s="585"/>
      <c r="LYU29" s="585"/>
      <c r="LYV29" s="585"/>
      <c r="LYW29" s="585"/>
      <c r="LYX29" s="585"/>
      <c r="LYY29" s="585"/>
      <c r="LYZ29" s="585"/>
      <c r="LZA29" s="585"/>
      <c r="LZB29" s="585"/>
      <c r="LZC29" s="585"/>
      <c r="LZD29" s="585"/>
      <c r="LZE29" s="585"/>
      <c r="LZF29" s="585"/>
      <c r="LZG29" s="585"/>
      <c r="LZH29" s="585"/>
      <c r="LZI29" s="585"/>
      <c r="LZJ29" s="585"/>
      <c r="LZK29" s="585"/>
      <c r="LZL29" s="585"/>
      <c r="LZM29" s="585"/>
      <c r="LZN29" s="585"/>
      <c r="LZO29" s="585"/>
      <c r="LZP29" s="585"/>
      <c r="LZQ29" s="585"/>
      <c r="LZR29" s="585"/>
      <c r="LZS29" s="585"/>
      <c r="LZT29" s="585"/>
      <c r="LZU29" s="585"/>
      <c r="LZV29" s="585"/>
      <c r="LZW29" s="585"/>
      <c r="LZX29" s="585"/>
      <c r="LZY29" s="585"/>
      <c r="LZZ29" s="585"/>
      <c r="MAA29" s="585"/>
      <c r="MAB29" s="585"/>
      <c r="MAC29" s="585"/>
      <c r="MAD29" s="585"/>
      <c r="MAE29" s="585"/>
      <c r="MAF29" s="585"/>
      <c r="MAG29" s="585"/>
      <c r="MAH29" s="585"/>
      <c r="MAI29" s="585"/>
      <c r="MAJ29" s="585"/>
      <c r="MAK29" s="585"/>
      <c r="MAL29" s="585"/>
      <c r="MAM29" s="585"/>
      <c r="MAN29" s="585"/>
      <c r="MAO29" s="585"/>
      <c r="MAP29" s="585"/>
      <c r="MAQ29" s="585"/>
      <c r="MAR29" s="585"/>
      <c r="MAS29" s="585"/>
      <c r="MAT29" s="585"/>
      <c r="MAU29" s="585"/>
      <c r="MAV29" s="585"/>
      <c r="MAW29" s="585"/>
      <c r="MAX29" s="585"/>
      <c r="MAY29" s="585"/>
      <c r="MAZ29" s="585"/>
      <c r="MBA29" s="585"/>
      <c r="MBB29" s="585"/>
      <c r="MBC29" s="585"/>
      <c r="MBD29" s="585"/>
      <c r="MBE29" s="585"/>
      <c r="MBF29" s="585"/>
      <c r="MBG29" s="585"/>
      <c r="MBH29" s="585"/>
      <c r="MBI29" s="585"/>
      <c r="MBJ29" s="585"/>
      <c r="MBK29" s="585"/>
      <c r="MBL29" s="585"/>
      <c r="MBM29" s="585"/>
      <c r="MBN29" s="585"/>
      <c r="MBO29" s="585"/>
      <c r="MBP29" s="585"/>
      <c r="MBQ29" s="585"/>
      <c r="MBR29" s="585"/>
      <c r="MBS29" s="585"/>
      <c r="MBT29" s="585"/>
      <c r="MBU29" s="585"/>
      <c r="MBV29" s="585"/>
      <c r="MBW29" s="585"/>
      <c r="MBX29" s="585"/>
      <c r="MBY29" s="585"/>
      <c r="MBZ29" s="585"/>
      <c r="MCA29" s="585"/>
      <c r="MCB29" s="585"/>
      <c r="MCC29" s="585"/>
      <c r="MCD29" s="585"/>
      <c r="MCE29" s="585"/>
      <c r="MCF29" s="585"/>
      <c r="MCG29" s="585"/>
      <c r="MCH29" s="585"/>
      <c r="MCI29" s="585"/>
      <c r="MCJ29" s="585"/>
      <c r="MCK29" s="585"/>
      <c r="MCL29" s="585"/>
      <c r="MCM29" s="585"/>
      <c r="MCN29" s="585"/>
      <c r="MCO29" s="585"/>
      <c r="MCP29" s="585"/>
      <c r="MCQ29" s="585"/>
      <c r="MCR29" s="585"/>
      <c r="MCS29" s="585"/>
      <c r="MCT29" s="585"/>
      <c r="MCU29" s="585"/>
      <c r="MCV29" s="585"/>
      <c r="MCW29" s="585"/>
      <c r="MCX29" s="585"/>
      <c r="MCY29" s="585"/>
      <c r="MCZ29" s="585"/>
      <c r="MDA29" s="585"/>
      <c r="MDB29" s="585"/>
      <c r="MDC29" s="585"/>
      <c r="MDD29" s="585"/>
      <c r="MDE29" s="585"/>
      <c r="MDF29" s="585"/>
      <c r="MDG29" s="585"/>
      <c r="MDH29" s="585"/>
      <c r="MDI29" s="585"/>
      <c r="MDJ29" s="585"/>
      <c r="MDK29" s="585"/>
      <c r="MDL29" s="585"/>
      <c r="MDM29" s="585"/>
      <c r="MDN29" s="585"/>
      <c r="MDO29" s="585"/>
      <c r="MDP29" s="585"/>
      <c r="MDQ29" s="585"/>
      <c r="MDR29" s="585"/>
      <c r="MDS29" s="585"/>
      <c r="MDT29" s="585"/>
      <c r="MDU29" s="585"/>
      <c r="MDV29" s="585"/>
      <c r="MDW29" s="585"/>
      <c r="MDX29" s="585"/>
      <c r="MDY29" s="585"/>
      <c r="MDZ29" s="585"/>
      <c r="MEA29" s="585"/>
      <c r="MEB29" s="585"/>
      <c r="MEC29" s="585"/>
      <c r="MED29" s="585"/>
      <c r="MEE29" s="585"/>
      <c r="MEF29" s="585"/>
      <c r="MEG29" s="585"/>
      <c r="MEH29" s="585"/>
      <c r="MEI29" s="585"/>
      <c r="MEJ29" s="585"/>
      <c r="MEK29" s="585"/>
      <c r="MEL29" s="585"/>
      <c r="MEM29" s="585"/>
      <c r="MEN29" s="585"/>
      <c r="MEO29" s="585"/>
      <c r="MEP29" s="585"/>
      <c r="MEQ29" s="585"/>
      <c r="MER29" s="585"/>
      <c r="MES29" s="585"/>
      <c r="MET29" s="585"/>
      <c r="MEU29" s="585"/>
      <c r="MEV29" s="585"/>
      <c r="MEW29" s="585"/>
      <c r="MEX29" s="585"/>
      <c r="MEY29" s="585"/>
      <c r="MEZ29" s="585"/>
      <c r="MFA29" s="585"/>
      <c r="MFB29" s="585"/>
      <c r="MFC29" s="585"/>
      <c r="MFD29" s="585"/>
      <c r="MFE29" s="585"/>
      <c r="MFF29" s="585"/>
      <c r="MFG29" s="585"/>
      <c r="MFH29" s="585"/>
      <c r="MFI29" s="585"/>
      <c r="MFJ29" s="585"/>
      <c r="MFK29" s="585"/>
      <c r="MFL29" s="585"/>
      <c r="MFM29" s="585"/>
      <c r="MFN29" s="585"/>
      <c r="MFO29" s="585"/>
      <c r="MFP29" s="585"/>
      <c r="MFQ29" s="585"/>
      <c r="MFR29" s="585"/>
      <c r="MFS29" s="585"/>
      <c r="MFT29" s="585"/>
      <c r="MFU29" s="585"/>
      <c r="MFV29" s="585"/>
      <c r="MFW29" s="585"/>
      <c r="MFX29" s="585"/>
      <c r="MFY29" s="585"/>
      <c r="MFZ29" s="585"/>
      <c r="MGA29" s="585"/>
      <c r="MGB29" s="585"/>
      <c r="MGC29" s="585"/>
      <c r="MGD29" s="585"/>
      <c r="MGE29" s="585"/>
      <c r="MGF29" s="585"/>
      <c r="MGG29" s="585"/>
      <c r="MGH29" s="585"/>
      <c r="MGI29" s="585"/>
      <c r="MGJ29" s="585"/>
      <c r="MGK29" s="585"/>
      <c r="MGL29" s="585"/>
      <c r="MGM29" s="585"/>
      <c r="MGN29" s="585"/>
      <c r="MGO29" s="585"/>
      <c r="MGP29" s="585"/>
      <c r="MGQ29" s="585"/>
      <c r="MGR29" s="585"/>
      <c r="MGS29" s="585"/>
      <c r="MGT29" s="585"/>
      <c r="MGU29" s="585"/>
      <c r="MGV29" s="585"/>
      <c r="MGW29" s="585"/>
      <c r="MGX29" s="585"/>
      <c r="MGY29" s="585"/>
      <c r="MGZ29" s="585"/>
      <c r="MHA29" s="585"/>
      <c r="MHB29" s="585"/>
      <c r="MHC29" s="585"/>
      <c r="MHD29" s="585"/>
      <c r="MHE29" s="585"/>
      <c r="MHF29" s="585"/>
      <c r="MHG29" s="585"/>
      <c r="MHH29" s="585"/>
      <c r="MHI29" s="585"/>
      <c r="MHJ29" s="585"/>
      <c r="MHK29" s="585"/>
      <c r="MHL29" s="585"/>
      <c r="MHM29" s="585"/>
      <c r="MHN29" s="585"/>
      <c r="MHO29" s="585"/>
      <c r="MHP29" s="585"/>
      <c r="MHQ29" s="585"/>
      <c r="MHR29" s="585"/>
      <c r="MHS29" s="585"/>
      <c r="MHT29" s="585"/>
      <c r="MHU29" s="585"/>
      <c r="MHV29" s="585"/>
      <c r="MHW29" s="585"/>
      <c r="MHX29" s="585"/>
      <c r="MHY29" s="585"/>
      <c r="MHZ29" s="585"/>
      <c r="MIA29" s="585"/>
      <c r="MIB29" s="585"/>
      <c r="MIC29" s="585"/>
      <c r="MID29" s="585"/>
      <c r="MIE29" s="585"/>
      <c r="MIF29" s="585"/>
      <c r="MIG29" s="585"/>
      <c r="MIH29" s="585"/>
      <c r="MII29" s="585"/>
      <c r="MIJ29" s="585"/>
      <c r="MIK29" s="585"/>
      <c r="MIL29" s="585"/>
      <c r="MIM29" s="585"/>
      <c r="MIN29" s="585"/>
      <c r="MIO29" s="585"/>
      <c r="MIP29" s="585"/>
      <c r="MIQ29" s="585"/>
      <c r="MIR29" s="585"/>
      <c r="MIS29" s="585"/>
      <c r="MIT29" s="585"/>
      <c r="MIU29" s="585"/>
      <c r="MIV29" s="585"/>
      <c r="MIW29" s="585"/>
      <c r="MIX29" s="585"/>
      <c r="MIY29" s="585"/>
      <c r="MIZ29" s="585"/>
      <c r="MJA29" s="585"/>
      <c r="MJB29" s="585"/>
      <c r="MJC29" s="585"/>
      <c r="MJD29" s="585"/>
      <c r="MJE29" s="585"/>
      <c r="MJF29" s="585"/>
      <c r="MJG29" s="585"/>
      <c r="MJH29" s="585"/>
      <c r="MJI29" s="585"/>
      <c r="MJJ29" s="585"/>
      <c r="MJK29" s="585"/>
      <c r="MJL29" s="585"/>
      <c r="MJM29" s="585"/>
      <c r="MJN29" s="585"/>
      <c r="MJO29" s="585"/>
      <c r="MJP29" s="585"/>
      <c r="MJQ29" s="585"/>
      <c r="MJR29" s="585"/>
      <c r="MJS29" s="585"/>
      <c r="MJT29" s="585"/>
      <c r="MJU29" s="585"/>
      <c r="MJV29" s="585"/>
      <c r="MJW29" s="585"/>
      <c r="MJX29" s="585"/>
      <c r="MJY29" s="585"/>
      <c r="MJZ29" s="585"/>
      <c r="MKA29" s="585"/>
      <c r="MKB29" s="585"/>
      <c r="MKC29" s="585"/>
      <c r="MKD29" s="585"/>
      <c r="MKE29" s="585"/>
      <c r="MKF29" s="585"/>
      <c r="MKG29" s="585"/>
      <c r="MKH29" s="585"/>
      <c r="MKI29" s="585"/>
      <c r="MKJ29" s="585"/>
      <c r="MKK29" s="585"/>
      <c r="MKL29" s="585"/>
      <c r="MKM29" s="585"/>
      <c r="MKN29" s="585"/>
      <c r="MKO29" s="585"/>
      <c r="MKP29" s="585"/>
      <c r="MKQ29" s="585"/>
      <c r="MKR29" s="585"/>
      <c r="MKS29" s="585"/>
      <c r="MKT29" s="585"/>
      <c r="MKU29" s="585"/>
      <c r="MKV29" s="585"/>
      <c r="MKW29" s="585"/>
      <c r="MKX29" s="585"/>
      <c r="MKY29" s="585"/>
      <c r="MKZ29" s="585"/>
      <c r="MLA29" s="585"/>
      <c r="MLB29" s="585"/>
      <c r="MLC29" s="585"/>
      <c r="MLD29" s="585"/>
      <c r="MLE29" s="585"/>
      <c r="MLF29" s="585"/>
      <c r="MLG29" s="585"/>
      <c r="MLH29" s="585"/>
      <c r="MLI29" s="585"/>
      <c r="MLJ29" s="585"/>
      <c r="MLK29" s="585"/>
      <c r="MLL29" s="585"/>
      <c r="MLM29" s="585"/>
      <c r="MLN29" s="585"/>
      <c r="MLO29" s="585"/>
      <c r="MLP29" s="585"/>
      <c r="MLQ29" s="585"/>
      <c r="MLR29" s="585"/>
      <c r="MLS29" s="585"/>
      <c r="MLT29" s="585"/>
      <c r="MLU29" s="585"/>
      <c r="MLV29" s="585"/>
      <c r="MLW29" s="585"/>
      <c r="MLX29" s="585"/>
      <c r="MLY29" s="585"/>
      <c r="MLZ29" s="585"/>
      <c r="MMA29" s="585"/>
      <c r="MMB29" s="585"/>
      <c r="MMC29" s="585"/>
      <c r="MMD29" s="585"/>
      <c r="MME29" s="585"/>
      <c r="MMF29" s="585"/>
      <c r="MMG29" s="585"/>
      <c r="MMH29" s="585"/>
      <c r="MMI29" s="585"/>
      <c r="MMJ29" s="585"/>
      <c r="MMK29" s="585"/>
      <c r="MML29" s="585"/>
      <c r="MMM29" s="585"/>
      <c r="MMN29" s="585"/>
      <c r="MMO29" s="585"/>
      <c r="MMP29" s="585"/>
      <c r="MMQ29" s="585"/>
      <c r="MMR29" s="585"/>
      <c r="MMS29" s="585"/>
      <c r="MMT29" s="585"/>
      <c r="MMU29" s="585"/>
      <c r="MMV29" s="585"/>
      <c r="MMW29" s="585"/>
      <c r="MMX29" s="585"/>
      <c r="MMY29" s="585"/>
      <c r="MMZ29" s="585"/>
      <c r="MNA29" s="585"/>
      <c r="MNB29" s="585"/>
      <c r="MNC29" s="585"/>
      <c r="MND29" s="585"/>
      <c r="MNE29" s="585"/>
      <c r="MNF29" s="585"/>
      <c r="MNG29" s="585"/>
      <c r="MNH29" s="585"/>
      <c r="MNI29" s="585"/>
      <c r="MNJ29" s="585"/>
      <c r="MNK29" s="585"/>
      <c r="MNL29" s="585"/>
      <c r="MNM29" s="585"/>
      <c r="MNN29" s="585"/>
      <c r="MNO29" s="585"/>
      <c r="MNP29" s="585"/>
      <c r="MNQ29" s="585"/>
      <c r="MNR29" s="585"/>
      <c r="MNS29" s="585"/>
      <c r="MNT29" s="585"/>
      <c r="MNU29" s="585"/>
      <c r="MNV29" s="585"/>
      <c r="MNW29" s="585"/>
      <c r="MNX29" s="585"/>
      <c r="MNY29" s="585"/>
      <c r="MNZ29" s="585"/>
      <c r="MOA29" s="585"/>
      <c r="MOB29" s="585"/>
      <c r="MOC29" s="585"/>
      <c r="MOD29" s="585"/>
      <c r="MOE29" s="585"/>
      <c r="MOF29" s="585"/>
      <c r="MOG29" s="585"/>
      <c r="MOH29" s="585"/>
      <c r="MOI29" s="585"/>
      <c r="MOJ29" s="585"/>
      <c r="MOK29" s="585"/>
      <c r="MOL29" s="585"/>
      <c r="MOM29" s="585"/>
      <c r="MON29" s="585"/>
      <c r="MOO29" s="585"/>
      <c r="MOP29" s="585"/>
      <c r="MOQ29" s="585"/>
      <c r="MOR29" s="585"/>
      <c r="MOS29" s="585"/>
      <c r="MOT29" s="585"/>
      <c r="MOU29" s="585"/>
      <c r="MOV29" s="585"/>
      <c r="MOW29" s="585"/>
      <c r="MOX29" s="585"/>
      <c r="MOY29" s="585"/>
      <c r="MOZ29" s="585"/>
      <c r="MPA29" s="585"/>
      <c r="MPB29" s="585"/>
      <c r="MPC29" s="585"/>
      <c r="MPD29" s="585"/>
      <c r="MPE29" s="585"/>
      <c r="MPF29" s="585"/>
      <c r="MPG29" s="585"/>
      <c r="MPH29" s="585"/>
      <c r="MPI29" s="585"/>
      <c r="MPJ29" s="585"/>
      <c r="MPK29" s="585"/>
      <c r="MPL29" s="585"/>
      <c r="MPM29" s="585"/>
      <c r="MPN29" s="585"/>
      <c r="MPO29" s="585"/>
      <c r="MPP29" s="585"/>
      <c r="MPQ29" s="585"/>
      <c r="MPR29" s="585"/>
      <c r="MPS29" s="585"/>
      <c r="MPT29" s="585"/>
      <c r="MPU29" s="585"/>
      <c r="MPV29" s="585"/>
      <c r="MPW29" s="585"/>
      <c r="MPX29" s="585"/>
      <c r="MPY29" s="585"/>
      <c r="MPZ29" s="585"/>
      <c r="MQA29" s="585"/>
      <c r="MQB29" s="585"/>
      <c r="MQC29" s="585"/>
      <c r="MQD29" s="585"/>
      <c r="MQE29" s="585"/>
      <c r="MQF29" s="585"/>
      <c r="MQG29" s="585"/>
      <c r="MQH29" s="585"/>
      <c r="MQI29" s="585"/>
      <c r="MQJ29" s="585"/>
      <c r="MQK29" s="585"/>
      <c r="MQL29" s="585"/>
      <c r="MQM29" s="585"/>
      <c r="MQN29" s="585"/>
      <c r="MQO29" s="585"/>
      <c r="MQP29" s="585"/>
      <c r="MQQ29" s="585"/>
      <c r="MQR29" s="585"/>
      <c r="MQS29" s="585"/>
      <c r="MQT29" s="585"/>
      <c r="MQU29" s="585"/>
      <c r="MQV29" s="585"/>
      <c r="MQW29" s="585"/>
      <c r="MQX29" s="585"/>
      <c r="MQY29" s="585"/>
      <c r="MQZ29" s="585"/>
      <c r="MRA29" s="585"/>
      <c r="MRB29" s="585"/>
      <c r="MRC29" s="585"/>
      <c r="MRD29" s="585"/>
      <c r="MRE29" s="585"/>
      <c r="MRF29" s="585"/>
      <c r="MRG29" s="585"/>
      <c r="MRH29" s="585"/>
      <c r="MRI29" s="585"/>
      <c r="MRJ29" s="585"/>
      <c r="MRK29" s="585"/>
      <c r="MRL29" s="585"/>
      <c r="MRM29" s="585"/>
      <c r="MRN29" s="585"/>
      <c r="MRO29" s="585"/>
      <c r="MRP29" s="585"/>
      <c r="MRQ29" s="585"/>
      <c r="MRR29" s="585"/>
      <c r="MRS29" s="585"/>
      <c r="MRT29" s="585"/>
      <c r="MRU29" s="585"/>
      <c r="MRV29" s="585"/>
      <c r="MRW29" s="585"/>
      <c r="MRX29" s="585"/>
      <c r="MRY29" s="585"/>
      <c r="MRZ29" s="585"/>
      <c r="MSA29" s="585"/>
      <c r="MSB29" s="585"/>
      <c r="MSC29" s="585"/>
      <c r="MSD29" s="585"/>
      <c r="MSE29" s="585"/>
      <c r="MSF29" s="585"/>
      <c r="MSG29" s="585"/>
      <c r="MSH29" s="585"/>
      <c r="MSI29" s="585"/>
      <c r="MSJ29" s="585"/>
      <c r="MSK29" s="585"/>
      <c r="MSL29" s="585"/>
      <c r="MSM29" s="585"/>
      <c r="MSN29" s="585"/>
      <c r="MSO29" s="585"/>
      <c r="MSP29" s="585"/>
      <c r="MSQ29" s="585"/>
      <c r="MSR29" s="585"/>
      <c r="MSS29" s="585"/>
      <c r="MST29" s="585"/>
      <c r="MSU29" s="585"/>
      <c r="MSV29" s="585"/>
      <c r="MSW29" s="585"/>
      <c r="MSX29" s="585"/>
      <c r="MSY29" s="585"/>
      <c r="MSZ29" s="585"/>
      <c r="MTA29" s="585"/>
      <c r="MTB29" s="585"/>
      <c r="MTC29" s="585"/>
      <c r="MTD29" s="585"/>
      <c r="MTE29" s="585"/>
      <c r="MTF29" s="585"/>
      <c r="MTG29" s="585"/>
      <c r="MTH29" s="585"/>
      <c r="MTI29" s="585"/>
      <c r="MTJ29" s="585"/>
      <c r="MTK29" s="585"/>
      <c r="MTL29" s="585"/>
      <c r="MTM29" s="585"/>
      <c r="MTN29" s="585"/>
      <c r="MTO29" s="585"/>
      <c r="MTP29" s="585"/>
      <c r="MTQ29" s="585"/>
      <c r="MTR29" s="585"/>
      <c r="MTS29" s="585"/>
      <c r="MTT29" s="585"/>
      <c r="MTU29" s="585"/>
      <c r="MTV29" s="585"/>
      <c r="MTW29" s="585"/>
      <c r="MTX29" s="585"/>
      <c r="MTY29" s="585"/>
      <c r="MTZ29" s="585"/>
      <c r="MUA29" s="585"/>
      <c r="MUB29" s="585"/>
      <c r="MUC29" s="585"/>
      <c r="MUD29" s="585"/>
      <c r="MUE29" s="585"/>
      <c r="MUF29" s="585"/>
      <c r="MUG29" s="585"/>
      <c r="MUH29" s="585"/>
      <c r="MUI29" s="585"/>
      <c r="MUJ29" s="585"/>
      <c r="MUK29" s="585"/>
      <c r="MUL29" s="585"/>
      <c r="MUM29" s="585"/>
      <c r="MUN29" s="585"/>
      <c r="MUO29" s="585"/>
      <c r="MUP29" s="585"/>
      <c r="MUQ29" s="585"/>
      <c r="MUR29" s="585"/>
      <c r="MUS29" s="585"/>
      <c r="MUT29" s="585"/>
      <c r="MUU29" s="585"/>
      <c r="MUV29" s="585"/>
      <c r="MUW29" s="585"/>
      <c r="MUX29" s="585"/>
      <c r="MUY29" s="585"/>
      <c r="MUZ29" s="585"/>
      <c r="MVA29" s="585"/>
      <c r="MVB29" s="585"/>
      <c r="MVC29" s="585"/>
      <c r="MVD29" s="585"/>
      <c r="MVE29" s="585"/>
      <c r="MVF29" s="585"/>
      <c r="MVG29" s="585"/>
      <c r="MVH29" s="585"/>
      <c r="MVI29" s="585"/>
      <c r="MVJ29" s="585"/>
      <c r="MVK29" s="585"/>
      <c r="MVL29" s="585"/>
      <c r="MVM29" s="585"/>
      <c r="MVN29" s="585"/>
      <c r="MVO29" s="585"/>
      <c r="MVP29" s="585"/>
      <c r="MVQ29" s="585"/>
      <c r="MVR29" s="585"/>
      <c r="MVS29" s="585"/>
      <c r="MVT29" s="585"/>
      <c r="MVU29" s="585"/>
      <c r="MVV29" s="585"/>
      <c r="MVW29" s="585"/>
      <c r="MVX29" s="585"/>
      <c r="MVY29" s="585"/>
      <c r="MVZ29" s="585"/>
      <c r="MWA29" s="585"/>
      <c r="MWB29" s="585"/>
      <c r="MWC29" s="585"/>
      <c r="MWD29" s="585"/>
      <c r="MWE29" s="585"/>
      <c r="MWF29" s="585"/>
      <c r="MWG29" s="585"/>
      <c r="MWH29" s="585"/>
      <c r="MWI29" s="585"/>
      <c r="MWJ29" s="585"/>
      <c r="MWK29" s="585"/>
      <c r="MWL29" s="585"/>
      <c r="MWM29" s="585"/>
      <c r="MWN29" s="585"/>
      <c r="MWO29" s="585"/>
      <c r="MWP29" s="585"/>
      <c r="MWQ29" s="585"/>
      <c r="MWR29" s="585"/>
      <c r="MWS29" s="585"/>
      <c r="MWT29" s="585"/>
      <c r="MWU29" s="585"/>
      <c r="MWV29" s="585"/>
      <c r="MWW29" s="585"/>
      <c r="MWX29" s="585"/>
      <c r="MWY29" s="585"/>
      <c r="MWZ29" s="585"/>
      <c r="MXA29" s="585"/>
      <c r="MXB29" s="585"/>
      <c r="MXC29" s="585"/>
      <c r="MXD29" s="585"/>
      <c r="MXE29" s="585"/>
      <c r="MXF29" s="585"/>
      <c r="MXG29" s="585"/>
      <c r="MXH29" s="585"/>
      <c r="MXI29" s="585"/>
      <c r="MXJ29" s="585"/>
      <c r="MXK29" s="585"/>
      <c r="MXL29" s="585"/>
      <c r="MXM29" s="585"/>
      <c r="MXN29" s="585"/>
      <c r="MXO29" s="585"/>
      <c r="MXP29" s="585"/>
      <c r="MXQ29" s="585"/>
      <c r="MXR29" s="585"/>
      <c r="MXS29" s="585"/>
      <c r="MXT29" s="585"/>
      <c r="MXU29" s="585"/>
      <c r="MXV29" s="585"/>
      <c r="MXW29" s="585"/>
      <c r="MXX29" s="585"/>
      <c r="MXY29" s="585"/>
      <c r="MXZ29" s="585"/>
      <c r="MYA29" s="585"/>
      <c r="MYB29" s="585"/>
      <c r="MYC29" s="585"/>
      <c r="MYD29" s="585"/>
      <c r="MYE29" s="585"/>
      <c r="MYF29" s="585"/>
      <c r="MYG29" s="585"/>
      <c r="MYH29" s="585"/>
      <c r="MYI29" s="585"/>
      <c r="MYJ29" s="585"/>
      <c r="MYK29" s="585"/>
      <c r="MYL29" s="585"/>
      <c r="MYM29" s="585"/>
      <c r="MYN29" s="585"/>
      <c r="MYO29" s="585"/>
      <c r="MYP29" s="585"/>
      <c r="MYQ29" s="585"/>
      <c r="MYR29" s="585"/>
      <c r="MYS29" s="585"/>
      <c r="MYT29" s="585"/>
      <c r="MYU29" s="585"/>
      <c r="MYV29" s="585"/>
      <c r="MYW29" s="585"/>
      <c r="MYX29" s="585"/>
      <c r="MYY29" s="585"/>
      <c r="MYZ29" s="585"/>
      <c r="MZA29" s="585"/>
      <c r="MZB29" s="585"/>
      <c r="MZC29" s="585"/>
      <c r="MZD29" s="585"/>
      <c r="MZE29" s="585"/>
      <c r="MZF29" s="585"/>
      <c r="MZG29" s="585"/>
      <c r="MZH29" s="585"/>
      <c r="MZI29" s="585"/>
      <c r="MZJ29" s="585"/>
      <c r="MZK29" s="585"/>
      <c r="MZL29" s="585"/>
      <c r="MZM29" s="585"/>
      <c r="MZN29" s="585"/>
      <c r="MZO29" s="585"/>
      <c r="MZP29" s="585"/>
      <c r="MZQ29" s="585"/>
      <c r="MZR29" s="585"/>
      <c r="MZS29" s="585"/>
      <c r="MZT29" s="585"/>
      <c r="MZU29" s="585"/>
      <c r="MZV29" s="585"/>
      <c r="MZW29" s="585"/>
      <c r="MZX29" s="585"/>
      <c r="MZY29" s="585"/>
      <c r="MZZ29" s="585"/>
      <c r="NAA29" s="585"/>
      <c r="NAB29" s="585"/>
      <c r="NAC29" s="585"/>
      <c r="NAD29" s="585"/>
      <c r="NAE29" s="585"/>
      <c r="NAF29" s="585"/>
      <c r="NAG29" s="585"/>
      <c r="NAH29" s="585"/>
      <c r="NAI29" s="585"/>
      <c r="NAJ29" s="585"/>
      <c r="NAK29" s="585"/>
      <c r="NAL29" s="585"/>
      <c r="NAM29" s="585"/>
      <c r="NAN29" s="585"/>
      <c r="NAO29" s="585"/>
      <c r="NAP29" s="585"/>
      <c r="NAQ29" s="585"/>
      <c r="NAR29" s="585"/>
      <c r="NAS29" s="585"/>
      <c r="NAT29" s="585"/>
      <c r="NAU29" s="585"/>
      <c r="NAV29" s="585"/>
      <c r="NAW29" s="585"/>
      <c r="NAX29" s="585"/>
      <c r="NAY29" s="585"/>
      <c r="NAZ29" s="585"/>
      <c r="NBA29" s="585"/>
      <c r="NBB29" s="585"/>
      <c r="NBC29" s="585"/>
      <c r="NBD29" s="585"/>
      <c r="NBE29" s="585"/>
      <c r="NBF29" s="585"/>
      <c r="NBG29" s="585"/>
      <c r="NBH29" s="585"/>
      <c r="NBI29" s="585"/>
      <c r="NBJ29" s="585"/>
      <c r="NBK29" s="585"/>
      <c r="NBL29" s="585"/>
      <c r="NBM29" s="585"/>
      <c r="NBN29" s="585"/>
      <c r="NBO29" s="585"/>
      <c r="NBP29" s="585"/>
      <c r="NBQ29" s="585"/>
      <c r="NBR29" s="585"/>
      <c r="NBS29" s="585"/>
      <c r="NBT29" s="585"/>
      <c r="NBU29" s="585"/>
      <c r="NBV29" s="585"/>
      <c r="NBW29" s="585"/>
      <c r="NBX29" s="585"/>
      <c r="NBY29" s="585"/>
      <c r="NBZ29" s="585"/>
      <c r="NCA29" s="585"/>
      <c r="NCB29" s="585"/>
      <c r="NCC29" s="585"/>
      <c r="NCD29" s="585"/>
      <c r="NCE29" s="585"/>
      <c r="NCF29" s="585"/>
      <c r="NCG29" s="585"/>
      <c r="NCH29" s="585"/>
      <c r="NCI29" s="585"/>
      <c r="NCJ29" s="585"/>
      <c r="NCK29" s="585"/>
      <c r="NCL29" s="585"/>
      <c r="NCM29" s="585"/>
      <c r="NCN29" s="585"/>
      <c r="NCO29" s="585"/>
      <c r="NCP29" s="585"/>
      <c r="NCQ29" s="585"/>
      <c r="NCR29" s="585"/>
      <c r="NCS29" s="585"/>
      <c r="NCT29" s="585"/>
      <c r="NCU29" s="585"/>
      <c r="NCV29" s="585"/>
      <c r="NCW29" s="585"/>
      <c r="NCX29" s="585"/>
      <c r="NCY29" s="585"/>
      <c r="NCZ29" s="585"/>
      <c r="NDA29" s="585"/>
      <c r="NDB29" s="585"/>
      <c r="NDC29" s="585"/>
      <c r="NDD29" s="585"/>
      <c r="NDE29" s="585"/>
      <c r="NDF29" s="585"/>
      <c r="NDG29" s="585"/>
      <c r="NDH29" s="585"/>
      <c r="NDI29" s="585"/>
      <c r="NDJ29" s="585"/>
      <c r="NDK29" s="585"/>
      <c r="NDL29" s="585"/>
      <c r="NDM29" s="585"/>
      <c r="NDN29" s="585"/>
      <c r="NDO29" s="585"/>
      <c r="NDP29" s="585"/>
      <c r="NDQ29" s="585"/>
      <c r="NDR29" s="585"/>
      <c r="NDS29" s="585"/>
      <c r="NDT29" s="585"/>
      <c r="NDU29" s="585"/>
      <c r="NDV29" s="585"/>
      <c r="NDW29" s="585"/>
      <c r="NDX29" s="585"/>
      <c r="NDY29" s="585"/>
      <c r="NDZ29" s="585"/>
      <c r="NEA29" s="585"/>
      <c r="NEB29" s="585"/>
      <c r="NEC29" s="585"/>
      <c r="NED29" s="585"/>
      <c r="NEE29" s="585"/>
      <c r="NEF29" s="585"/>
      <c r="NEG29" s="585"/>
      <c r="NEH29" s="585"/>
      <c r="NEI29" s="585"/>
      <c r="NEJ29" s="585"/>
      <c r="NEK29" s="585"/>
      <c r="NEL29" s="585"/>
      <c r="NEM29" s="585"/>
      <c r="NEN29" s="585"/>
      <c r="NEO29" s="585"/>
      <c r="NEP29" s="585"/>
      <c r="NEQ29" s="585"/>
      <c r="NER29" s="585"/>
      <c r="NES29" s="585"/>
      <c r="NET29" s="585"/>
      <c r="NEU29" s="585"/>
      <c r="NEV29" s="585"/>
      <c r="NEW29" s="585"/>
      <c r="NEX29" s="585"/>
      <c r="NEY29" s="585"/>
      <c r="NEZ29" s="585"/>
      <c r="NFA29" s="585"/>
      <c r="NFB29" s="585"/>
      <c r="NFC29" s="585"/>
      <c r="NFD29" s="585"/>
      <c r="NFE29" s="585"/>
      <c r="NFF29" s="585"/>
      <c r="NFG29" s="585"/>
      <c r="NFH29" s="585"/>
      <c r="NFI29" s="585"/>
      <c r="NFJ29" s="585"/>
      <c r="NFK29" s="585"/>
      <c r="NFL29" s="585"/>
      <c r="NFM29" s="585"/>
      <c r="NFN29" s="585"/>
      <c r="NFO29" s="585"/>
      <c r="NFP29" s="585"/>
      <c r="NFQ29" s="585"/>
      <c r="NFR29" s="585"/>
      <c r="NFS29" s="585"/>
      <c r="NFT29" s="585"/>
      <c r="NFU29" s="585"/>
      <c r="NFV29" s="585"/>
      <c r="NFW29" s="585"/>
      <c r="NFX29" s="585"/>
      <c r="NFY29" s="585"/>
      <c r="NFZ29" s="585"/>
      <c r="NGA29" s="585"/>
      <c r="NGB29" s="585"/>
      <c r="NGC29" s="585"/>
      <c r="NGD29" s="585"/>
      <c r="NGE29" s="585"/>
      <c r="NGF29" s="585"/>
      <c r="NGG29" s="585"/>
      <c r="NGH29" s="585"/>
      <c r="NGI29" s="585"/>
      <c r="NGJ29" s="585"/>
      <c r="NGK29" s="585"/>
      <c r="NGL29" s="585"/>
      <c r="NGM29" s="585"/>
      <c r="NGN29" s="585"/>
      <c r="NGO29" s="585"/>
      <c r="NGP29" s="585"/>
      <c r="NGQ29" s="585"/>
      <c r="NGR29" s="585"/>
      <c r="NGS29" s="585"/>
      <c r="NGT29" s="585"/>
      <c r="NGU29" s="585"/>
      <c r="NGV29" s="585"/>
      <c r="NGW29" s="585"/>
      <c r="NGX29" s="585"/>
      <c r="NGY29" s="585"/>
      <c r="NGZ29" s="585"/>
      <c r="NHA29" s="585"/>
      <c r="NHB29" s="585"/>
      <c r="NHC29" s="585"/>
      <c r="NHD29" s="585"/>
      <c r="NHE29" s="585"/>
      <c r="NHF29" s="585"/>
      <c r="NHG29" s="585"/>
      <c r="NHH29" s="585"/>
      <c r="NHI29" s="585"/>
      <c r="NHJ29" s="585"/>
      <c r="NHK29" s="585"/>
      <c r="NHL29" s="585"/>
      <c r="NHM29" s="585"/>
      <c r="NHN29" s="585"/>
      <c r="NHO29" s="585"/>
      <c r="NHP29" s="585"/>
      <c r="NHQ29" s="585"/>
      <c r="NHR29" s="585"/>
      <c r="NHS29" s="585"/>
      <c r="NHT29" s="585"/>
      <c r="NHU29" s="585"/>
      <c r="NHV29" s="585"/>
      <c r="NHW29" s="585"/>
      <c r="NHX29" s="585"/>
      <c r="NHY29" s="585"/>
      <c r="NHZ29" s="585"/>
      <c r="NIA29" s="585"/>
      <c r="NIB29" s="585"/>
      <c r="NIC29" s="585"/>
      <c r="NID29" s="585"/>
      <c r="NIE29" s="585"/>
      <c r="NIF29" s="585"/>
      <c r="NIG29" s="585"/>
      <c r="NIH29" s="585"/>
      <c r="NII29" s="585"/>
      <c r="NIJ29" s="585"/>
      <c r="NIK29" s="585"/>
      <c r="NIL29" s="585"/>
      <c r="NIM29" s="585"/>
      <c r="NIN29" s="585"/>
      <c r="NIO29" s="585"/>
      <c r="NIP29" s="585"/>
      <c r="NIQ29" s="585"/>
      <c r="NIR29" s="585"/>
      <c r="NIS29" s="585"/>
      <c r="NIT29" s="585"/>
      <c r="NIU29" s="585"/>
      <c r="NIV29" s="585"/>
      <c r="NIW29" s="585"/>
      <c r="NIX29" s="585"/>
      <c r="NIY29" s="585"/>
      <c r="NIZ29" s="585"/>
      <c r="NJA29" s="585"/>
      <c r="NJB29" s="585"/>
      <c r="NJC29" s="585"/>
      <c r="NJD29" s="585"/>
      <c r="NJE29" s="585"/>
      <c r="NJF29" s="585"/>
      <c r="NJG29" s="585"/>
      <c r="NJH29" s="585"/>
      <c r="NJI29" s="585"/>
      <c r="NJJ29" s="585"/>
      <c r="NJK29" s="585"/>
      <c r="NJL29" s="585"/>
      <c r="NJM29" s="585"/>
      <c r="NJN29" s="585"/>
      <c r="NJO29" s="585"/>
      <c r="NJP29" s="585"/>
      <c r="NJQ29" s="585"/>
      <c r="NJR29" s="585"/>
      <c r="NJS29" s="585"/>
      <c r="NJT29" s="585"/>
      <c r="NJU29" s="585"/>
      <c r="NJV29" s="585"/>
      <c r="NJW29" s="585"/>
      <c r="NJX29" s="585"/>
      <c r="NJY29" s="585"/>
      <c r="NJZ29" s="585"/>
      <c r="NKA29" s="585"/>
      <c r="NKB29" s="585"/>
      <c r="NKC29" s="585"/>
      <c r="NKD29" s="585"/>
      <c r="NKE29" s="585"/>
      <c r="NKF29" s="585"/>
      <c r="NKG29" s="585"/>
      <c r="NKH29" s="585"/>
      <c r="NKI29" s="585"/>
      <c r="NKJ29" s="585"/>
      <c r="NKK29" s="585"/>
      <c r="NKL29" s="585"/>
      <c r="NKM29" s="585"/>
      <c r="NKN29" s="585"/>
      <c r="NKO29" s="585"/>
      <c r="NKP29" s="585"/>
      <c r="NKQ29" s="585"/>
      <c r="NKR29" s="585"/>
      <c r="NKS29" s="585"/>
      <c r="NKT29" s="585"/>
      <c r="NKU29" s="585"/>
      <c r="NKV29" s="585"/>
      <c r="NKW29" s="585"/>
      <c r="NKX29" s="585"/>
      <c r="NKY29" s="585"/>
      <c r="NKZ29" s="585"/>
      <c r="NLA29" s="585"/>
      <c r="NLB29" s="585"/>
      <c r="NLC29" s="585"/>
      <c r="NLD29" s="585"/>
      <c r="NLE29" s="585"/>
      <c r="NLF29" s="585"/>
      <c r="NLG29" s="585"/>
      <c r="NLH29" s="585"/>
      <c r="NLI29" s="585"/>
      <c r="NLJ29" s="585"/>
      <c r="NLK29" s="585"/>
      <c r="NLL29" s="585"/>
      <c r="NLM29" s="585"/>
      <c r="NLN29" s="585"/>
      <c r="NLO29" s="585"/>
      <c r="NLP29" s="585"/>
      <c r="NLQ29" s="585"/>
      <c r="NLR29" s="585"/>
      <c r="NLS29" s="585"/>
      <c r="NLT29" s="585"/>
      <c r="NLU29" s="585"/>
      <c r="NLV29" s="585"/>
      <c r="NLW29" s="585"/>
      <c r="NLX29" s="585"/>
      <c r="NLY29" s="585"/>
      <c r="NLZ29" s="585"/>
      <c r="NMA29" s="585"/>
      <c r="NMB29" s="585"/>
      <c r="NMC29" s="585"/>
      <c r="NMD29" s="585"/>
      <c r="NME29" s="585"/>
      <c r="NMF29" s="585"/>
      <c r="NMG29" s="585"/>
      <c r="NMH29" s="585"/>
      <c r="NMI29" s="585"/>
      <c r="NMJ29" s="585"/>
      <c r="NMK29" s="585"/>
      <c r="NML29" s="585"/>
      <c r="NMM29" s="585"/>
      <c r="NMN29" s="585"/>
      <c r="NMO29" s="585"/>
      <c r="NMP29" s="585"/>
      <c r="NMQ29" s="585"/>
      <c r="NMR29" s="585"/>
      <c r="NMS29" s="585"/>
      <c r="NMT29" s="585"/>
      <c r="NMU29" s="585"/>
      <c r="NMV29" s="585"/>
      <c r="NMW29" s="585"/>
      <c r="NMX29" s="585"/>
      <c r="NMY29" s="585"/>
      <c r="NMZ29" s="585"/>
      <c r="NNA29" s="585"/>
      <c r="NNB29" s="585"/>
      <c r="NNC29" s="585"/>
      <c r="NND29" s="585"/>
      <c r="NNE29" s="585"/>
      <c r="NNF29" s="585"/>
      <c r="NNG29" s="585"/>
      <c r="NNH29" s="585"/>
      <c r="NNI29" s="585"/>
      <c r="NNJ29" s="585"/>
      <c r="NNK29" s="585"/>
      <c r="NNL29" s="585"/>
      <c r="NNM29" s="585"/>
      <c r="NNN29" s="585"/>
      <c r="NNO29" s="585"/>
      <c r="NNP29" s="585"/>
      <c r="NNQ29" s="585"/>
      <c r="NNR29" s="585"/>
      <c r="NNS29" s="585"/>
      <c r="NNT29" s="585"/>
      <c r="NNU29" s="585"/>
      <c r="NNV29" s="585"/>
      <c r="NNW29" s="585"/>
      <c r="NNX29" s="585"/>
      <c r="NNY29" s="585"/>
      <c r="NNZ29" s="585"/>
      <c r="NOA29" s="585"/>
      <c r="NOB29" s="585"/>
      <c r="NOC29" s="585"/>
      <c r="NOD29" s="585"/>
      <c r="NOE29" s="585"/>
      <c r="NOF29" s="585"/>
      <c r="NOG29" s="585"/>
      <c r="NOH29" s="585"/>
      <c r="NOI29" s="585"/>
      <c r="NOJ29" s="585"/>
      <c r="NOK29" s="585"/>
      <c r="NOL29" s="585"/>
      <c r="NOM29" s="585"/>
      <c r="NON29" s="585"/>
      <c r="NOO29" s="585"/>
      <c r="NOP29" s="585"/>
      <c r="NOQ29" s="585"/>
      <c r="NOR29" s="585"/>
      <c r="NOS29" s="585"/>
      <c r="NOT29" s="585"/>
      <c r="NOU29" s="585"/>
      <c r="NOV29" s="585"/>
      <c r="NOW29" s="585"/>
      <c r="NOX29" s="585"/>
      <c r="NOY29" s="585"/>
      <c r="NOZ29" s="585"/>
      <c r="NPA29" s="585"/>
      <c r="NPB29" s="585"/>
      <c r="NPC29" s="585"/>
      <c r="NPD29" s="585"/>
      <c r="NPE29" s="585"/>
      <c r="NPF29" s="585"/>
      <c r="NPG29" s="585"/>
      <c r="NPH29" s="585"/>
      <c r="NPI29" s="585"/>
      <c r="NPJ29" s="585"/>
      <c r="NPK29" s="585"/>
      <c r="NPL29" s="585"/>
      <c r="NPM29" s="585"/>
      <c r="NPN29" s="585"/>
      <c r="NPO29" s="585"/>
      <c r="NPP29" s="585"/>
      <c r="NPQ29" s="585"/>
      <c r="NPR29" s="585"/>
      <c r="NPS29" s="585"/>
      <c r="NPT29" s="585"/>
      <c r="NPU29" s="585"/>
      <c r="NPV29" s="585"/>
      <c r="NPW29" s="585"/>
      <c r="NPX29" s="585"/>
      <c r="NPY29" s="585"/>
      <c r="NPZ29" s="585"/>
      <c r="NQA29" s="585"/>
      <c r="NQB29" s="585"/>
      <c r="NQC29" s="585"/>
      <c r="NQD29" s="585"/>
      <c r="NQE29" s="585"/>
      <c r="NQF29" s="585"/>
      <c r="NQG29" s="585"/>
      <c r="NQH29" s="585"/>
      <c r="NQI29" s="585"/>
      <c r="NQJ29" s="585"/>
      <c r="NQK29" s="585"/>
      <c r="NQL29" s="585"/>
      <c r="NQM29" s="585"/>
      <c r="NQN29" s="585"/>
      <c r="NQO29" s="585"/>
      <c r="NQP29" s="585"/>
      <c r="NQQ29" s="585"/>
      <c r="NQR29" s="585"/>
      <c r="NQS29" s="585"/>
      <c r="NQT29" s="585"/>
      <c r="NQU29" s="585"/>
      <c r="NQV29" s="585"/>
      <c r="NQW29" s="585"/>
      <c r="NQX29" s="585"/>
      <c r="NQY29" s="585"/>
      <c r="NQZ29" s="585"/>
      <c r="NRA29" s="585"/>
      <c r="NRB29" s="585"/>
      <c r="NRC29" s="585"/>
      <c r="NRD29" s="585"/>
      <c r="NRE29" s="585"/>
      <c r="NRF29" s="585"/>
      <c r="NRG29" s="585"/>
      <c r="NRH29" s="585"/>
      <c r="NRI29" s="585"/>
      <c r="NRJ29" s="585"/>
      <c r="NRK29" s="585"/>
      <c r="NRL29" s="585"/>
      <c r="NRM29" s="585"/>
      <c r="NRN29" s="585"/>
      <c r="NRO29" s="585"/>
      <c r="NRP29" s="585"/>
      <c r="NRQ29" s="585"/>
      <c r="NRR29" s="585"/>
      <c r="NRS29" s="585"/>
      <c r="NRT29" s="585"/>
      <c r="NRU29" s="585"/>
      <c r="NRV29" s="585"/>
      <c r="NRW29" s="585"/>
      <c r="NRX29" s="585"/>
      <c r="NRY29" s="585"/>
      <c r="NRZ29" s="585"/>
      <c r="NSA29" s="585"/>
      <c r="NSB29" s="585"/>
      <c r="NSC29" s="585"/>
      <c r="NSD29" s="585"/>
      <c r="NSE29" s="585"/>
      <c r="NSF29" s="585"/>
      <c r="NSG29" s="585"/>
      <c r="NSH29" s="585"/>
      <c r="NSI29" s="585"/>
      <c r="NSJ29" s="585"/>
      <c r="NSK29" s="585"/>
      <c r="NSL29" s="585"/>
      <c r="NSM29" s="585"/>
      <c r="NSN29" s="585"/>
      <c r="NSO29" s="585"/>
      <c r="NSP29" s="585"/>
      <c r="NSQ29" s="585"/>
      <c r="NSR29" s="585"/>
      <c r="NSS29" s="585"/>
      <c r="NST29" s="585"/>
      <c r="NSU29" s="585"/>
      <c r="NSV29" s="585"/>
      <c r="NSW29" s="585"/>
      <c r="NSX29" s="585"/>
      <c r="NSY29" s="585"/>
      <c r="NSZ29" s="585"/>
      <c r="NTA29" s="585"/>
      <c r="NTB29" s="585"/>
      <c r="NTC29" s="585"/>
      <c r="NTD29" s="585"/>
      <c r="NTE29" s="585"/>
      <c r="NTF29" s="585"/>
      <c r="NTG29" s="585"/>
      <c r="NTH29" s="585"/>
      <c r="NTI29" s="585"/>
      <c r="NTJ29" s="585"/>
      <c r="NTK29" s="585"/>
      <c r="NTL29" s="585"/>
      <c r="NTM29" s="585"/>
      <c r="NTN29" s="585"/>
      <c r="NTO29" s="585"/>
      <c r="NTP29" s="585"/>
      <c r="NTQ29" s="585"/>
      <c r="NTR29" s="585"/>
      <c r="NTS29" s="585"/>
      <c r="NTT29" s="585"/>
      <c r="NTU29" s="585"/>
      <c r="NTV29" s="585"/>
      <c r="NTW29" s="585"/>
      <c r="NTX29" s="585"/>
      <c r="NTY29" s="585"/>
      <c r="NTZ29" s="585"/>
      <c r="NUA29" s="585"/>
      <c r="NUB29" s="585"/>
      <c r="NUC29" s="585"/>
      <c r="NUD29" s="585"/>
      <c r="NUE29" s="585"/>
      <c r="NUF29" s="585"/>
      <c r="NUG29" s="585"/>
      <c r="NUH29" s="585"/>
      <c r="NUI29" s="585"/>
      <c r="NUJ29" s="585"/>
      <c r="NUK29" s="585"/>
      <c r="NUL29" s="585"/>
      <c r="NUM29" s="585"/>
      <c r="NUN29" s="585"/>
      <c r="NUO29" s="585"/>
      <c r="NUP29" s="585"/>
      <c r="NUQ29" s="585"/>
      <c r="NUR29" s="585"/>
      <c r="NUS29" s="585"/>
      <c r="NUT29" s="585"/>
      <c r="NUU29" s="585"/>
      <c r="NUV29" s="585"/>
      <c r="NUW29" s="585"/>
      <c r="NUX29" s="585"/>
      <c r="NUY29" s="585"/>
      <c r="NUZ29" s="585"/>
      <c r="NVA29" s="585"/>
      <c r="NVB29" s="585"/>
      <c r="NVC29" s="585"/>
      <c r="NVD29" s="585"/>
      <c r="NVE29" s="585"/>
      <c r="NVF29" s="585"/>
      <c r="NVG29" s="585"/>
      <c r="NVH29" s="585"/>
      <c r="NVI29" s="585"/>
      <c r="NVJ29" s="585"/>
      <c r="NVK29" s="585"/>
      <c r="NVL29" s="585"/>
      <c r="NVM29" s="585"/>
      <c r="NVN29" s="585"/>
      <c r="NVO29" s="585"/>
      <c r="NVP29" s="585"/>
      <c r="NVQ29" s="585"/>
      <c r="NVR29" s="585"/>
      <c r="NVS29" s="585"/>
      <c r="NVT29" s="585"/>
      <c r="NVU29" s="585"/>
      <c r="NVV29" s="585"/>
      <c r="NVW29" s="585"/>
      <c r="NVX29" s="585"/>
      <c r="NVY29" s="585"/>
      <c r="NVZ29" s="585"/>
      <c r="NWA29" s="585"/>
      <c r="NWB29" s="585"/>
      <c r="NWC29" s="585"/>
      <c r="NWD29" s="585"/>
      <c r="NWE29" s="585"/>
      <c r="NWF29" s="585"/>
      <c r="NWG29" s="585"/>
      <c r="NWH29" s="585"/>
      <c r="NWI29" s="585"/>
      <c r="NWJ29" s="585"/>
      <c r="NWK29" s="585"/>
      <c r="NWL29" s="585"/>
      <c r="NWM29" s="585"/>
      <c r="NWN29" s="585"/>
      <c r="NWO29" s="585"/>
      <c r="NWP29" s="585"/>
      <c r="NWQ29" s="585"/>
      <c r="NWR29" s="585"/>
      <c r="NWS29" s="585"/>
      <c r="NWT29" s="585"/>
      <c r="NWU29" s="585"/>
      <c r="NWV29" s="585"/>
      <c r="NWW29" s="585"/>
      <c r="NWX29" s="585"/>
      <c r="NWY29" s="585"/>
      <c r="NWZ29" s="585"/>
      <c r="NXA29" s="585"/>
      <c r="NXB29" s="585"/>
      <c r="NXC29" s="585"/>
      <c r="NXD29" s="585"/>
      <c r="NXE29" s="585"/>
      <c r="NXF29" s="585"/>
      <c r="NXG29" s="585"/>
      <c r="NXH29" s="585"/>
      <c r="NXI29" s="585"/>
      <c r="NXJ29" s="585"/>
      <c r="NXK29" s="585"/>
      <c r="NXL29" s="585"/>
      <c r="NXM29" s="585"/>
      <c r="NXN29" s="585"/>
      <c r="NXO29" s="585"/>
      <c r="NXP29" s="585"/>
      <c r="NXQ29" s="585"/>
      <c r="NXR29" s="585"/>
      <c r="NXS29" s="585"/>
      <c r="NXT29" s="585"/>
      <c r="NXU29" s="585"/>
      <c r="NXV29" s="585"/>
      <c r="NXW29" s="585"/>
      <c r="NXX29" s="585"/>
      <c r="NXY29" s="585"/>
      <c r="NXZ29" s="585"/>
      <c r="NYA29" s="585"/>
      <c r="NYB29" s="585"/>
      <c r="NYC29" s="585"/>
      <c r="NYD29" s="585"/>
      <c r="NYE29" s="585"/>
      <c r="NYF29" s="585"/>
      <c r="NYG29" s="585"/>
      <c r="NYH29" s="585"/>
      <c r="NYI29" s="585"/>
      <c r="NYJ29" s="585"/>
      <c r="NYK29" s="585"/>
      <c r="NYL29" s="585"/>
      <c r="NYM29" s="585"/>
      <c r="NYN29" s="585"/>
      <c r="NYO29" s="585"/>
      <c r="NYP29" s="585"/>
      <c r="NYQ29" s="585"/>
      <c r="NYR29" s="585"/>
      <c r="NYS29" s="585"/>
      <c r="NYT29" s="585"/>
      <c r="NYU29" s="585"/>
      <c r="NYV29" s="585"/>
      <c r="NYW29" s="585"/>
      <c r="NYX29" s="585"/>
      <c r="NYY29" s="585"/>
      <c r="NYZ29" s="585"/>
      <c r="NZA29" s="585"/>
      <c r="NZB29" s="585"/>
      <c r="NZC29" s="585"/>
      <c r="NZD29" s="585"/>
      <c r="NZE29" s="585"/>
      <c r="NZF29" s="585"/>
      <c r="NZG29" s="585"/>
      <c r="NZH29" s="585"/>
      <c r="NZI29" s="585"/>
      <c r="NZJ29" s="585"/>
      <c r="NZK29" s="585"/>
      <c r="NZL29" s="585"/>
      <c r="NZM29" s="585"/>
      <c r="NZN29" s="585"/>
      <c r="NZO29" s="585"/>
      <c r="NZP29" s="585"/>
      <c r="NZQ29" s="585"/>
      <c r="NZR29" s="585"/>
      <c r="NZS29" s="585"/>
      <c r="NZT29" s="585"/>
      <c r="NZU29" s="585"/>
      <c r="NZV29" s="585"/>
      <c r="NZW29" s="585"/>
      <c r="NZX29" s="585"/>
      <c r="NZY29" s="585"/>
      <c r="NZZ29" s="585"/>
      <c r="OAA29" s="585"/>
      <c r="OAB29" s="585"/>
      <c r="OAC29" s="585"/>
      <c r="OAD29" s="585"/>
      <c r="OAE29" s="585"/>
      <c r="OAF29" s="585"/>
      <c r="OAG29" s="585"/>
      <c r="OAH29" s="585"/>
      <c r="OAI29" s="585"/>
      <c r="OAJ29" s="585"/>
      <c r="OAK29" s="585"/>
      <c r="OAL29" s="585"/>
      <c r="OAM29" s="585"/>
      <c r="OAN29" s="585"/>
      <c r="OAO29" s="585"/>
      <c r="OAP29" s="585"/>
      <c r="OAQ29" s="585"/>
      <c r="OAR29" s="585"/>
      <c r="OAS29" s="585"/>
      <c r="OAT29" s="585"/>
      <c r="OAU29" s="585"/>
      <c r="OAV29" s="585"/>
      <c r="OAW29" s="585"/>
      <c r="OAX29" s="585"/>
      <c r="OAY29" s="585"/>
      <c r="OAZ29" s="585"/>
      <c r="OBA29" s="585"/>
      <c r="OBB29" s="585"/>
      <c r="OBC29" s="585"/>
      <c r="OBD29" s="585"/>
      <c r="OBE29" s="585"/>
      <c r="OBF29" s="585"/>
      <c r="OBG29" s="585"/>
      <c r="OBH29" s="585"/>
      <c r="OBI29" s="585"/>
      <c r="OBJ29" s="585"/>
      <c r="OBK29" s="585"/>
      <c r="OBL29" s="585"/>
      <c r="OBM29" s="585"/>
      <c r="OBN29" s="585"/>
      <c r="OBO29" s="585"/>
      <c r="OBP29" s="585"/>
      <c r="OBQ29" s="585"/>
      <c r="OBR29" s="585"/>
      <c r="OBS29" s="585"/>
      <c r="OBT29" s="585"/>
      <c r="OBU29" s="585"/>
      <c r="OBV29" s="585"/>
      <c r="OBW29" s="585"/>
      <c r="OBX29" s="585"/>
      <c r="OBY29" s="585"/>
      <c r="OBZ29" s="585"/>
      <c r="OCA29" s="585"/>
      <c r="OCB29" s="585"/>
      <c r="OCC29" s="585"/>
      <c r="OCD29" s="585"/>
      <c r="OCE29" s="585"/>
      <c r="OCF29" s="585"/>
      <c r="OCG29" s="585"/>
      <c r="OCH29" s="585"/>
      <c r="OCI29" s="585"/>
      <c r="OCJ29" s="585"/>
      <c r="OCK29" s="585"/>
      <c r="OCL29" s="585"/>
      <c r="OCM29" s="585"/>
      <c r="OCN29" s="585"/>
      <c r="OCO29" s="585"/>
      <c r="OCP29" s="585"/>
      <c r="OCQ29" s="585"/>
      <c r="OCR29" s="585"/>
      <c r="OCS29" s="585"/>
      <c r="OCT29" s="585"/>
      <c r="OCU29" s="585"/>
      <c r="OCV29" s="585"/>
      <c r="OCW29" s="585"/>
      <c r="OCX29" s="585"/>
      <c r="OCY29" s="585"/>
      <c r="OCZ29" s="585"/>
      <c r="ODA29" s="585"/>
      <c r="ODB29" s="585"/>
      <c r="ODC29" s="585"/>
      <c r="ODD29" s="585"/>
      <c r="ODE29" s="585"/>
      <c r="ODF29" s="585"/>
      <c r="ODG29" s="585"/>
      <c r="ODH29" s="585"/>
      <c r="ODI29" s="585"/>
      <c r="ODJ29" s="585"/>
      <c r="ODK29" s="585"/>
      <c r="ODL29" s="585"/>
      <c r="ODM29" s="585"/>
      <c r="ODN29" s="585"/>
      <c r="ODO29" s="585"/>
      <c r="ODP29" s="585"/>
      <c r="ODQ29" s="585"/>
      <c r="ODR29" s="585"/>
      <c r="ODS29" s="585"/>
      <c r="ODT29" s="585"/>
      <c r="ODU29" s="585"/>
      <c r="ODV29" s="585"/>
      <c r="ODW29" s="585"/>
      <c r="ODX29" s="585"/>
      <c r="ODY29" s="585"/>
      <c r="ODZ29" s="585"/>
      <c r="OEA29" s="585"/>
      <c r="OEB29" s="585"/>
      <c r="OEC29" s="585"/>
      <c r="OED29" s="585"/>
      <c r="OEE29" s="585"/>
      <c r="OEF29" s="585"/>
      <c r="OEG29" s="585"/>
      <c r="OEH29" s="585"/>
      <c r="OEI29" s="585"/>
      <c r="OEJ29" s="585"/>
      <c r="OEK29" s="585"/>
      <c r="OEL29" s="585"/>
      <c r="OEM29" s="585"/>
      <c r="OEN29" s="585"/>
      <c r="OEO29" s="585"/>
      <c r="OEP29" s="585"/>
      <c r="OEQ29" s="585"/>
      <c r="OER29" s="585"/>
      <c r="OES29" s="585"/>
      <c r="OET29" s="585"/>
      <c r="OEU29" s="585"/>
      <c r="OEV29" s="585"/>
      <c r="OEW29" s="585"/>
      <c r="OEX29" s="585"/>
      <c r="OEY29" s="585"/>
      <c r="OEZ29" s="585"/>
      <c r="OFA29" s="585"/>
      <c r="OFB29" s="585"/>
      <c r="OFC29" s="585"/>
      <c r="OFD29" s="585"/>
      <c r="OFE29" s="585"/>
      <c r="OFF29" s="585"/>
      <c r="OFG29" s="585"/>
      <c r="OFH29" s="585"/>
      <c r="OFI29" s="585"/>
      <c r="OFJ29" s="585"/>
      <c r="OFK29" s="585"/>
      <c r="OFL29" s="585"/>
      <c r="OFM29" s="585"/>
      <c r="OFN29" s="585"/>
      <c r="OFO29" s="585"/>
      <c r="OFP29" s="585"/>
      <c r="OFQ29" s="585"/>
      <c r="OFR29" s="585"/>
      <c r="OFS29" s="585"/>
      <c r="OFT29" s="585"/>
      <c r="OFU29" s="585"/>
      <c r="OFV29" s="585"/>
      <c r="OFW29" s="585"/>
      <c r="OFX29" s="585"/>
      <c r="OFY29" s="585"/>
      <c r="OFZ29" s="585"/>
      <c r="OGA29" s="585"/>
      <c r="OGB29" s="585"/>
      <c r="OGC29" s="585"/>
      <c r="OGD29" s="585"/>
      <c r="OGE29" s="585"/>
      <c r="OGF29" s="585"/>
      <c r="OGG29" s="585"/>
      <c r="OGH29" s="585"/>
      <c r="OGI29" s="585"/>
      <c r="OGJ29" s="585"/>
      <c r="OGK29" s="585"/>
      <c r="OGL29" s="585"/>
      <c r="OGM29" s="585"/>
      <c r="OGN29" s="585"/>
      <c r="OGO29" s="585"/>
      <c r="OGP29" s="585"/>
      <c r="OGQ29" s="585"/>
      <c r="OGR29" s="585"/>
      <c r="OGS29" s="585"/>
      <c r="OGT29" s="585"/>
      <c r="OGU29" s="585"/>
      <c r="OGV29" s="585"/>
      <c r="OGW29" s="585"/>
      <c r="OGX29" s="585"/>
      <c r="OGY29" s="585"/>
      <c r="OGZ29" s="585"/>
      <c r="OHA29" s="585"/>
      <c r="OHB29" s="585"/>
      <c r="OHC29" s="585"/>
      <c r="OHD29" s="585"/>
      <c r="OHE29" s="585"/>
      <c r="OHF29" s="585"/>
      <c r="OHG29" s="585"/>
      <c r="OHH29" s="585"/>
      <c r="OHI29" s="585"/>
      <c r="OHJ29" s="585"/>
      <c r="OHK29" s="585"/>
      <c r="OHL29" s="585"/>
      <c r="OHM29" s="585"/>
      <c r="OHN29" s="585"/>
      <c r="OHO29" s="585"/>
      <c r="OHP29" s="585"/>
      <c r="OHQ29" s="585"/>
      <c r="OHR29" s="585"/>
      <c r="OHS29" s="585"/>
      <c r="OHT29" s="585"/>
      <c r="OHU29" s="585"/>
      <c r="OHV29" s="585"/>
      <c r="OHW29" s="585"/>
      <c r="OHX29" s="585"/>
      <c r="OHY29" s="585"/>
      <c r="OHZ29" s="585"/>
      <c r="OIA29" s="585"/>
      <c r="OIB29" s="585"/>
      <c r="OIC29" s="585"/>
      <c r="OID29" s="585"/>
      <c r="OIE29" s="585"/>
      <c r="OIF29" s="585"/>
      <c r="OIG29" s="585"/>
      <c r="OIH29" s="585"/>
      <c r="OII29" s="585"/>
      <c r="OIJ29" s="585"/>
      <c r="OIK29" s="585"/>
      <c r="OIL29" s="585"/>
      <c r="OIM29" s="585"/>
      <c r="OIN29" s="585"/>
      <c r="OIO29" s="585"/>
      <c r="OIP29" s="585"/>
      <c r="OIQ29" s="585"/>
      <c r="OIR29" s="585"/>
      <c r="OIS29" s="585"/>
      <c r="OIT29" s="585"/>
      <c r="OIU29" s="585"/>
      <c r="OIV29" s="585"/>
      <c r="OIW29" s="585"/>
      <c r="OIX29" s="585"/>
      <c r="OIY29" s="585"/>
      <c r="OIZ29" s="585"/>
      <c r="OJA29" s="585"/>
      <c r="OJB29" s="585"/>
      <c r="OJC29" s="585"/>
      <c r="OJD29" s="585"/>
      <c r="OJE29" s="585"/>
      <c r="OJF29" s="585"/>
      <c r="OJG29" s="585"/>
      <c r="OJH29" s="585"/>
      <c r="OJI29" s="585"/>
      <c r="OJJ29" s="585"/>
      <c r="OJK29" s="585"/>
      <c r="OJL29" s="585"/>
      <c r="OJM29" s="585"/>
      <c r="OJN29" s="585"/>
      <c r="OJO29" s="585"/>
      <c r="OJP29" s="585"/>
      <c r="OJQ29" s="585"/>
      <c r="OJR29" s="585"/>
      <c r="OJS29" s="585"/>
      <c r="OJT29" s="585"/>
      <c r="OJU29" s="585"/>
      <c r="OJV29" s="585"/>
      <c r="OJW29" s="585"/>
      <c r="OJX29" s="585"/>
      <c r="OJY29" s="585"/>
      <c r="OJZ29" s="585"/>
      <c r="OKA29" s="585"/>
      <c r="OKB29" s="585"/>
      <c r="OKC29" s="585"/>
      <c r="OKD29" s="585"/>
      <c r="OKE29" s="585"/>
      <c r="OKF29" s="585"/>
      <c r="OKG29" s="585"/>
      <c r="OKH29" s="585"/>
      <c r="OKI29" s="585"/>
      <c r="OKJ29" s="585"/>
      <c r="OKK29" s="585"/>
      <c r="OKL29" s="585"/>
      <c r="OKM29" s="585"/>
      <c r="OKN29" s="585"/>
      <c r="OKO29" s="585"/>
      <c r="OKP29" s="585"/>
      <c r="OKQ29" s="585"/>
      <c r="OKR29" s="585"/>
      <c r="OKS29" s="585"/>
      <c r="OKT29" s="585"/>
      <c r="OKU29" s="585"/>
      <c r="OKV29" s="585"/>
      <c r="OKW29" s="585"/>
      <c r="OKX29" s="585"/>
      <c r="OKY29" s="585"/>
      <c r="OKZ29" s="585"/>
      <c r="OLA29" s="585"/>
      <c r="OLB29" s="585"/>
      <c r="OLC29" s="585"/>
      <c r="OLD29" s="585"/>
      <c r="OLE29" s="585"/>
      <c r="OLF29" s="585"/>
      <c r="OLG29" s="585"/>
      <c r="OLH29" s="585"/>
      <c r="OLI29" s="585"/>
      <c r="OLJ29" s="585"/>
      <c r="OLK29" s="585"/>
      <c r="OLL29" s="585"/>
      <c r="OLM29" s="585"/>
      <c r="OLN29" s="585"/>
      <c r="OLO29" s="585"/>
      <c r="OLP29" s="585"/>
      <c r="OLQ29" s="585"/>
      <c r="OLR29" s="585"/>
      <c r="OLS29" s="585"/>
      <c r="OLT29" s="585"/>
      <c r="OLU29" s="585"/>
      <c r="OLV29" s="585"/>
      <c r="OLW29" s="585"/>
      <c r="OLX29" s="585"/>
      <c r="OLY29" s="585"/>
      <c r="OLZ29" s="585"/>
      <c r="OMA29" s="585"/>
      <c r="OMB29" s="585"/>
      <c r="OMC29" s="585"/>
      <c r="OMD29" s="585"/>
      <c r="OME29" s="585"/>
      <c r="OMF29" s="585"/>
      <c r="OMG29" s="585"/>
      <c r="OMH29" s="585"/>
      <c r="OMI29" s="585"/>
      <c r="OMJ29" s="585"/>
      <c r="OMK29" s="585"/>
      <c r="OML29" s="585"/>
      <c r="OMM29" s="585"/>
      <c r="OMN29" s="585"/>
      <c r="OMO29" s="585"/>
      <c r="OMP29" s="585"/>
      <c r="OMQ29" s="585"/>
      <c r="OMR29" s="585"/>
      <c r="OMS29" s="585"/>
      <c r="OMT29" s="585"/>
      <c r="OMU29" s="585"/>
      <c r="OMV29" s="585"/>
      <c r="OMW29" s="585"/>
      <c r="OMX29" s="585"/>
      <c r="OMY29" s="585"/>
      <c r="OMZ29" s="585"/>
      <c r="ONA29" s="585"/>
      <c r="ONB29" s="585"/>
      <c r="ONC29" s="585"/>
      <c r="OND29" s="585"/>
      <c r="ONE29" s="585"/>
      <c r="ONF29" s="585"/>
      <c r="ONG29" s="585"/>
      <c r="ONH29" s="585"/>
      <c r="ONI29" s="585"/>
      <c r="ONJ29" s="585"/>
      <c r="ONK29" s="585"/>
      <c r="ONL29" s="585"/>
      <c r="ONM29" s="585"/>
      <c r="ONN29" s="585"/>
      <c r="ONO29" s="585"/>
      <c r="ONP29" s="585"/>
      <c r="ONQ29" s="585"/>
      <c r="ONR29" s="585"/>
      <c r="ONS29" s="585"/>
      <c r="ONT29" s="585"/>
      <c r="ONU29" s="585"/>
      <c r="ONV29" s="585"/>
      <c r="ONW29" s="585"/>
      <c r="ONX29" s="585"/>
      <c r="ONY29" s="585"/>
      <c r="ONZ29" s="585"/>
      <c r="OOA29" s="585"/>
      <c r="OOB29" s="585"/>
      <c r="OOC29" s="585"/>
      <c r="OOD29" s="585"/>
      <c r="OOE29" s="585"/>
      <c r="OOF29" s="585"/>
      <c r="OOG29" s="585"/>
      <c r="OOH29" s="585"/>
      <c r="OOI29" s="585"/>
      <c r="OOJ29" s="585"/>
      <c r="OOK29" s="585"/>
      <c r="OOL29" s="585"/>
      <c r="OOM29" s="585"/>
      <c r="OON29" s="585"/>
      <c r="OOO29" s="585"/>
      <c r="OOP29" s="585"/>
      <c r="OOQ29" s="585"/>
      <c r="OOR29" s="585"/>
      <c r="OOS29" s="585"/>
      <c r="OOT29" s="585"/>
      <c r="OOU29" s="585"/>
      <c r="OOV29" s="585"/>
      <c r="OOW29" s="585"/>
      <c r="OOX29" s="585"/>
      <c r="OOY29" s="585"/>
      <c r="OOZ29" s="585"/>
      <c r="OPA29" s="585"/>
      <c r="OPB29" s="585"/>
      <c r="OPC29" s="585"/>
      <c r="OPD29" s="585"/>
      <c r="OPE29" s="585"/>
      <c r="OPF29" s="585"/>
      <c r="OPG29" s="585"/>
      <c r="OPH29" s="585"/>
      <c r="OPI29" s="585"/>
      <c r="OPJ29" s="585"/>
      <c r="OPK29" s="585"/>
      <c r="OPL29" s="585"/>
      <c r="OPM29" s="585"/>
      <c r="OPN29" s="585"/>
      <c r="OPO29" s="585"/>
      <c r="OPP29" s="585"/>
      <c r="OPQ29" s="585"/>
      <c r="OPR29" s="585"/>
      <c r="OPS29" s="585"/>
      <c r="OPT29" s="585"/>
      <c r="OPU29" s="585"/>
      <c r="OPV29" s="585"/>
      <c r="OPW29" s="585"/>
      <c r="OPX29" s="585"/>
      <c r="OPY29" s="585"/>
      <c r="OPZ29" s="585"/>
      <c r="OQA29" s="585"/>
      <c r="OQB29" s="585"/>
      <c r="OQC29" s="585"/>
      <c r="OQD29" s="585"/>
      <c r="OQE29" s="585"/>
      <c r="OQF29" s="585"/>
      <c r="OQG29" s="585"/>
      <c r="OQH29" s="585"/>
      <c r="OQI29" s="585"/>
      <c r="OQJ29" s="585"/>
      <c r="OQK29" s="585"/>
      <c r="OQL29" s="585"/>
      <c r="OQM29" s="585"/>
      <c r="OQN29" s="585"/>
      <c r="OQO29" s="585"/>
      <c r="OQP29" s="585"/>
      <c r="OQQ29" s="585"/>
      <c r="OQR29" s="585"/>
      <c r="OQS29" s="585"/>
      <c r="OQT29" s="585"/>
      <c r="OQU29" s="585"/>
      <c r="OQV29" s="585"/>
      <c r="OQW29" s="585"/>
      <c r="OQX29" s="585"/>
      <c r="OQY29" s="585"/>
      <c r="OQZ29" s="585"/>
      <c r="ORA29" s="585"/>
      <c r="ORB29" s="585"/>
      <c r="ORC29" s="585"/>
      <c r="ORD29" s="585"/>
      <c r="ORE29" s="585"/>
      <c r="ORF29" s="585"/>
      <c r="ORG29" s="585"/>
      <c r="ORH29" s="585"/>
      <c r="ORI29" s="585"/>
      <c r="ORJ29" s="585"/>
      <c r="ORK29" s="585"/>
      <c r="ORL29" s="585"/>
      <c r="ORM29" s="585"/>
      <c r="ORN29" s="585"/>
      <c r="ORO29" s="585"/>
      <c r="ORP29" s="585"/>
      <c r="ORQ29" s="585"/>
      <c r="ORR29" s="585"/>
      <c r="ORS29" s="585"/>
      <c r="ORT29" s="585"/>
      <c r="ORU29" s="585"/>
      <c r="ORV29" s="585"/>
      <c r="ORW29" s="585"/>
      <c r="ORX29" s="585"/>
      <c r="ORY29" s="585"/>
      <c r="ORZ29" s="585"/>
      <c r="OSA29" s="585"/>
      <c r="OSB29" s="585"/>
      <c r="OSC29" s="585"/>
      <c r="OSD29" s="585"/>
      <c r="OSE29" s="585"/>
      <c r="OSF29" s="585"/>
      <c r="OSG29" s="585"/>
      <c r="OSH29" s="585"/>
      <c r="OSI29" s="585"/>
      <c r="OSJ29" s="585"/>
      <c r="OSK29" s="585"/>
      <c r="OSL29" s="585"/>
      <c r="OSM29" s="585"/>
      <c r="OSN29" s="585"/>
      <c r="OSO29" s="585"/>
      <c r="OSP29" s="585"/>
      <c r="OSQ29" s="585"/>
      <c r="OSR29" s="585"/>
      <c r="OSS29" s="585"/>
      <c r="OST29" s="585"/>
      <c r="OSU29" s="585"/>
      <c r="OSV29" s="585"/>
      <c r="OSW29" s="585"/>
      <c r="OSX29" s="585"/>
      <c r="OSY29" s="585"/>
      <c r="OSZ29" s="585"/>
      <c r="OTA29" s="585"/>
      <c r="OTB29" s="585"/>
      <c r="OTC29" s="585"/>
      <c r="OTD29" s="585"/>
      <c r="OTE29" s="585"/>
      <c r="OTF29" s="585"/>
      <c r="OTG29" s="585"/>
      <c r="OTH29" s="585"/>
      <c r="OTI29" s="585"/>
      <c r="OTJ29" s="585"/>
      <c r="OTK29" s="585"/>
      <c r="OTL29" s="585"/>
      <c r="OTM29" s="585"/>
      <c r="OTN29" s="585"/>
      <c r="OTO29" s="585"/>
      <c r="OTP29" s="585"/>
      <c r="OTQ29" s="585"/>
      <c r="OTR29" s="585"/>
      <c r="OTS29" s="585"/>
      <c r="OTT29" s="585"/>
      <c r="OTU29" s="585"/>
      <c r="OTV29" s="585"/>
      <c r="OTW29" s="585"/>
      <c r="OTX29" s="585"/>
      <c r="OTY29" s="585"/>
      <c r="OTZ29" s="585"/>
      <c r="OUA29" s="585"/>
      <c r="OUB29" s="585"/>
      <c r="OUC29" s="585"/>
      <c r="OUD29" s="585"/>
      <c r="OUE29" s="585"/>
      <c r="OUF29" s="585"/>
      <c r="OUG29" s="585"/>
      <c r="OUH29" s="585"/>
      <c r="OUI29" s="585"/>
      <c r="OUJ29" s="585"/>
      <c r="OUK29" s="585"/>
      <c r="OUL29" s="585"/>
      <c r="OUM29" s="585"/>
      <c r="OUN29" s="585"/>
      <c r="OUO29" s="585"/>
      <c r="OUP29" s="585"/>
      <c r="OUQ29" s="585"/>
      <c r="OUR29" s="585"/>
      <c r="OUS29" s="585"/>
      <c r="OUT29" s="585"/>
      <c r="OUU29" s="585"/>
      <c r="OUV29" s="585"/>
      <c r="OUW29" s="585"/>
      <c r="OUX29" s="585"/>
      <c r="OUY29" s="585"/>
      <c r="OUZ29" s="585"/>
      <c r="OVA29" s="585"/>
      <c r="OVB29" s="585"/>
      <c r="OVC29" s="585"/>
      <c r="OVD29" s="585"/>
      <c r="OVE29" s="585"/>
      <c r="OVF29" s="585"/>
      <c r="OVG29" s="585"/>
      <c r="OVH29" s="585"/>
      <c r="OVI29" s="585"/>
      <c r="OVJ29" s="585"/>
      <c r="OVK29" s="585"/>
      <c r="OVL29" s="585"/>
      <c r="OVM29" s="585"/>
      <c r="OVN29" s="585"/>
      <c r="OVO29" s="585"/>
      <c r="OVP29" s="585"/>
      <c r="OVQ29" s="585"/>
      <c r="OVR29" s="585"/>
      <c r="OVS29" s="585"/>
      <c r="OVT29" s="585"/>
      <c r="OVU29" s="585"/>
      <c r="OVV29" s="585"/>
      <c r="OVW29" s="585"/>
      <c r="OVX29" s="585"/>
      <c r="OVY29" s="585"/>
      <c r="OVZ29" s="585"/>
      <c r="OWA29" s="585"/>
      <c r="OWB29" s="585"/>
      <c r="OWC29" s="585"/>
      <c r="OWD29" s="585"/>
      <c r="OWE29" s="585"/>
      <c r="OWF29" s="585"/>
      <c r="OWG29" s="585"/>
      <c r="OWH29" s="585"/>
      <c r="OWI29" s="585"/>
      <c r="OWJ29" s="585"/>
      <c r="OWK29" s="585"/>
      <c r="OWL29" s="585"/>
      <c r="OWM29" s="585"/>
      <c r="OWN29" s="585"/>
      <c r="OWO29" s="585"/>
      <c r="OWP29" s="585"/>
      <c r="OWQ29" s="585"/>
      <c r="OWR29" s="585"/>
      <c r="OWS29" s="585"/>
      <c r="OWT29" s="585"/>
      <c r="OWU29" s="585"/>
      <c r="OWV29" s="585"/>
      <c r="OWW29" s="585"/>
      <c r="OWX29" s="585"/>
      <c r="OWY29" s="585"/>
      <c r="OWZ29" s="585"/>
      <c r="OXA29" s="585"/>
      <c r="OXB29" s="585"/>
      <c r="OXC29" s="585"/>
      <c r="OXD29" s="585"/>
      <c r="OXE29" s="585"/>
      <c r="OXF29" s="585"/>
      <c r="OXG29" s="585"/>
      <c r="OXH29" s="585"/>
      <c r="OXI29" s="585"/>
      <c r="OXJ29" s="585"/>
      <c r="OXK29" s="585"/>
      <c r="OXL29" s="585"/>
      <c r="OXM29" s="585"/>
      <c r="OXN29" s="585"/>
      <c r="OXO29" s="585"/>
      <c r="OXP29" s="585"/>
      <c r="OXQ29" s="585"/>
      <c r="OXR29" s="585"/>
      <c r="OXS29" s="585"/>
      <c r="OXT29" s="585"/>
      <c r="OXU29" s="585"/>
      <c r="OXV29" s="585"/>
      <c r="OXW29" s="585"/>
      <c r="OXX29" s="585"/>
      <c r="OXY29" s="585"/>
      <c r="OXZ29" s="585"/>
      <c r="OYA29" s="585"/>
      <c r="OYB29" s="585"/>
      <c r="OYC29" s="585"/>
      <c r="OYD29" s="585"/>
      <c r="OYE29" s="585"/>
      <c r="OYF29" s="585"/>
      <c r="OYG29" s="585"/>
      <c r="OYH29" s="585"/>
      <c r="OYI29" s="585"/>
      <c r="OYJ29" s="585"/>
      <c r="OYK29" s="585"/>
      <c r="OYL29" s="585"/>
      <c r="OYM29" s="585"/>
      <c r="OYN29" s="585"/>
      <c r="OYO29" s="585"/>
      <c r="OYP29" s="585"/>
      <c r="OYQ29" s="585"/>
      <c r="OYR29" s="585"/>
      <c r="OYS29" s="585"/>
      <c r="OYT29" s="585"/>
      <c r="OYU29" s="585"/>
      <c r="OYV29" s="585"/>
      <c r="OYW29" s="585"/>
      <c r="OYX29" s="585"/>
      <c r="OYY29" s="585"/>
      <c r="OYZ29" s="585"/>
      <c r="OZA29" s="585"/>
      <c r="OZB29" s="585"/>
      <c r="OZC29" s="585"/>
      <c r="OZD29" s="585"/>
      <c r="OZE29" s="585"/>
      <c r="OZF29" s="585"/>
      <c r="OZG29" s="585"/>
      <c r="OZH29" s="585"/>
      <c r="OZI29" s="585"/>
      <c r="OZJ29" s="585"/>
      <c r="OZK29" s="585"/>
      <c r="OZL29" s="585"/>
      <c r="OZM29" s="585"/>
      <c r="OZN29" s="585"/>
      <c r="OZO29" s="585"/>
      <c r="OZP29" s="585"/>
      <c r="OZQ29" s="585"/>
      <c r="OZR29" s="585"/>
      <c r="OZS29" s="585"/>
      <c r="OZT29" s="585"/>
      <c r="OZU29" s="585"/>
      <c r="OZV29" s="585"/>
      <c r="OZW29" s="585"/>
      <c r="OZX29" s="585"/>
      <c r="OZY29" s="585"/>
      <c r="OZZ29" s="585"/>
      <c r="PAA29" s="585"/>
      <c r="PAB29" s="585"/>
      <c r="PAC29" s="585"/>
      <c r="PAD29" s="585"/>
      <c r="PAE29" s="585"/>
      <c r="PAF29" s="585"/>
      <c r="PAG29" s="585"/>
      <c r="PAH29" s="585"/>
      <c r="PAI29" s="585"/>
      <c r="PAJ29" s="585"/>
      <c r="PAK29" s="585"/>
      <c r="PAL29" s="585"/>
      <c r="PAM29" s="585"/>
      <c r="PAN29" s="585"/>
      <c r="PAO29" s="585"/>
      <c r="PAP29" s="585"/>
      <c r="PAQ29" s="585"/>
      <c r="PAR29" s="585"/>
      <c r="PAS29" s="585"/>
      <c r="PAT29" s="585"/>
      <c r="PAU29" s="585"/>
      <c r="PAV29" s="585"/>
      <c r="PAW29" s="585"/>
      <c r="PAX29" s="585"/>
      <c r="PAY29" s="585"/>
      <c r="PAZ29" s="585"/>
      <c r="PBA29" s="585"/>
      <c r="PBB29" s="585"/>
      <c r="PBC29" s="585"/>
      <c r="PBD29" s="585"/>
      <c r="PBE29" s="585"/>
      <c r="PBF29" s="585"/>
      <c r="PBG29" s="585"/>
      <c r="PBH29" s="585"/>
      <c r="PBI29" s="585"/>
      <c r="PBJ29" s="585"/>
      <c r="PBK29" s="585"/>
      <c r="PBL29" s="585"/>
      <c r="PBM29" s="585"/>
      <c r="PBN29" s="585"/>
      <c r="PBO29" s="585"/>
      <c r="PBP29" s="585"/>
      <c r="PBQ29" s="585"/>
      <c r="PBR29" s="585"/>
      <c r="PBS29" s="585"/>
      <c r="PBT29" s="585"/>
      <c r="PBU29" s="585"/>
      <c r="PBV29" s="585"/>
      <c r="PBW29" s="585"/>
      <c r="PBX29" s="585"/>
      <c r="PBY29" s="585"/>
      <c r="PBZ29" s="585"/>
      <c r="PCA29" s="585"/>
      <c r="PCB29" s="585"/>
      <c r="PCC29" s="585"/>
      <c r="PCD29" s="585"/>
      <c r="PCE29" s="585"/>
      <c r="PCF29" s="585"/>
      <c r="PCG29" s="585"/>
      <c r="PCH29" s="585"/>
      <c r="PCI29" s="585"/>
      <c r="PCJ29" s="585"/>
      <c r="PCK29" s="585"/>
      <c r="PCL29" s="585"/>
      <c r="PCM29" s="585"/>
      <c r="PCN29" s="585"/>
      <c r="PCO29" s="585"/>
      <c r="PCP29" s="585"/>
      <c r="PCQ29" s="585"/>
      <c r="PCR29" s="585"/>
      <c r="PCS29" s="585"/>
      <c r="PCT29" s="585"/>
      <c r="PCU29" s="585"/>
      <c r="PCV29" s="585"/>
      <c r="PCW29" s="585"/>
      <c r="PCX29" s="585"/>
      <c r="PCY29" s="585"/>
      <c r="PCZ29" s="585"/>
      <c r="PDA29" s="585"/>
      <c r="PDB29" s="585"/>
      <c r="PDC29" s="585"/>
      <c r="PDD29" s="585"/>
      <c r="PDE29" s="585"/>
      <c r="PDF29" s="585"/>
      <c r="PDG29" s="585"/>
      <c r="PDH29" s="585"/>
      <c r="PDI29" s="585"/>
      <c r="PDJ29" s="585"/>
      <c r="PDK29" s="585"/>
      <c r="PDL29" s="585"/>
      <c r="PDM29" s="585"/>
      <c r="PDN29" s="585"/>
      <c r="PDO29" s="585"/>
      <c r="PDP29" s="585"/>
      <c r="PDQ29" s="585"/>
      <c r="PDR29" s="585"/>
      <c r="PDS29" s="585"/>
      <c r="PDT29" s="585"/>
      <c r="PDU29" s="585"/>
      <c r="PDV29" s="585"/>
      <c r="PDW29" s="585"/>
      <c r="PDX29" s="585"/>
      <c r="PDY29" s="585"/>
      <c r="PDZ29" s="585"/>
      <c r="PEA29" s="585"/>
      <c r="PEB29" s="585"/>
      <c r="PEC29" s="585"/>
      <c r="PED29" s="585"/>
      <c r="PEE29" s="585"/>
      <c r="PEF29" s="585"/>
      <c r="PEG29" s="585"/>
      <c r="PEH29" s="585"/>
      <c r="PEI29" s="585"/>
      <c r="PEJ29" s="585"/>
      <c r="PEK29" s="585"/>
      <c r="PEL29" s="585"/>
      <c r="PEM29" s="585"/>
      <c r="PEN29" s="585"/>
      <c r="PEO29" s="585"/>
      <c r="PEP29" s="585"/>
      <c r="PEQ29" s="585"/>
      <c r="PER29" s="585"/>
      <c r="PES29" s="585"/>
      <c r="PET29" s="585"/>
      <c r="PEU29" s="585"/>
      <c r="PEV29" s="585"/>
      <c r="PEW29" s="585"/>
      <c r="PEX29" s="585"/>
      <c r="PEY29" s="585"/>
      <c r="PEZ29" s="585"/>
      <c r="PFA29" s="585"/>
      <c r="PFB29" s="585"/>
      <c r="PFC29" s="585"/>
      <c r="PFD29" s="585"/>
      <c r="PFE29" s="585"/>
      <c r="PFF29" s="585"/>
      <c r="PFG29" s="585"/>
      <c r="PFH29" s="585"/>
      <c r="PFI29" s="585"/>
      <c r="PFJ29" s="585"/>
      <c r="PFK29" s="585"/>
      <c r="PFL29" s="585"/>
      <c r="PFM29" s="585"/>
      <c r="PFN29" s="585"/>
      <c r="PFO29" s="585"/>
      <c r="PFP29" s="585"/>
      <c r="PFQ29" s="585"/>
      <c r="PFR29" s="585"/>
      <c r="PFS29" s="585"/>
      <c r="PFT29" s="585"/>
      <c r="PFU29" s="585"/>
      <c r="PFV29" s="585"/>
      <c r="PFW29" s="585"/>
      <c r="PFX29" s="585"/>
      <c r="PFY29" s="585"/>
      <c r="PFZ29" s="585"/>
      <c r="PGA29" s="585"/>
      <c r="PGB29" s="585"/>
      <c r="PGC29" s="585"/>
      <c r="PGD29" s="585"/>
      <c r="PGE29" s="585"/>
      <c r="PGF29" s="585"/>
      <c r="PGG29" s="585"/>
      <c r="PGH29" s="585"/>
      <c r="PGI29" s="585"/>
      <c r="PGJ29" s="585"/>
      <c r="PGK29" s="585"/>
      <c r="PGL29" s="585"/>
      <c r="PGM29" s="585"/>
      <c r="PGN29" s="585"/>
      <c r="PGO29" s="585"/>
      <c r="PGP29" s="585"/>
      <c r="PGQ29" s="585"/>
      <c r="PGR29" s="585"/>
      <c r="PGS29" s="585"/>
      <c r="PGT29" s="585"/>
      <c r="PGU29" s="585"/>
      <c r="PGV29" s="585"/>
      <c r="PGW29" s="585"/>
      <c r="PGX29" s="585"/>
      <c r="PGY29" s="585"/>
      <c r="PGZ29" s="585"/>
      <c r="PHA29" s="585"/>
      <c r="PHB29" s="585"/>
      <c r="PHC29" s="585"/>
      <c r="PHD29" s="585"/>
      <c r="PHE29" s="585"/>
      <c r="PHF29" s="585"/>
      <c r="PHG29" s="585"/>
      <c r="PHH29" s="585"/>
      <c r="PHI29" s="585"/>
      <c r="PHJ29" s="585"/>
      <c r="PHK29" s="585"/>
      <c r="PHL29" s="585"/>
      <c r="PHM29" s="585"/>
      <c r="PHN29" s="585"/>
      <c r="PHO29" s="585"/>
      <c r="PHP29" s="585"/>
      <c r="PHQ29" s="585"/>
      <c r="PHR29" s="585"/>
      <c r="PHS29" s="585"/>
      <c r="PHT29" s="585"/>
      <c r="PHU29" s="585"/>
      <c r="PHV29" s="585"/>
      <c r="PHW29" s="585"/>
      <c r="PHX29" s="585"/>
      <c r="PHY29" s="585"/>
      <c r="PHZ29" s="585"/>
      <c r="PIA29" s="585"/>
      <c r="PIB29" s="585"/>
      <c r="PIC29" s="585"/>
      <c r="PID29" s="585"/>
      <c r="PIE29" s="585"/>
      <c r="PIF29" s="585"/>
      <c r="PIG29" s="585"/>
      <c r="PIH29" s="585"/>
      <c r="PII29" s="585"/>
      <c r="PIJ29" s="585"/>
      <c r="PIK29" s="585"/>
      <c r="PIL29" s="585"/>
      <c r="PIM29" s="585"/>
      <c r="PIN29" s="585"/>
      <c r="PIO29" s="585"/>
      <c r="PIP29" s="585"/>
      <c r="PIQ29" s="585"/>
      <c r="PIR29" s="585"/>
      <c r="PIS29" s="585"/>
      <c r="PIT29" s="585"/>
      <c r="PIU29" s="585"/>
      <c r="PIV29" s="585"/>
      <c r="PIW29" s="585"/>
      <c r="PIX29" s="585"/>
      <c r="PIY29" s="585"/>
      <c r="PIZ29" s="585"/>
      <c r="PJA29" s="585"/>
      <c r="PJB29" s="585"/>
      <c r="PJC29" s="585"/>
      <c r="PJD29" s="585"/>
      <c r="PJE29" s="585"/>
      <c r="PJF29" s="585"/>
      <c r="PJG29" s="585"/>
      <c r="PJH29" s="585"/>
      <c r="PJI29" s="585"/>
      <c r="PJJ29" s="585"/>
      <c r="PJK29" s="585"/>
      <c r="PJL29" s="585"/>
      <c r="PJM29" s="585"/>
      <c r="PJN29" s="585"/>
      <c r="PJO29" s="585"/>
      <c r="PJP29" s="585"/>
      <c r="PJQ29" s="585"/>
      <c r="PJR29" s="585"/>
      <c r="PJS29" s="585"/>
      <c r="PJT29" s="585"/>
      <c r="PJU29" s="585"/>
      <c r="PJV29" s="585"/>
      <c r="PJW29" s="585"/>
      <c r="PJX29" s="585"/>
      <c r="PJY29" s="585"/>
      <c r="PJZ29" s="585"/>
      <c r="PKA29" s="585"/>
      <c r="PKB29" s="585"/>
      <c r="PKC29" s="585"/>
      <c r="PKD29" s="585"/>
      <c r="PKE29" s="585"/>
      <c r="PKF29" s="585"/>
      <c r="PKG29" s="585"/>
      <c r="PKH29" s="585"/>
      <c r="PKI29" s="585"/>
      <c r="PKJ29" s="585"/>
      <c r="PKK29" s="585"/>
      <c r="PKL29" s="585"/>
      <c r="PKM29" s="585"/>
      <c r="PKN29" s="585"/>
      <c r="PKO29" s="585"/>
      <c r="PKP29" s="585"/>
      <c r="PKQ29" s="585"/>
      <c r="PKR29" s="585"/>
      <c r="PKS29" s="585"/>
      <c r="PKT29" s="585"/>
      <c r="PKU29" s="585"/>
      <c r="PKV29" s="585"/>
      <c r="PKW29" s="585"/>
      <c r="PKX29" s="585"/>
      <c r="PKY29" s="585"/>
      <c r="PKZ29" s="585"/>
      <c r="PLA29" s="585"/>
      <c r="PLB29" s="585"/>
      <c r="PLC29" s="585"/>
      <c r="PLD29" s="585"/>
      <c r="PLE29" s="585"/>
      <c r="PLF29" s="585"/>
      <c r="PLG29" s="585"/>
      <c r="PLH29" s="585"/>
      <c r="PLI29" s="585"/>
      <c r="PLJ29" s="585"/>
      <c r="PLK29" s="585"/>
      <c r="PLL29" s="585"/>
      <c r="PLM29" s="585"/>
      <c r="PLN29" s="585"/>
      <c r="PLO29" s="585"/>
      <c r="PLP29" s="585"/>
      <c r="PLQ29" s="585"/>
      <c r="PLR29" s="585"/>
      <c r="PLS29" s="585"/>
      <c r="PLT29" s="585"/>
      <c r="PLU29" s="585"/>
      <c r="PLV29" s="585"/>
      <c r="PLW29" s="585"/>
      <c r="PLX29" s="585"/>
      <c r="PLY29" s="585"/>
      <c r="PLZ29" s="585"/>
      <c r="PMA29" s="585"/>
      <c r="PMB29" s="585"/>
      <c r="PMC29" s="585"/>
      <c r="PMD29" s="585"/>
      <c r="PME29" s="585"/>
      <c r="PMF29" s="585"/>
      <c r="PMG29" s="585"/>
      <c r="PMH29" s="585"/>
      <c r="PMI29" s="585"/>
      <c r="PMJ29" s="585"/>
      <c r="PMK29" s="585"/>
      <c r="PML29" s="585"/>
      <c r="PMM29" s="585"/>
      <c r="PMN29" s="585"/>
      <c r="PMO29" s="585"/>
      <c r="PMP29" s="585"/>
      <c r="PMQ29" s="585"/>
      <c r="PMR29" s="585"/>
      <c r="PMS29" s="585"/>
      <c r="PMT29" s="585"/>
      <c r="PMU29" s="585"/>
      <c r="PMV29" s="585"/>
      <c r="PMW29" s="585"/>
      <c r="PMX29" s="585"/>
      <c r="PMY29" s="585"/>
      <c r="PMZ29" s="585"/>
      <c r="PNA29" s="585"/>
      <c r="PNB29" s="585"/>
      <c r="PNC29" s="585"/>
      <c r="PND29" s="585"/>
      <c r="PNE29" s="585"/>
      <c r="PNF29" s="585"/>
      <c r="PNG29" s="585"/>
      <c r="PNH29" s="585"/>
      <c r="PNI29" s="585"/>
      <c r="PNJ29" s="585"/>
      <c r="PNK29" s="585"/>
      <c r="PNL29" s="585"/>
      <c r="PNM29" s="585"/>
      <c r="PNN29" s="585"/>
      <c r="PNO29" s="585"/>
      <c r="PNP29" s="585"/>
      <c r="PNQ29" s="585"/>
      <c r="PNR29" s="585"/>
      <c r="PNS29" s="585"/>
      <c r="PNT29" s="585"/>
      <c r="PNU29" s="585"/>
      <c r="PNV29" s="585"/>
      <c r="PNW29" s="585"/>
      <c r="PNX29" s="585"/>
      <c r="PNY29" s="585"/>
      <c r="PNZ29" s="585"/>
      <c r="POA29" s="585"/>
      <c r="POB29" s="585"/>
      <c r="POC29" s="585"/>
      <c r="POD29" s="585"/>
      <c r="POE29" s="585"/>
      <c r="POF29" s="585"/>
      <c r="POG29" s="585"/>
      <c r="POH29" s="585"/>
      <c r="POI29" s="585"/>
      <c r="POJ29" s="585"/>
      <c r="POK29" s="585"/>
      <c r="POL29" s="585"/>
      <c r="POM29" s="585"/>
      <c r="PON29" s="585"/>
      <c r="POO29" s="585"/>
      <c r="POP29" s="585"/>
      <c r="POQ29" s="585"/>
      <c r="POR29" s="585"/>
      <c r="POS29" s="585"/>
      <c r="POT29" s="585"/>
      <c r="POU29" s="585"/>
      <c r="POV29" s="585"/>
      <c r="POW29" s="585"/>
      <c r="POX29" s="585"/>
      <c r="POY29" s="585"/>
      <c r="POZ29" s="585"/>
      <c r="PPA29" s="585"/>
      <c r="PPB29" s="585"/>
      <c r="PPC29" s="585"/>
      <c r="PPD29" s="585"/>
      <c r="PPE29" s="585"/>
      <c r="PPF29" s="585"/>
      <c r="PPG29" s="585"/>
      <c r="PPH29" s="585"/>
      <c r="PPI29" s="585"/>
      <c r="PPJ29" s="585"/>
      <c r="PPK29" s="585"/>
      <c r="PPL29" s="585"/>
      <c r="PPM29" s="585"/>
      <c r="PPN29" s="585"/>
      <c r="PPO29" s="585"/>
      <c r="PPP29" s="585"/>
      <c r="PPQ29" s="585"/>
      <c r="PPR29" s="585"/>
      <c r="PPS29" s="585"/>
      <c r="PPT29" s="585"/>
      <c r="PPU29" s="585"/>
      <c r="PPV29" s="585"/>
      <c r="PPW29" s="585"/>
      <c r="PPX29" s="585"/>
      <c r="PPY29" s="585"/>
      <c r="PPZ29" s="585"/>
      <c r="PQA29" s="585"/>
      <c r="PQB29" s="585"/>
      <c r="PQC29" s="585"/>
      <c r="PQD29" s="585"/>
      <c r="PQE29" s="585"/>
      <c r="PQF29" s="585"/>
      <c r="PQG29" s="585"/>
      <c r="PQH29" s="585"/>
      <c r="PQI29" s="585"/>
      <c r="PQJ29" s="585"/>
      <c r="PQK29" s="585"/>
      <c r="PQL29" s="585"/>
      <c r="PQM29" s="585"/>
      <c r="PQN29" s="585"/>
      <c r="PQO29" s="585"/>
      <c r="PQP29" s="585"/>
      <c r="PQQ29" s="585"/>
      <c r="PQR29" s="585"/>
      <c r="PQS29" s="585"/>
      <c r="PQT29" s="585"/>
      <c r="PQU29" s="585"/>
      <c r="PQV29" s="585"/>
      <c r="PQW29" s="585"/>
      <c r="PQX29" s="585"/>
      <c r="PQY29" s="585"/>
      <c r="PQZ29" s="585"/>
      <c r="PRA29" s="585"/>
      <c r="PRB29" s="585"/>
      <c r="PRC29" s="585"/>
      <c r="PRD29" s="585"/>
      <c r="PRE29" s="585"/>
      <c r="PRF29" s="585"/>
      <c r="PRG29" s="585"/>
      <c r="PRH29" s="585"/>
      <c r="PRI29" s="585"/>
      <c r="PRJ29" s="585"/>
      <c r="PRK29" s="585"/>
      <c r="PRL29" s="585"/>
      <c r="PRM29" s="585"/>
      <c r="PRN29" s="585"/>
      <c r="PRO29" s="585"/>
      <c r="PRP29" s="585"/>
      <c r="PRQ29" s="585"/>
      <c r="PRR29" s="585"/>
      <c r="PRS29" s="585"/>
      <c r="PRT29" s="585"/>
      <c r="PRU29" s="585"/>
      <c r="PRV29" s="585"/>
      <c r="PRW29" s="585"/>
      <c r="PRX29" s="585"/>
      <c r="PRY29" s="585"/>
      <c r="PRZ29" s="585"/>
      <c r="PSA29" s="585"/>
      <c r="PSB29" s="585"/>
      <c r="PSC29" s="585"/>
      <c r="PSD29" s="585"/>
      <c r="PSE29" s="585"/>
      <c r="PSF29" s="585"/>
      <c r="PSG29" s="585"/>
      <c r="PSH29" s="585"/>
      <c r="PSI29" s="585"/>
      <c r="PSJ29" s="585"/>
      <c r="PSK29" s="585"/>
      <c r="PSL29" s="585"/>
      <c r="PSM29" s="585"/>
      <c r="PSN29" s="585"/>
      <c r="PSO29" s="585"/>
      <c r="PSP29" s="585"/>
      <c r="PSQ29" s="585"/>
      <c r="PSR29" s="585"/>
      <c r="PSS29" s="585"/>
      <c r="PST29" s="585"/>
      <c r="PSU29" s="585"/>
      <c r="PSV29" s="585"/>
      <c r="PSW29" s="585"/>
      <c r="PSX29" s="585"/>
      <c r="PSY29" s="585"/>
      <c r="PSZ29" s="585"/>
      <c r="PTA29" s="585"/>
      <c r="PTB29" s="585"/>
      <c r="PTC29" s="585"/>
      <c r="PTD29" s="585"/>
      <c r="PTE29" s="585"/>
      <c r="PTF29" s="585"/>
      <c r="PTG29" s="585"/>
      <c r="PTH29" s="585"/>
      <c r="PTI29" s="585"/>
      <c r="PTJ29" s="585"/>
      <c r="PTK29" s="585"/>
      <c r="PTL29" s="585"/>
      <c r="PTM29" s="585"/>
      <c r="PTN29" s="585"/>
      <c r="PTO29" s="585"/>
      <c r="PTP29" s="585"/>
      <c r="PTQ29" s="585"/>
      <c r="PTR29" s="585"/>
      <c r="PTS29" s="585"/>
      <c r="PTT29" s="585"/>
      <c r="PTU29" s="585"/>
      <c r="PTV29" s="585"/>
      <c r="PTW29" s="585"/>
      <c r="PTX29" s="585"/>
      <c r="PTY29" s="585"/>
      <c r="PTZ29" s="585"/>
      <c r="PUA29" s="585"/>
      <c r="PUB29" s="585"/>
      <c r="PUC29" s="585"/>
      <c r="PUD29" s="585"/>
      <c r="PUE29" s="585"/>
      <c r="PUF29" s="585"/>
      <c r="PUG29" s="585"/>
      <c r="PUH29" s="585"/>
      <c r="PUI29" s="585"/>
      <c r="PUJ29" s="585"/>
      <c r="PUK29" s="585"/>
      <c r="PUL29" s="585"/>
      <c r="PUM29" s="585"/>
      <c r="PUN29" s="585"/>
      <c r="PUO29" s="585"/>
      <c r="PUP29" s="585"/>
      <c r="PUQ29" s="585"/>
      <c r="PUR29" s="585"/>
      <c r="PUS29" s="585"/>
      <c r="PUT29" s="585"/>
      <c r="PUU29" s="585"/>
      <c r="PUV29" s="585"/>
      <c r="PUW29" s="585"/>
      <c r="PUX29" s="585"/>
      <c r="PUY29" s="585"/>
      <c r="PUZ29" s="585"/>
      <c r="PVA29" s="585"/>
      <c r="PVB29" s="585"/>
      <c r="PVC29" s="585"/>
      <c r="PVD29" s="585"/>
      <c r="PVE29" s="585"/>
      <c r="PVF29" s="585"/>
      <c r="PVG29" s="585"/>
      <c r="PVH29" s="585"/>
      <c r="PVI29" s="585"/>
      <c r="PVJ29" s="585"/>
      <c r="PVK29" s="585"/>
      <c r="PVL29" s="585"/>
      <c r="PVM29" s="585"/>
      <c r="PVN29" s="585"/>
      <c r="PVO29" s="585"/>
      <c r="PVP29" s="585"/>
      <c r="PVQ29" s="585"/>
      <c r="PVR29" s="585"/>
      <c r="PVS29" s="585"/>
      <c r="PVT29" s="585"/>
      <c r="PVU29" s="585"/>
      <c r="PVV29" s="585"/>
      <c r="PVW29" s="585"/>
      <c r="PVX29" s="585"/>
      <c r="PVY29" s="585"/>
      <c r="PVZ29" s="585"/>
      <c r="PWA29" s="585"/>
      <c r="PWB29" s="585"/>
      <c r="PWC29" s="585"/>
      <c r="PWD29" s="585"/>
      <c r="PWE29" s="585"/>
      <c r="PWF29" s="585"/>
      <c r="PWG29" s="585"/>
      <c r="PWH29" s="585"/>
      <c r="PWI29" s="585"/>
      <c r="PWJ29" s="585"/>
      <c r="PWK29" s="585"/>
      <c r="PWL29" s="585"/>
      <c r="PWM29" s="585"/>
      <c r="PWN29" s="585"/>
      <c r="PWO29" s="585"/>
      <c r="PWP29" s="585"/>
      <c r="PWQ29" s="585"/>
      <c r="PWR29" s="585"/>
      <c r="PWS29" s="585"/>
      <c r="PWT29" s="585"/>
      <c r="PWU29" s="585"/>
      <c r="PWV29" s="585"/>
      <c r="PWW29" s="585"/>
      <c r="PWX29" s="585"/>
      <c r="PWY29" s="585"/>
      <c r="PWZ29" s="585"/>
      <c r="PXA29" s="585"/>
      <c r="PXB29" s="585"/>
      <c r="PXC29" s="585"/>
      <c r="PXD29" s="585"/>
      <c r="PXE29" s="585"/>
      <c r="PXF29" s="585"/>
      <c r="PXG29" s="585"/>
      <c r="PXH29" s="585"/>
      <c r="PXI29" s="585"/>
      <c r="PXJ29" s="585"/>
      <c r="PXK29" s="585"/>
      <c r="PXL29" s="585"/>
      <c r="PXM29" s="585"/>
      <c r="PXN29" s="585"/>
      <c r="PXO29" s="585"/>
      <c r="PXP29" s="585"/>
      <c r="PXQ29" s="585"/>
      <c r="PXR29" s="585"/>
      <c r="PXS29" s="585"/>
      <c r="PXT29" s="585"/>
      <c r="PXU29" s="585"/>
      <c r="PXV29" s="585"/>
      <c r="PXW29" s="585"/>
      <c r="PXX29" s="585"/>
      <c r="PXY29" s="585"/>
      <c r="PXZ29" s="585"/>
      <c r="PYA29" s="585"/>
      <c r="PYB29" s="585"/>
      <c r="PYC29" s="585"/>
      <c r="PYD29" s="585"/>
      <c r="PYE29" s="585"/>
      <c r="PYF29" s="585"/>
      <c r="PYG29" s="585"/>
      <c r="PYH29" s="585"/>
      <c r="PYI29" s="585"/>
      <c r="PYJ29" s="585"/>
      <c r="PYK29" s="585"/>
      <c r="PYL29" s="585"/>
      <c r="PYM29" s="585"/>
      <c r="PYN29" s="585"/>
      <c r="PYO29" s="585"/>
      <c r="PYP29" s="585"/>
      <c r="PYQ29" s="585"/>
      <c r="PYR29" s="585"/>
      <c r="PYS29" s="585"/>
      <c r="PYT29" s="585"/>
      <c r="PYU29" s="585"/>
      <c r="PYV29" s="585"/>
      <c r="PYW29" s="585"/>
      <c r="PYX29" s="585"/>
      <c r="PYY29" s="585"/>
      <c r="PYZ29" s="585"/>
      <c r="PZA29" s="585"/>
      <c r="PZB29" s="585"/>
      <c r="PZC29" s="585"/>
      <c r="PZD29" s="585"/>
      <c r="PZE29" s="585"/>
      <c r="PZF29" s="585"/>
      <c r="PZG29" s="585"/>
      <c r="PZH29" s="585"/>
      <c r="PZI29" s="585"/>
      <c r="PZJ29" s="585"/>
      <c r="PZK29" s="585"/>
      <c r="PZL29" s="585"/>
      <c r="PZM29" s="585"/>
      <c r="PZN29" s="585"/>
      <c r="PZO29" s="585"/>
      <c r="PZP29" s="585"/>
      <c r="PZQ29" s="585"/>
      <c r="PZR29" s="585"/>
      <c r="PZS29" s="585"/>
      <c r="PZT29" s="585"/>
      <c r="PZU29" s="585"/>
      <c r="PZV29" s="585"/>
      <c r="PZW29" s="585"/>
      <c r="PZX29" s="585"/>
      <c r="PZY29" s="585"/>
      <c r="PZZ29" s="585"/>
      <c r="QAA29" s="585"/>
      <c r="QAB29" s="585"/>
      <c r="QAC29" s="585"/>
      <c r="QAD29" s="585"/>
      <c r="QAE29" s="585"/>
      <c r="QAF29" s="585"/>
      <c r="QAG29" s="585"/>
      <c r="QAH29" s="585"/>
      <c r="QAI29" s="585"/>
      <c r="QAJ29" s="585"/>
      <c r="QAK29" s="585"/>
      <c r="QAL29" s="585"/>
      <c r="QAM29" s="585"/>
      <c r="QAN29" s="585"/>
      <c r="QAO29" s="585"/>
      <c r="QAP29" s="585"/>
      <c r="QAQ29" s="585"/>
      <c r="QAR29" s="585"/>
      <c r="QAS29" s="585"/>
      <c r="QAT29" s="585"/>
      <c r="QAU29" s="585"/>
      <c r="QAV29" s="585"/>
      <c r="QAW29" s="585"/>
      <c r="QAX29" s="585"/>
      <c r="QAY29" s="585"/>
      <c r="QAZ29" s="585"/>
      <c r="QBA29" s="585"/>
      <c r="QBB29" s="585"/>
      <c r="QBC29" s="585"/>
      <c r="QBD29" s="585"/>
      <c r="QBE29" s="585"/>
      <c r="QBF29" s="585"/>
      <c r="QBG29" s="585"/>
      <c r="QBH29" s="585"/>
      <c r="QBI29" s="585"/>
      <c r="QBJ29" s="585"/>
      <c r="QBK29" s="585"/>
      <c r="QBL29" s="585"/>
      <c r="QBM29" s="585"/>
      <c r="QBN29" s="585"/>
      <c r="QBO29" s="585"/>
      <c r="QBP29" s="585"/>
      <c r="QBQ29" s="585"/>
      <c r="QBR29" s="585"/>
      <c r="QBS29" s="585"/>
      <c r="QBT29" s="585"/>
      <c r="QBU29" s="585"/>
      <c r="QBV29" s="585"/>
      <c r="QBW29" s="585"/>
      <c r="QBX29" s="585"/>
      <c r="QBY29" s="585"/>
      <c r="QBZ29" s="585"/>
      <c r="QCA29" s="585"/>
      <c r="QCB29" s="585"/>
      <c r="QCC29" s="585"/>
      <c r="QCD29" s="585"/>
      <c r="QCE29" s="585"/>
      <c r="QCF29" s="585"/>
      <c r="QCG29" s="585"/>
      <c r="QCH29" s="585"/>
      <c r="QCI29" s="585"/>
      <c r="QCJ29" s="585"/>
      <c r="QCK29" s="585"/>
      <c r="QCL29" s="585"/>
      <c r="QCM29" s="585"/>
      <c r="QCN29" s="585"/>
      <c r="QCO29" s="585"/>
      <c r="QCP29" s="585"/>
      <c r="QCQ29" s="585"/>
      <c r="QCR29" s="585"/>
      <c r="QCS29" s="585"/>
      <c r="QCT29" s="585"/>
      <c r="QCU29" s="585"/>
      <c r="QCV29" s="585"/>
      <c r="QCW29" s="585"/>
      <c r="QCX29" s="585"/>
      <c r="QCY29" s="585"/>
      <c r="QCZ29" s="585"/>
      <c r="QDA29" s="585"/>
      <c r="QDB29" s="585"/>
      <c r="QDC29" s="585"/>
      <c r="QDD29" s="585"/>
      <c r="QDE29" s="585"/>
      <c r="QDF29" s="585"/>
      <c r="QDG29" s="585"/>
      <c r="QDH29" s="585"/>
      <c r="QDI29" s="585"/>
      <c r="QDJ29" s="585"/>
      <c r="QDK29" s="585"/>
      <c r="QDL29" s="585"/>
      <c r="QDM29" s="585"/>
      <c r="QDN29" s="585"/>
      <c r="QDO29" s="585"/>
      <c r="QDP29" s="585"/>
      <c r="QDQ29" s="585"/>
      <c r="QDR29" s="585"/>
      <c r="QDS29" s="585"/>
      <c r="QDT29" s="585"/>
      <c r="QDU29" s="585"/>
      <c r="QDV29" s="585"/>
      <c r="QDW29" s="585"/>
      <c r="QDX29" s="585"/>
      <c r="QDY29" s="585"/>
      <c r="QDZ29" s="585"/>
      <c r="QEA29" s="585"/>
      <c r="QEB29" s="585"/>
      <c r="QEC29" s="585"/>
      <c r="QED29" s="585"/>
      <c r="QEE29" s="585"/>
      <c r="QEF29" s="585"/>
      <c r="QEG29" s="585"/>
      <c r="QEH29" s="585"/>
      <c r="QEI29" s="585"/>
      <c r="QEJ29" s="585"/>
      <c r="QEK29" s="585"/>
      <c r="QEL29" s="585"/>
      <c r="QEM29" s="585"/>
      <c r="QEN29" s="585"/>
      <c r="QEO29" s="585"/>
      <c r="QEP29" s="585"/>
      <c r="QEQ29" s="585"/>
      <c r="QER29" s="585"/>
      <c r="QES29" s="585"/>
      <c r="QET29" s="585"/>
      <c r="QEU29" s="585"/>
      <c r="QEV29" s="585"/>
      <c r="QEW29" s="585"/>
      <c r="QEX29" s="585"/>
      <c r="QEY29" s="585"/>
      <c r="QEZ29" s="585"/>
      <c r="QFA29" s="585"/>
      <c r="QFB29" s="585"/>
      <c r="QFC29" s="585"/>
      <c r="QFD29" s="585"/>
      <c r="QFE29" s="585"/>
      <c r="QFF29" s="585"/>
      <c r="QFG29" s="585"/>
      <c r="QFH29" s="585"/>
      <c r="QFI29" s="585"/>
      <c r="QFJ29" s="585"/>
      <c r="QFK29" s="585"/>
      <c r="QFL29" s="585"/>
      <c r="QFM29" s="585"/>
      <c r="QFN29" s="585"/>
      <c r="QFO29" s="585"/>
      <c r="QFP29" s="585"/>
      <c r="QFQ29" s="585"/>
      <c r="QFR29" s="585"/>
      <c r="QFS29" s="585"/>
      <c r="QFT29" s="585"/>
      <c r="QFU29" s="585"/>
      <c r="QFV29" s="585"/>
      <c r="QFW29" s="585"/>
      <c r="QFX29" s="585"/>
      <c r="QFY29" s="585"/>
      <c r="QFZ29" s="585"/>
      <c r="QGA29" s="585"/>
      <c r="QGB29" s="585"/>
      <c r="QGC29" s="585"/>
      <c r="QGD29" s="585"/>
      <c r="QGE29" s="585"/>
      <c r="QGF29" s="585"/>
      <c r="QGG29" s="585"/>
      <c r="QGH29" s="585"/>
      <c r="QGI29" s="585"/>
      <c r="QGJ29" s="585"/>
      <c r="QGK29" s="585"/>
      <c r="QGL29" s="585"/>
      <c r="QGM29" s="585"/>
      <c r="QGN29" s="585"/>
      <c r="QGO29" s="585"/>
      <c r="QGP29" s="585"/>
      <c r="QGQ29" s="585"/>
      <c r="QGR29" s="585"/>
      <c r="QGS29" s="585"/>
      <c r="QGT29" s="585"/>
      <c r="QGU29" s="585"/>
      <c r="QGV29" s="585"/>
      <c r="QGW29" s="585"/>
      <c r="QGX29" s="585"/>
      <c r="QGY29" s="585"/>
      <c r="QGZ29" s="585"/>
      <c r="QHA29" s="585"/>
      <c r="QHB29" s="585"/>
      <c r="QHC29" s="585"/>
      <c r="QHD29" s="585"/>
      <c r="QHE29" s="585"/>
      <c r="QHF29" s="585"/>
      <c r="QHG29" s="585"/>
      <c r="QHH29" s="585"/>
      <c r="QHI29" s="585"/>
      <c r="QHJ29" s="585"/>
      <c r="QHK29" s="585"/>
      <c r="QHL29" s="585"/>
      <c r="QHM29" s="585"/>
      <c r="QHN29" s="585"/>
      <c r="QHO29" s="585"/>
      <c r="QHP29" s="585"/>
      <c r="QHQ29" s="585"/>
      <c r="QHR29" s="585"/>
      <c r="QHS29" s="585"/>
      <c r="QHT29" s="585"/>
      <c r="QHU29" s="585"/>
      <c r="QHV29" s="585"/>
      <c r="QHW29" s="585"/>
      <c r="QHX29" s="585"/>
      <c r="QHY29" s="585"/>
      <c r="QHZ29" s="585"/>
      <c r="QIA29" s="585"/>
      <c r="QIB29" s="585"/>
      <c r="QIC29" s="585"/>
      <c r="QID29" s="585"/>
      <c r="QIE29" s="585"/>
      <c r="QIF29" s="585"/>
      <c r="QIG29" s="585"/>
      <c r="QIH29" s="585"/>
      <c r="QII29" s="585"/>
      <c r="QIJ29" s="585"/>
      <c r="QIK29" s="585"/>
      <c r="QIL29" s="585"/>
      <c r="QIM29" s="585"/>
      <c r="QIN29" s="585"/>
      <c r="QIO29" s="585"/>
      <c r="QIP29" s="585"/>
      <c r="QIQ29" s="585"/>
      <c r="QIR29" s="585"/>
      <c r="QIS29" s="585"/>
      <c r="QIT29" s="585"/>
      <c r="QIU29" s="585"/>
      <c r="QIV29" s="585"/>
      <c r="QIW29" s="585"/>
      <c r="QIX29" s="585"/>
      <c r="QIY29" s="585"/>
      <c r="QIZ29" s="585"/>
      <c r="QJA29" s="585"/>
      <c r="QJB29" s="585"/>
      <c r="QJC29" s="585"/>
      <c r="QJD29" s="585"/>
      <c r="QJE29" s="585"/>
      <c r="QJF29" s="585"/>
      <c r="QJG29" s="585"/>
      <c r="QJH29" s="585"/>
      <c r="QJI29" s="585"/>
      <c r="QJJ29" s="585"/>
      <c r="QJK29" s="585"/>
      <c r="QJL29" s="585"/>
      <c r="QJM29" s="585"/>
      <c r="QJN29" s="585"/>
      <c r="QJO29" s="585"/>
      <c r="QJP29" s="585"/>
      <c r="QJQ29" s="585"/>
      <c r="QJR29" s="585"/>
      <c r="QJS29" s="585"/>
      <c r="QJT29" s="585"/>
      <c r="QJU29" s="585"/>
      <c r="QJV29" s="585"/>
      <c r="QJW29" s="585"/>
      <c r="QJX29" s="585"/>
      <c r="QJY29" s="585"/>
      <c r="QJZ29" s="585"/>
      <c r="QKA29" s="585"/>
      <c r="QKB29" s="585"/>
      <c r="QKC29" s="585"/>
      <c r="QKD29" s="585"/>
      <c r="QKE29" s="585"/>
      <c r="QKF29" s="585"/>
      <c r="QKG29" s="585"/>
      <c r="QKH29" s="585"/>
      <c r="QKI29" s="585"/>
      <c r="QKJ29" s="585"/>
      <c r="QKK29" s="585"/>
      <c r="QKL29" s="585"/>
      <c r="QKM29" s="585"/>
      <c r="QKN29" s="585"/>
      <c r="QKO29" s="585"/>
      <c r="QKP29" s="585"/>
      <c r="QKQ29" s="585"/>
      <c r="QKR29" s="585"/>
      <c r="QKS29" s="585"/>
      <c r="QKT29" s="585"/>
      <c r="QKU29" s="585"/>
      <c r="QKV29" s="585"/>
      <c r="QKW29" s="585"/>
      <c r="QKX29" s="585"/>
      <c r="QKY29" s="585"/>
      <c r="QKZ29" s="585"/>
      <c r="QLA29" s="585"/>
      <c r="QLB29" s="585"/>
      <c r="QLC29" s="585"/>
      <c r="QLD29" s="585"/>
      <c r="QLE29" s="585"/>
      <c r="QLF29" s="585"/>
      <c r="QLG29" s="585"/>
      <c r="QLH29" s="585"/>
      <c r="QLI29" s="585"/>
      <c r="QLJ29" s="585"/>
      <c r="QLK29" s="585"/>
      <c r="QLL29" s="585"/>
      <c r="QLM29" s="585"/>
      <c r="QLN29" s="585"/>
      <c r="QLO29" s="585"/>
      <c r="QLP29" s="585"/>
      <c r="QLQ29" s="585"/>
      <c r="QLR29" s="585"/>
      <c r="QLS29" s="585"/>
      <c r="QLT29" s="585"/>
      <c r="QLU29" s="585"/>
      <c r="QLV29" s="585"/>
      <c r="QLW29" s="585"/>
      <c r="QLX29" s="585"/>
      <c r="QLY29" s="585"/>
      <c r="QLZ29" s="585"/>
      <c r="QMA29" s="585"/>
      <c r="QMB29" s="585"/>
      <c r="QMC29" s="585"/>
      <c r="QMD29" s="585"/>
      <c r="QME29" s="585"/>
      <c r="QMF29" s="585"/>
      <c r="QMG29" s="585"/>
      <c r="QMH29" s="585"/>
      <c r="QMI29" s="585"/>
      <c r="QMJ29" s="585"/>
      <c r="QMK29" s="585"/>
      <c r="QML29" s="585"/>
      <c r="QMM29" s="585"/>
      <c r="QMN29" s="585"/>
      <c r="QMO29" s="585"/>
      <c r="QMP29" s="585"/>
      <c r="QMQ29" s="585"/>
      <c r="QMR29" s="585"/>
      <c r="QMS29" s="585"/>
      <c r="QMT29" s="585"/>
      <c r="QMU29" s="585"/>
      <c r="QMV29" s="585"/>
      <c r="QMW29" s="585"/>
      <c r="QMX29" s="585"/>
      <c r="QMY29" s="585"/>
      <c r="QMZ29" s="585"/>
      <c r="QNA29" s="585"/>
      <c r="QNB29" s="585"/>
      <c r="QNC29" s="585"/>
      <c r="QND29" s="585"/>
      <c r="QNE29" s="585"/>
      <c r="QNF29" s="585"/>
      <c r="QNG29" s="585"/>
      <c r="QNH29" s="585"/>
      <c r="QNI29" s="585"/>
      <c r="QNJ29" s="585"/>
      <c r="QNK29" s="585"/>
      <c r="QNL29" s="585"/>
      <c r="QNM29" s="585"/>
      <c r="QNN29" s="585"/>
      <c r="QNO29" s="585"/>
      <c r="QNP29" s="585"/>
      <c r="QNQ29" s="585"/>
      <c r="QNR29" s="585"/>
      <c r="QNS29" s="585"/>
      <c r="QNT29" s="585"/>
      <c r="QNU29" s="585"/>
      <c r="QNV29" s="585"/>
      <c r="QNW29" s="585"/>
      <c r="QNX29" s="585"/>
      <c r="QNY29" s="585"/>
      <c r="QNZ29" s="585"/>
      <c r="QOA29" s="585"/>
      <c r="QOB29" s="585"/>
      <c r="QOC29" s="585"/>
      <c r="QOD29" s="585"/>
      <c r="QOE29" s="585"/>
      <c r="QOF29" s="585"/>
      <c r="QOG29" s="585"/>
      <c r="QOH29" s="585"/>
      <c r="QOI29" s="585"/>
      <c r="QOJ29" s="585"/>
      <c r="QOK29" s="585"/>
      <c r="QOL29" s="585"/>
      <c r="QOM29" s="585"/>
      <c r="QON29" s="585"/>
      <c r="QOO29" s="585"/>
      <c r="QOP29" s="585"/>
      <c r="QOQ29" s="585"/>
      <c r="QOR29" s="585"/>
      <c r="QOS29" s="585"/>
      <c r="QOT29" s="585"/>
      <c r="QOU29" s="585"/>
      <c r="QOV29" s="585"/>
      <c r="QOW29" s="585"/>
      <c r="QOX29" s="585"/>
      <c r="QOY29" s="585"/>
      <c r="QOZ29" s="585"/>
      <c r="QPA29" s="585"/>
      <c r="QPB29" s="585"/>
      <c r="QPC29" s="585"/>
      <c r="QPD29" s="585"/>
      <c r="QPE29" s="585"/>
      <c r="QPF29" s="585"/>
      <c r="QPG29" s="585"/>
      <c r="QPH29" s="585"/>
      <c r="QPI29" s="585"/>
      <c r="QPJ29" s="585"/>
      <c r="QPK29" s="585"/>
      <c r="QPL29" s="585"/>
      <c r="QPM29" s="585"/>
      <c r="QPN29" s="585"/>
      <c r="QPO29" s="585"/>
      <c r="QPP29" s="585"/>
      <c r="QPQ29" s="585"/>
      <c r="QPR29" s="585"/>
      <c r="QPS29" s="585"/>
      <c r="QPT29" s="585"/>
      <c r="QPU29" s="585"/>
      <c r="QPV29" s="585"/>
      <c r="QPW29" s="585"/>
      <c r="QPX29" s="585"/>
      <c r="QPY29" s="585"/>
      <c r="QPZ29" s="585"/>
      <c r="QQA29" s="585"/>
      <c r="QQB29" s="585"/>
      <c r="QQC29" s="585"/>
      <c r="QQD29" s="585"/>
      <c r="QQE29" s="585"/>
      <c r="QQF29" s="585"/>
      <c r="QQG29" s="585"/>
      <c r="QQH29" s="585"/>
      <c r="QQI29" s="585"/>
      <c r="QQJ29" s="585"/>
      <c r="QQK29" s="585"/>
      <c r="QQL29" s="585"/>
      <c r="QQM29" s="585"/>
      <c r="QQN29" s="585"/>
      <c r="QQO29" s="585"/>
      <c r="QQP29" s="585"/>
      <c r="QQQ29" s="585"/>
      <c r="QQR29" s="585"/>
      <c r="QQS29" s="585"/>
      <c r="QQT29" s="585"/>
      <c r="QQU29" s="585"/>
      <c r="QQV29" s="585"/>
      <c r="QQW29" s="585"/>
      <c r="QQX29" s="585"/>
      <c r="QQY29" s="585"/>
      <c r="QQZ29" s="585"/>
      <c r="QRA29" s="585"/>
      <c r="QRB29" s="585"/>
      <c r="QRC29" s="585"/>
      <c r="QRD29" s="585"/>
      <c r="QRE29" s="585"/>
      <c r="QRF29" s="585"/>
      <c r="QRG29" s="585"/>
      <c r="QRH29" s="585"/>
      <c r="QRI29" s="585"/>
      <c r="QRJ29" s="585"/>
      <c r="QRK29" s="585"/>
      <c r="QRL29" s="585"/>
      <c r="QRM29" s="585"/>
      <c r="QRN29" s="585"/>
      <c r="QRO29" s="585"/>
      <c r="QRP29" s="585"/>
      <c r="QRQ29" s="585"/>
      <c r="QRR29" s="585"/>
      <c r="QRS29" s="585"/>
      <c r="QRT29" s="585"/>
      <c r="QRU29" s="585"/>
      <c r="QRV29" s="585"/>
      <c r="QRW29" s="585"/>
      <c r="QRX29" s="585"/>
      <c r="QRY29" s="585"/>
      <c r="QRZ29" s="585"/>
      <c r="QSA29" s="585"/>
      <c r="QSB29" s="585"/>
      <c r="QSC29" s="585"/>
      <c r="QSD29" s="585"/>
      <c r="QSE29" s="585"/>
      <c r="QSF29" s="585"/>
      <c r="QSG29" s="585"/>
      <c r="QSH29" s="585"/>
      <c r="QSI29" s="585"/>
      <c r="QSJ29" s="585"/>
      <c r="QSK29" s="585"/>
      <c r="QSL29" s="585"/>
      <c r="QSM29" s="585"/>
      <c r="QSN29" s="585"/>
      <c r="QSO29" s="585"/>
      <c r="QSP29" s="585"/>
      <c r="QSQ29" s="585"/>
      <c r="QSR29" s="585"/>
      <c r="QSS29" s="585"/>
      <c r="QST29" s="585"/>
      <c r="QSU29" s="585"/>
      <c r="QSV29" s="585"/>
      <c r="QSW29" s="585"/>
      <c r="QSX29" s="585"/>
      <c r="QSY29" s="585"/>
      <c r="QSZ29" s="585"/>
      <c r="QTA29" s="585"/>
      <c r="QTB29" s="585"/>
      <c r="QTC29" s="585"/>
      <c r="QTD29" s="585"/>
      <c r="QTE29" s="585"/>
      <c r="QTF29" s="585"/>
      <c r="QTG29" s="585"/>
      <c r="QTH29" s="585"/>
      <c r="QTI29" s="585"/>
      <c r="QTJ29" s="585"/>
      <c r="QTK29" s="585"/>
      <c r="QTL29" s="585"/>
      <c r="QTM29" s="585"/>
      <c r="QTN29" s="585"/>
      <c r="QTO29" s="585"/>
      <c r="QTP29" s="585"/>
      <c r="QTQ29" s="585"/>
      <c r="QTR29" s="585"/>
      <c r="QTS29" s="585"/>
      <c r="QTT29" s="585"/>
      <c r="QTU29" s="585"/>
      <c r="QTV29" s="585"/>
      <c r="QTW29" s="585"/>
      <c r="QTX29" s="585"/>
      <c r="QTY29" s="585"/>
      <c r="QTZ29" s="585"/>
      <c r="QUA29" s="585"/>
      <c r="QUB29" s="585"/>
      <c r="QUC29" s="585"/>
      <c r="QUD29" s="585"/>
      <c r="QUE29" s="585"/>
      <c r="QUF29" s="585"/>
      <c r="QUG29" s="585"/>
      <c r="QUH29" s="585"/>
      <c r="QUI29" s="585"/>
      <c r="QUJ29" s="585"/>
      <c r="QUK29" s="585"/>
      <c r="QUL29" s="585"/>
      <c r="QUM29" s="585"/>
      <c r="QUN29" s="585"/>
      <c r="QUO29" s="585"/>
      <c r="QUP29" s="585"/>
      <c r="QUQ29" s="585"/>
      <c r="QUR29" s="585"/>
      <c r="QUS29" s="585"/>
      <c r="QUT29" s="585"/>
      <c r="QUU29" s="585"/>
      <c r="QUV29" s="585"/>
      <c r="QUW29" s="585"/>
      <c r="QUX29" s="585"/>
      <c r="QUY29" s="585"/>
      <c r="QUZ29" s="585"/>
      <c r="QVA29" s="585"/>
      <c r="QVB29" s="585"/>
      <c r="QVC29" s="585"/>
      <c r="QVD29" s="585"/>
      <c r="QVE29" s="585"/>
      <c r="QVF29" s="585"/>
      <c r="QVG29" s="585"/>
      <c r="QVH29" s="585"/>
      <c r="QVI29" s="585"/>
      <c r="QVJ29" s="585"/>
      <c r="QVK29" s="585"/>
      <c r="QVL29" s="585"/>
      <c r="QVM29" s="585"/>
      <c r="QVN29" s="585"/>
      <c r="QVO29" s="585"/>
      <c r="QVP29" s="585"/>
      <c r="QVQ29" s="585"/>
      <c r="QVR29" s="585"/>
      <c r="QVS29" s="585"/>
      <c r="QVT29" s="585"/>
      <c r="QVU29" s="585"/>
      <c r="QVV29" s="585"/>
      <c r="QVW29" s="585"/>
      <c r="QVX29" s="585"/>
      <c r="QVY29" s="585"/>
      <c r="QVZ29" s="585"/>
      <c r="QWA29" s="585"/>
      <c r="QWB29" s="585"/>
      <c r="QWC29" s="585"/>
      <c r="QWD29" s="585"/>
      <c r="QWE29" s="585"/>
      <c r="QWF29" s="585"/>
      <c r="QWG29" s="585"/>
      <c r="QWH29" s="585"/>
      <c r="QWI29" s="585"/>
      <c r="QWJ29" s="585"/>
      <c r="QWK29" s="585"/>
      <c r="QWL29" s="585"/>
      <c r="QWM29" s="585"/>
      <c r="QWN29" s="585"/>
      <c r="QWO29" s="585"/>
      <c r="QWP29" s="585"/>
      <c r="QWQ29" s="585"/>
      <c r="QWR29" s="585"/>
      <c r="QWS29" s="585"/>
      <c r="QWT29" s="585"/>
      <c r="QWU29" s="585"/>
      <c r="QWV29" s="585"/>
      <c r="QWW29" s="585"/>
      <c r="QWX29" s="585"/>
      <c r="QWY29" s="585"/>
      <c r="QWZ29" s="585"/>
      <c r="QXA29" s="585"/>
      <c r="QXB29" s="585"/>
      <c r="QXC29" s="585"/>
      <c r="QXD29" s="585"/>
      <c r="QXE29" s="585"/>
      <c r="QXF29" s="585"/>
      <c r="QXG29" s="585"/>
      <c r="QXH29" s="585"/>
      <c r="QXI29" s="585"/>
      <c r="QXJ29" s="585"/>
      <c r="QXK29" s="585"/>
      <c r="QXL29" s="585"/>
      <c r="QXM29" s="585"/>
      <c r="QXN29" s="585"/>
      <c r="QXO29" s="585"/>
      <c r="QXP29" s="585"/>
      <c r="QXQ29" s="585"/>
      <c r="QXR29" s="585"/>
      <c r="QXS29" s="585"/>
      <c r="QXT29" s="585"/>
      <c r="QXU29" s="585"/>
      <c r="QXV29" s="585"/>
      <c r="QXW29" s="585"/>
      <c r="QXX29" s="585"/>
      <c r="QXY29" s="585"/>
      <c r="QXZ29" s="585"/>
      <c r="QYA29" s="585"/>
      <c r="QYB29" s="585"/>
      <c r="QYC29" s="585"/>
      <c r="QYD29" s="585"/>
      <c r="QYE29" s="585"/>
      <c r="QYF29" s="585"/>
      <c r="QYG29" s="585"/>
      <c r="QYH29" s="585"/>
      <c r="QYI29" s="585"/>
      <c r="QYJ29" s="585"/>
      <c r="QYK29" s="585"/>
      <c r="QYL29" s="585"/>
      <c r="QYM29" s="585"/>
      <c r="QYN29" s="585"/>
      <c r="QYO29" s="585"/>
      <c r="QYP29" s="585"/>
      <c r="QYQ29" s="585"/>
      <c r="QYR29" s="585"/>
      <c r="QYS29" s="585"/>
      <c r="QYT29" s="585"/>
      <c r="QYU29" s="585"/>
      <c r="QYV29" s="585"/>
      <c r="QYW29" s="585"/>
      <c r="QYX29" s="585"/>
      <c r="QYY29" s="585"/>
      <c r="QYZ29" s="585"/>
      <c r="QZA29" s="585"/>
      <c r="QZB29" s="585"/>
      <c r="QZC29" s="585"/>
      <c r="QZD29" s="585"/>
      <c r="QZE29" s="585"/>
      <c r="QZF29" s="585"/>
      <c r="QZG29" s="585"/>
      <c r="QZH29" s="585"/>
      <c r="QZI29" s="585"/>
      <c r="QZJ29" s="585"/>
      <c r="QZK29" s="585"/>
      <c r="QZL29" s="585"/>
      <c r="QZM29" s="585"/>
      <c r="QZN29" s="585"/>
      <c r="QZO29" s="585"/>
      <c r="QZP29" s="585"/>
      <c r="QZQ29" s="585"/>
      <c r="QZR29" s="585"/>
      <c r="QZS29" s="585"/>
      <c r="QZT29" s="585"/>
      <c r="QZU29" s="585"/>
      <c r="QZV29" s="585"/>
      <c r="QZW29" s="585"/>
      <c r="QZX29" s="585"/>
      <c r="QZY29" s="585"/>
      <c r="QZZ29" s="585"/>
      <c r="RAA29" s="585"/>
      <c r="RAB29" s="585"/>
      <c r="RAC29" s="585"/>
      <c r="RAD29" s="585"/>
      <c r="RAE29" s="585"/>
      <c r="RAF29" s="585"/>
      <c r="RAG29" s="585"/>
      <c r="RAH29" s="585"/>
      <c r="RAI29" s="585"/>
      <c r="RAJ29" s="585"/>
      <c r="RAK29" s="585"/>
      <c r="RAL29" s="585"/>
      <c r="RAM29" s="585"/>
      <c r="RAN29" s="585"/>
      <c r="RAO29" s="585"/>
      <c r="RAP29" s="585"/>
      <c r="RAQ29" s="585"/>
      <c r="RAR29" s="585"/>
      <c r="RAS29" s="585"/>
      <c r="RAT29" s="585"/>
      <c r="RAU29" s="585"/>
      <c r="RAV29" s="585"/>
      <c r="RAW29" s="585"/>
      <c r="RAX29" s="585"/>
      <c r="RAY29" s="585"/>
      <c r="RAZ29" s="585"/>
      <c r="RBA29" s="585"/>
      <c r="RBB29" s="585"/>
      <c r="RBC29" s="585"/>
      <c r="RBD29" s="585"/>
      <c r="RBE29" s="585"/>
      <c r="RBF29" s="585"/>
      <c r="RBG29" s="585"/>
      <c r="RBH29" s="585"/>
      <c r="RBI29" s="585"/>
      <c r="RBJ29" s="585"/>
      <c r="RBK29" s="585"/>
      <c r="RBL29" s="585"/>
      <c r="RBM29" s="585"/>
      <c r="RBN29" s="585"/>
      <c r="RBO29" s="585"/>
      <c r="RBP29" s="585"/>
      <c r="RBQ29" s="585"/>
      <c r="RBR29" s="585"/>
      <c r="RBS29" s="585"/>
      <c r="RBT29" s="585"/>
      <c r="RBU29" s="585"/>
      <c r="RBV29" s="585"/>
      <c r="RBW29" s="585"/>
      <c r="RBX29" s="585"/>
      <c r="RBY29" s="585"/>
      <c r="RBZ29" s="585"/>
      <c r="RCA29" s="585"/>
      <c r="RCB29" s="585"/>
      <c r="RCC29" s="585"/>
      <c r="RCD29" s="585"/>
      <c r="RCE29" s="585"/>
      <c r="RCF29" s="585"/>
      <c r="RCG29" s="585"/>
      <c r="RCH29" s="585"/>
      <c r="RCI29" s="585"/>
      <c r="RCJ29" s="585"/>
      <c r="RCK29" s="585"/>
      <c r="RCL29" s="585"/>
      <c r="RCM29" s="585"/>
      <c r="RCN29" s="585"/>
      <c r="RCO29" s="585"/>
      <c r="RCP29" s="585"/>
      <c r="RCQ29" s="585"/>
      <c r="RCR29" s="585"/>
      <c r="RCS29" s="585"/>
      <c r="RCT29" s="585"/>
      <c r="RCU29" s="585"/>
      <c r="RCV29" s="585"/>
      <c r="RCW29" s="585"/>
      <c r="RCX29" s="585"/>
      <c r="RCY29" s="585"/>
      <c r="RCZ29" s="585"/>
      <c r="RDA29" s="585"/>
      <c r="RDB29" s="585"/>
      <c r="RDC29" s="585"/>
      <c r="RDD29" s="585"/>
      <c r="RDE29" s="585"/>
      <c r="RDF29" s="585"/>
      <c r="RDG29" s="585"/>
      <c r="RDH29" s="585"/>
      <c r="RDI29" s="585"/>
      <c r="RDJ29" s="585"/>
      <c r="RDK29" s="585"/>
      <c r="RDL29" s="585"/>
      <c r="RDM29" s="585"/>
      <c r="RDN29" s="585"/>
      <c r="RDO29" s="585"/>
      <c r="RDP29" s="585"/>
      <c r="RDQ29" s="585"/>
      <c r="RDR29" s="585"/>
      <c r="RDS29" s="585"/>
      <c r="RDT29" s="585"/>
      <c r="RDU29" s="585"/>
      <c r="RDV29" s="585"/>
      <c r="RDW29" s="585"/>
      <c r="RDX29" s="585"/>
      <c r="RDY29" s="585"/>
      <c r="RDZ29" s="585"/>
      <c r="REA29" s="585"/>
      <c r="REB29" s="585"/>
      <c r="REC29" s="585"/>
      <c r="RED29" s="585"/>
      <c r="REE29" s="585"/>
      <c r="REF29" s="585"/>
      <c r="REG29" s="585"/>
      <c r="REH29" s="585"/>
      <c r="REI29" s="585"/>
      <c r="REJ29" s="585"/>
      <c r="REK29" s="585"/>
      <c r="REL29" s="585"/>
      <c r="REM29" s="585"/>
      <c r="REN29" s="585"/>
      <c r="REO29" s="585"/>
      <c r="REP29" s="585"/>
      <c r="REQ29" s="585"/>
      <c r="RER29" s="585"/>
      <c r="RES29" s="585"/>
      <c r="RET29" s="585"/>
      <c r="REU29" s="585"/>
      <c r="REV29" s="585"/>
      <c r="REW29" s="585"/>
      <c r="REX29" s="585"/>
      <c r="REY29" s="585"/>
      <c r="REZ29" s="585"/>
      <c r="RFA29" s="585"/>
      <c r="RFB29" s="585"/>
      <c r="RFC29" s="585"/>
      <c r="RFD29" s="585"/>
      <c r="RFE29" s="585"/>
      <c r="RFF29" s="585"/>
      <c r="RFG29" s="585"/>
      <c r="RFH29" s="585"/>
      <c r="RFI29" s="585"/>
      <c r="RFJ29" s="585"/>
      <c r="RFK29" s="585"/>
      <c r="RFL29" s="585"/>
      <c r="RFM29" s="585"/>
      <c r="RFN29" s="585"/>
      <c r="RFO29" s="585"/>
      <c r="RFP29" s="585"/>
      <c r="RFQ29" s="585"/>
      <c r="RFR29" s="585"/>
      <c r="RFS29" s="585"/>
      <c r="RFT29" s="585"/>
      <c r="RFU29" s="585"/>
      <c r="RFV29" s="585"/>
      <c r="RFW29" s="585"/>
      <c r="RFX29" s="585"/>
      <c r="RFY29" s="585"/>
      <c r="RFZ29" s="585"/>
      <c r="RGA29" s="585"/>
      <c r="RGB29" s="585"/>
      <c r="RGC29" s="585"/>
      <c r="RGD29" s="585"/>
      <c r="RGE29" s="585"/>
      <c r="RGF29" s="585"/>
      <c r="RGG29" s="585"/>
      <c r="RGH29" s="585"/>
      <c r="RGI29" s="585"/>
      <c r="RGJ29" s="585"/>
      <c r="RGK29" s="585"/>
      <c r="RGL29" s="585"/>
      <c r="RGM29" s="585"/>
      <c r="RGN29" s="585"/>
      <c r="RGO29" s="585"/>
      <c r="RGP29" s="585"/>
      <c r="RGQ29" s="585"/>
      <c r="RGR29" s="585"/>
      <c r="RGS29" s="585"/>
      <c r="RGT29" s="585"/>
      <c r="RGU29" s="585"/>
      <c r="RGV29" s="585"/>
      <c r="RGW29" s="585"/>
      <c r="RGX29" s="585"/>
      <c r="RGY29" s="585"/>
      <c r="RGZ29" s="585"/>
      <c r="RHA29" s="585"/>
      <c r="RHB29" s="585"/>
      <c r="RHC29" s="585"/>
      <c r="RHD29" s="585"/>
      <c r="RHE29" s="585"/>
      <c r="RHF29" s="585"/>
      <c r="RHG29" s="585"/>
      <c r="RHH29" s="585"/>
      <c r="RHI29" s="585"/>
      <c r="RHJ29" s="585"/>
      <c r="RHK29" s="585"/>
      <c r="RHL29" s="585"/>
      <c r="RHM29" s="585"/>
      <c r="RHN29" s="585"/>
      <c r="RHO29" s="585"/>
      <c r="RHP29" s="585"/>
      <c r="RHQ29" s="585"/>
      <c r="RHR29" s="585"/>
      <c r="RHS29" s="585"/>
      <c r="RHT29" s="585"/>
      <c r="RHU29" s="585"/>
      <c r="RHV29" s="585"/>
      <c r="RHW29" s="585"/>
      <c r="RHX29" s="585"/>
      <c r="RHY29" s="585"/>
      <c r="RHZ29" s="585"/>
      <c r="RIA29" s="585"/>
      <c r="RIB29" s="585"/>
      <c r="RIC29" s="585"/>
      <c r="RID29" s="585"/>
      <c r="RIE29" s="585"/>
      <c r="RIF29" s="585"/>
      <c r="RIG29" s="585"/>
      <c r="RIH29" s="585"/>
      <c r="RII29" s="585"/>
      <c r="RIJ29" s="585"/>
      <c r="RIK29" s="585"/>
      <c r="RIL29" s="585"/>
      <c r="RIM29" s="585"/>
      <c r="RIN29" s="585"/>
      <c r="RIO29" s="585"/>
      <c r="RIP29" s="585"/>
      <c r="RIQ29" s="585"/>
      <c r="RIR29" s="585"/>
      <c r="RIS29" s="585"/>
      <c r="RIT29" s="585"/>
      <c r="RIU29" s="585"/>
      <c r="RIV29" s="585"/>
      <c r="RIW29" s="585"/>
      <c r="RIX29" s="585"/>
      <c r="RIY29" s="585"/>
      <c r="RIZ29" s="585"/>
      <c r="RJA29" s="585"/>
      <c r="RJB29" s="585"/>
      <c r="RJC29" s="585"/>
      <c r="RJD29" s="585"/>
      <c r="RJE29" s="585"/>
      <c r="RJF29" s="585"/>
      <c r="RJG29" s="585"/>
      <c r="RJH29" s="585"/>
      <c r="RJI29" s="585"/>
      <c r="RJJ29" s="585"/>
      <c r="RJK29" s="585"/>
      <c r="RJL29" s="585"/>
      <c r="RJM29" s="585"/>
      <c r="RJN29" s="585"/>
      <c r="RJO29" s="585"/>
      <c r="RJP29" s="585"/>
      <c r="RJQ29" s="585"/>
      <c r="RJR29" s="585"/>
      <c r="RJS29" s="585"/>
      <c r="RJT29" s="585"/>
      <c r="RJU29" s="585"/>
      <c r="RJV29" s="585"/>
      <c r="RJW29" s="585"/>
      <c r="RJX29" s="585"/>
      <c r="RJY29" s="585"/>
      <c r="RJZ29" s="585"/>
      <c r="RKA29" s="585"/>
      <c r="RKB29" s="585"/>
      <c r="RKC29" s="585"/>
      <c r="RKD29" s="585"/>
      <c r="RKE29" s="585"/>
      <c r="RKF29" s="585"/>
      <c r="RKG29" s="585"/>
      <c r="RKH29" s="585"/>
      <c r="RKI29" s="585"/>
      <c r="RKJ29" s="585"/>
      <c r="RKK29" s="585"/>
      <c r="RKL29" s="585"/>
      <c r="RKM29" s="585"/>
      <c r="RKN29" s="585"/>
      <c r="RKO29" s="585"/>
      <c r="RKP29" s="585"/>
      <c r="RKQ29" s="585"/>
      <c r="RKR29" s="585"/>
      <c r="RKS29" s="585"/>
      <c r="RKT29" s="585"/>
      <c r="RKU29" s="585"/>
      <c r="RKV29" s="585"/>
      <c r="RKW29" s="585"/>
      <c r="RKX29" s="585"/>
      <c r="RKY29" s="585"/>
      <c r="RKZ29" s="585"/>
      <c r="RLA29" s="585"/>
      <c r="RLB29" s="585"/>
      <c r="RLC29" s="585"/>
      <c r="RLD29" s="585"/>
      <c r="RLE29" s="585"/>
      <c r="RLF29" s="585"/>
      <c r="RLG29" s="585"/>
      <c r="RLH29" s="585"/>
      <c r="RLI29" s="585"/>
      <c r="RLJ29" s="585"/>
      <c r="RLK29" s="585"/>
      <c r="RLL29" s="585"/>
      <c r="RLM29" s="585"/>
      <c r="RLN29" s="585"/>
      <c r="RLO29" s="585"/>
      <c r="RLP29" s="585"/>
      <c r="RLQ29" s="585"/>
      <c r="RLR29" s="585"/>
      <c r="RLS29" s="585"/>
      <c r="RLT29" s="585"/>
      <c r="RLU29" s="585"/>
      <c r="RLV29" s="585"/>
      <c r="RLW29" s="585"/>
      <c r="RLX29" s="585"/>
      <c r="RLY29" s="585"/>
      <c r="RLZ29" s="585"/>
      <c r="RMA29" s="585"/>
      <c r="RMB29" s="585"/>
      <c r="RMC29" s="585"/>
      <c r="RMD29" s="585"/>
      <c r="RME29" s="585"/>
      <c r="RMF29" s="585"/>
      <c r="RMG29" s="585"/>
      <c r="RMH29" s="585"/>
      <c r="RMI29" s="585"/>
      <c r="RMJ29" s="585"/>
      <c r="RMK29" s="585"/>
      <c r="RML29" s="585"/>
      <c r="RMM29" s="585"/>
      <c r="RMN29" s="585"/>
      <c r="RMO29" s="585"/>
      <c r="RMP29" s="585"/>
      <c r="RMQ29" s="585"/>
      <c r="RMR29" s="585"/>
      <c r="RMS29" s="585"/>
      <c r="RMT29" s="585"/>
      <c r="RMU29" s="585"/>
      <c r="RMV29" s="585"/>
      <c r="RMW29" s="585"/>
      <c r="RMX29" s="585"/>
      <c r="RMY29" s="585"/>
      <c r="RMZ29" s="585"/>
      <c r="RNA29" s="585"/>
      <c r="RNB29" s="585"/>
      <c r="RNC29" s="585"/>
      <c r="RND29" s="585"/>
      <c r="RNE29" s="585"/>
      <c r="RNF29" s="585"/>
      <c r="RNG29" s="585"/>
      <c r="RNH29" s="585"/>
      <c r="RNI29" s="585"/>
      <c r="RNJ29" s="585"/>
      <c r="RNK29" s="585"/>
      <c r="RNL29" s="585"/>
      <c r="RNM29" s="585"/>
      <c r="RNN29" s="585"/>
      <c r="RNO29" s="585"/>
      <c r="RNP29" s="585"/>
      <c r="RNQ29" s="585"/>
      <c r="RNR29" s="585"/>
      <c r="RNS29" s="585"/>
      <c r="RNT29" s="585"/>
      <c r="RNU29" s="585"/>
      <c r="RNV29" s="585"/>
      <c r="RNW29" s="585"/>
      <c r="RNX29" s="585"/>
      <c r="RNY29" s="585"/>
      <c r="RNZ29" s="585"/>
      <c r="ROA29" s="585"/>
      <c r="ROB29" s="585"/>
      <c r="ROC29" s="585"/>
      <c r="ROD29" s="585"/>
      <c r="ROE29" s="585"/>
      <c r="ROF29" s="585"/>
      <c r="ROG29" s="585"/>
      <c r="ROH29" s="585"/>
      <c r="ROI29" s="585"/>
      <c r="ROJ29" s="585"/>
      <c r="ROK29" s="585"/>
      <c r="ROL29" s="585"/>
      <c r="ROM29" s="585"/>
      <c r="RON29" s="585"/>
      <c r="ROO29" s="585"/>
      <c r="ROP29" s="585"/>
      <c r="ROQ29" s="585"/>
      <c r="ROR29" s="585"/>
      <c r="ROS29" s="585"/>
      <c r="ROT29" s="585"/>
      <c r="ROU29" s="585"/>
      <c r="ROV29" s="585"/>
      <c r="ROW29" s="585"/>
      <c r="ROX29" s="585"/>
      <c r="ROY29" s="585"/>
      <c r="ROZ29" s="585"/>
      <c r="RPA29" s="585"/>
      <c r="RPB29" s="585"/>
      <c r="RPC29" s="585"/>
      <c r="RPD29" s="585"/>
      <c r="RPE29" s="585"/>
      <c r="RPF29" s="585"/>
      <c r="RPG29" s="585"/>
      <c r="RPH29" s="585"/>
      <c r="RPI29" s="585"/>
      <c r="RPJ29" s="585"/>
      <c r="RPK29" s="585"/>
      <c r="RPL29" s="585"/>
      <c r="RPM29" s="585"/>
      <c r="RPN29" s="585"/>
      <c r="RPO29" s="585"/>
      <c r="RPP29" s="585"/>
      <c r="RPQ29" s="585"/>
      <c r="RPR29" s="585"/>
      <c r="RPS29" s="585"/>
      <c r="RPT29" s="585"/>
      <c r="RPU29" s="585"/>
      <c r="RPV29" s="585"/>
      <c r="RPW29" s="585"/>
      <c r="RPX29" s="585"/>
      <c r="RPY29" s="585"/>
      <c r="RPZ29" s="585"/>
      <c r="RQA29" s="585"/>
      <c r="RQB29" s="585"/>
      <c r="RQC29" s="585"/>
      <c r="RQD29" s="585"/>
      <c r="RQE29" s="585"/>
      <c r="RQF29" s="585"/>
      <c r="RQG29" s="585"/>
      <c r="RQH29" s="585"/>
      <c r="RQI29" s="585"/>
      <c r="RQJ29" s="585"/>
      <c r="RQK29" s="585"/>
      <c r="RQL29" s="585"/>
      <c r="RQM29" s="585"/>
      <c r="RQN29" s="585"/>
      <c r="RQO29" s="585"/>
      <c r="RQP29" s="585"/>
      <c r="RQQ29" s="585"/>
      <c r="RQR29" s="585"/>
      <c r="RQS29" s="585"/>
      <c r="RQT29" s="585"/>
      <c r="RQU29" s="585"/>
      <c r="RQV29" s="585"/>
      <c r="RQW29" s="585"/>
      <c r="RQX29" s="585"/>
      <c r="RQY29" s="585"/>
      <c r="RQZ29" s="585"/>
      <c r="RRA29" s="585"/>
      <c r="RRB29" s="585"/>
      <c r="RRC29" s="585"/>
      <c r="RRD29" s="585"/>
      <c r="RRE29" s="585"/>
      <c r="RRF29" s="585"/>
      <c r="RRG29" s="585"/>
      <c r="RRH29" s="585"/>
      <c r="RRI29" s="585"/>
      <c r="RRJ29" s="585"/>
      <c r="RRK29" s="585"/>
      <c r="RRL29" s="585"/>
      <c r="RRM29" s="585"/>
      <c r="RRN29" s="585"/>
      <c r="RRO29" s="585"/>
      <c r="RRP29" s="585"/>
      <c r="RRQ29" s="585"/>
      <c r="RRR29" s="585"/>
      <c r="RRS29" s="585"/>
      <c r="RRT29" s="585"/>
      <c r="RRU29" s="585"/>
      <c r="RRV29" s="585"/>
      <c r="RRW29" s="585"/>
      <c r="RRX29" s="585"/>
      <c r="RRY29" s="585"/>
      <c r="RRZ29" s="585"/>
      <c r="RSA29" s="585"/>
      <c r="RSB29" s="585"/>
      <c r="RSC29" s="585"/>
      <c r="RSD29" s="585"/>
      <c r="RSE29" s="585"/>
      <c r="RSF29" s="585"/>
      <c r="RSG29" s="585"/>
      <c r="RSH29" s="585"/>
      <c r="RSI29" s="585"/>
      <c r="RSJ29" s="585"/>
      <c r="RSK29" s="585"/>
      <c r="RSL29" s="585"/>
      <c r="RSM29" s="585"/>
      <c r="RSN29" s="585"/>
      <c r="RSO29" s="585"/>
      <c r="RSP29" s="585"/>
      <c r="RSQ29" s="585"/>
      <c r="RSR29" s="585"/>
      <c r="RSS29" s="585"/>
      <c r="RST29" s="585"/>
      <c r="RSU29" s="585"/>
      <c r="RSV29" s="585"/>
      <c r="RSW29" s="585"/>
      <c r="RSX29" s="585"/>
      <c r="RSY29" s="585"/>
      <c r="RSZ29" s="585"/>
      <c r="RTA29" s="585"/>
      <c r="RTB29" s="585"/>
      <c r="RTC29" s="585"/>
      <c r="RTD29" s="585"/>
      <c r="RTE29" s="585"/>
      <c r="RTF29" s="585"/>
      <c r="RTG29" s="585"/>
      <c r="RTH29" s="585"/>
      <c r="RTI29" s="585"/>
      <c r="RTJ29" s="585"/>
      <c r="RTK29" s="585"/>
      <c r="RTL29" s="585"/>
      <c r="RTM29" s="585"/>
      <c r="RTN29" s="585"/>
      <c r="RTO29" s="585"/>
      <c r="RTP29" s="585"/>
      <c r="RTQ29" s="585"/>
      <c r="RTR29" s="585"/>
      <c r="RTS29" s="585"/>
      <c r="RTT29" s="585"/>
      <c r="RTU29" s="585"/>
      <c r="RTV29" s="585"/>
      <c r="RTW29" s="585"/>
      <c r="RTX29" s="585"/>
      <c r="RTY29" s="585"/>
      <c r="RTZ29" s="585"/>
      <c r="RUA29" s="585"/>
      <c r="RUB29" s="585"/>
      <c r="RUC29" s="585"/>
      <c r="RUD29" s="585"/>
      <c r="RUE29" s="585"/>
      <c r="RUF29" s="585"/>
      <c r="RUG29" s="585"/>
      <c r="RUH29" s="585"/>
      <c r="RUI29" s="585"/>
      <c r="RUJ29" s="585"/>
      <c r="RUK29" s="585"/>
      <c r="RUL29" s="585"/>
      <c r="RUM29" s="585"/>
      <c r="RUN29" s="585"/>
      <c r="RUO29" s="585"/>
      <c r="RUP29" s="585"/>
      <c r="RUQ29" s="585"/>
      <c r="RUR29" s="585"/>
      <c r="RUS29" s="585"/>
      <c r="RUT29" s="585"/>
      <c r="RUU29" s="585"/>
      <c r="RUV29" s="585"/>
      <c r="RUW29" s="585"/>
      <c r="RUX29" s="585"/>
      <c r="RUY29" s="585"/>
      <c r="RUZ29" s="585"/>
      <c r="RVA29" s="585"/>
      <c r="RVB29" s="585"/>
      <c r="RVC29" s="585"/>
      <c r="RVD29" s="585"/>
      <c r="RVE29" s="585"/>
      <c r="RVF29" s="585"/>
      <c r="RVG29" s="585"/>
      <c r="RVH29" s="585"/>
      <c r="RVI29" s="585"/>
      <c r="RVJ29" s="585"/>
      <c r="RVK29" s="585"/>
      <c r="RVL29" s="585"/>
      <c r="RVM29" s="585"/>
      <c r="RVN29" s="585"/>
      <c r="RVO29" s="585"/>
      <c r="RVP29" s="585"/>
      <c r="RVQ29" s="585"/>
      <c r="RVR29" s="585"/>
      <c r="RVS29" s="585"/>
      <c r="RVT29" s="585"/>
      <c r="RVU29" s="585"/>
      <c r="RVV29" s="585"/>
      <c r="RVW29" s="585"/>
      <c r="RVX29" s="585"/>
      <c r="RVY29" s="585"/>
      <c r="RVZ29" s="585"/>
      <c r="RWA29" s="585"/>
      <c r="RWB29" s="585"/>
      <c r="RWC29" s="585"/>
      <c r="RWD29" s="585"/>
      <c r="RWE29" s="585"/>
      <c r="RWF29" s="585"/>
      <c r="RWG29" s="585"/>
      <c r="RWH29" s="585"/>
      <c r="RWI29" s="585"/>
      <c r="RWJ29" s="585"/>
      <c r="RWK29" s="585"/>
      <c r="RWL29" s="585"/>
      <c r="RWM29" s="585"/>
      <c r="RWN29" s="585"/>
      <c r="RWO29" s="585"/>
      <c r="RWP29" s="585"/>
      <c r="RWQ29" s="585"/>
      <c r="RWR29" s="585"/>
      <c r="RWS29" s="585"/>
      <c r="RWT29" s="585"/>
      <c r="RWU29" s="585"/>
      <c r="RWV29" s="585"/>
      <c r="RWW29" s="585"/>
      <c r="RWX29" s="585"/>
      <c r="RWY29" s="585"/>
      <c r="RWZ29" s="585"/>
      <c r="RXA29" s="585"/>
      <c r="RXB29" s="585"/>
      <c r="RXC29" s="585"/>
      <c r="RXD29" s="585"/>
      <c r="RXE29" s="585"/>
      <c r="RXF29" s="585"/>
      <c r="RXG29" s="585"/>
      <c r="RXH29" s="585"/>
      <c r="RXI29" s="585"/>
      <c r="RXJ29" s="585"/>
      <c r="RXK29" s="585"/>
      <c r="RXL29" s="585"/>
      <c r="RXM29" s="585"/>
      <c r="RXN29" s="585"/>
      <c r="RXO29" s="585"/>
      <c r="RXP29" s="585"/>
      <c r="RXQ29" s="585"/>
      <c r="RXR29" s="585"/>
      <c r="RXS29" s="585"/>
      <c r="RXT29" s="585"/>
      <c r="RXU29" s="585"/>
      <c r="RXV29" s="585"/>
      <c r="RXW29" s="585"/>
      <c r="RXX29" s="585"/>
      <c r="RXY29" s="585"/>
      <c r="RXZ29" s="585"/>
      <c r="RYA29" s="585"/>
      <c r="RYB29" s="585"/>
      <c r="RYC29" s="585"/>
      <c r="RYD29" s="585"/>
      <c r="RYE29" s="585"/>
      <c r="RYF29" s="585"/>
      <c r="RYG29" s="585"/>
      <c r="RYH29" s="585"/>
      <c r="RYI29" s="585"/>
      <c r="RYJ29" s="585"/>
      <c r="RYK29" s="585"/>
      <c r="RYL29" s="585"/>
      <c r="RYM29" s="585"/>
      <c r="RYN29" s="585"/>
      <c r="RYO29" s="585"/>
      <c r="RYP29" s="585"/>
      <c r="RYQ29" s="585"/>
      <c r="RYR29" s="585"/>
      <c r="RYS29" s="585"/>
      <c r="RYT29" s="585"/>
      <c r="RYU29" s="585"/>
      <c r="RYV29" s="585"/>
      <c r="RYW29" s="585"/>
      <c r="RYX29" s="585"/>
      <c r="RYY29" s="585"/>
      <c r="RYZ29" s="585"/>
      <c r="RZA29" s="585"/>
      <c r="RZB29" s="585"/>
      <c r="RZC29" s="585"/>
      <c r="RZD29" s="585"/>
      <c r="RZE29" s="585"/>
      <c r="RZF29" s="585"/>
      <c r="RZG29" s="585"/>
      <c r="RZH29" s="585"/>
      <c r="RZI29" s="585"/>
      <c r="RZJ29" s="585"/>
      <c r="RZK29" s="585"/>
      <c r="RZL29" s="585"/>
      <c r="RZM29" s="585"/>
      <c r="RZN29" s="585"/>
      <c r="RZO29" s="585"/>
      <c r="RZP29" s="585"/>
      <c r="RZQ29" s="585"/>
      <c r="RZR29" s="585"/>
      <c r="RZS29" s="585"/>
      <c r="RZT29" s="585"/>
      <c r="RZU29" s="585"/>
      <c r="RZV29" s="585"/>
      <c r="RZW29" s="585"/>
      <c r="RZX29" s="585"/>
      <c r="RZY29" s="585"/>
      <c r="RZZ29" s="585"/>
      <c r="SAA29" s="585"/>
      <c r="SAB29" s="585"/>
      <c r="SAC29" s="585"/>
      <c r="SAD29" s="585"/>
      <c r="SAE29" s="585"/>
      <c r="SAF29" s="585"/>
      <c r="SAG29" s="585"/>
      <c r="SAH29" s="585"/>
      <c r="SAI29" s="585"/>
      <c r="SAJ29" s="585"/>
      <c r="SAK29" s="585"/>
      <c r="SAL29" s="585"/>
      <c r="SAM29" s="585"/>
      <c r="SAN29" s="585"/>
      <c r="SAO29" s="585"/>
      <c r="SAP29" s="585"/>
      <c r="SAQ29" s="585"/>
      <c r="SAR29" s="585"/>
      <c r="SAS29" s="585"/>
      <c r="SAT29" s="585"/>
      <c r="SAU29" s="585"/>
      <c r="SAV29" s="585"/>
      <c r="SAW29" s="585"/>
      <c r="SAX29" s="585"/>
      <c r="SAY29" s="585"/>
      <c r="SAZ29" s="585"/>
      <c r="SBA29" s="585"/>
      <c r="SBB29" s="585"/>
      <c r="SBC29" s="585"/>
      <c r="SBD29" s="585"/>
      <c r="SBE29" s="585"/>
      <c r="SBF29" s="585"/>
      <c r="SBG29" s="585"/>
      <c r="SBH29" s="585"/>
      <c r="SBI29" s="585"/>
      <c r="SBJ29" s="585"/>
      <c r="SBK29" s="585"/>
      <c r="SBL29" s="585"/>
      <c r="SBM29" s="585"/>
      <c r="SBN29" s="585"/>
      <c r="SBO29" s="585"/>
      <c r="SBP29" s="585"/>
      <c r="SBQ29" s="585"/>
      <c r="SBR29" s="585"/>
      <c r="SBS29" s="585"/>
      <c r="SBT29" s="585"/>
      <c r="SBU29" s="585"/>
      <c r="SBV29" s="585"/>
      <c r="SBW29" s="585"/>
      <c r="SBX29" s="585"/>
      <c r="SBY29" s="585"/>
      <c r="SBZ29" s="585"/>
      <c r="SCA29" s="585"/>
      <c r="SCB29" s="585"/>
      <c r="SCC29" s="585"/>
      <c r="SCD29" s="585"/>
      <c r="SCE29" s="585"/>
      <c r="SCF29" s="585"/>
      <c r="SCG29" s="585"/>
      <c r="SCH29" s="585"/>
      <c r="SCI29" s="585"/>
      <c r="SCJ29" s="585"/>
      <c r="SCK29" s="585"/>
      <c r="SCL29" s="585"/>
      <c r="SCM29" s="585"/>
      <c r="SCN29" s="585"/>
      <c r="SCO29" s="585"/>
      <c r="SCP29" s="585"/>
      <c r="SCQ29" s="585"/>
      <c r="SCR29" s="585"/>
      <c r="SCS29" s="585"/>
      <c r="SCT29" s="585"/>
      <c r="SCU29" s="585"/>
      <c r="SCV29" s="585"/>
      <c r="SCW29" s="585"/>
      <c r="SCX29" s="585"/>
      <c r="SCY29" s="585"/>
      <c r="SCZ29" s="585"/>
      <c r="SDA29" s="585"/>
      <c r="SDB29" s="585"/>
      <c r="SDC29" s="585"/>
      <c r="SDD29" s="585"/>
      <c r="SDE29" s="585"/>
      <c r="SDF29" s="585"/>
      <c r="SDG29" s="585"/>
      <c r="SDH29" s="585"/>
      <c r="SDI29" s="585"/>
      <c r="SDJ29" s="585"/>
      <c r="SDK29" s="585"/>
      <c r="SDL29" s="585"/>
      <c r="SDM29" s="585"/>
      <c r="SDN29" s="585"/>
      <c r="SDO29" s="585"/>
      <c r="SDP29" s="585"/>
      <c r="SDQ29" s="585"/>
      <c r="SDR29" s="585"/>
      <c r="SDS29" s="585"/>
      <c r="SDT29" s="585"/>
      <c r="SDU29" s="585"/>
      <c r="SDV29" s="585"/>
      <c r="SDW29" s="585"/>
      <c r="SDX29" s="585"/>
      <c r="SDY29" s="585"/>
      <c r="SDZ29" s="585"/>
      <c r="SEA29" s="585"/>
      <c r="SEB29" s="585"/>
      <c r="SEC29" s="585"/>
      <c r="SED29" s="585"/>
      <c r="SEE29" s="585"/>
      <c r="SEF29" s="585"/>
      <c r="SEG29" s="585"/>
      <c r="SEH29" s="585"/>
      <c r="SEI29" s="585"/>
      <c r="SEJ29" s="585"/>
      <c r="SEK29" s="585"/>
      <c r="SEL29" s="585"/>
      <c r="SEM29" s="585"/>
      <c r="SEN29" s="585"/>
      <c r="SEO29" s="585"/>
      <c r="SEP29" s="585"/>
      <c r="SEQ29" s="585"/>
      <c r="SER29" s="585"/>
      <c r="SES29" s="585"/>
      <c r="SET29" s="585"/>
      <c r="SEU29" s="585"/>
      <c r="SEV29" s="585"/>
      <c r="SEW29" s="585"/>
      <c r="SEX29" s="585"/>
      <c r="SEY29" s="585"/>
      <c r="SEZ29" s="585"/>
      <c r="SFA29" s="585"/>
      <c r="SFB29" s="585"/>
      <c r="SFC29" s="585"/>
      <c r="SFD29" s="585"/>
      <c r="SFE29" s="585"/>
      <c r="SFF29" s="585"/>
      <c r="SFG29" s="585"/>
      <c r="SFH29" s="585"/>
      <c r="SFI29" s="585"/>
      <c r="SFJ29" s="585"/>
      <c r="SFK29" s="585"/>
      <c r="SFL29" s="585"/>
      <c r="SFM29" s="585"/>
      <c r="SFN29" s="585"/>
      <c r="SFO29" s="585"/>
      <c r="SFP29" s="585"/>
      <c r="SFQ29" s="585"/>
      <c r="SFR29" s="585"/>
      <c r="SFS29" s="585"/>
      <c r="SFT29" s="585"/>
      <c r="SFU29" s="585"/>
      <c r="SFV29" s="585"/>
      <c r="SFW29" s="585"/>
      <c r="SFX29" s="585"/>
      <c r="SFY29" s="585"/>
      <c r="SFZ29" s="585"/>
      <c r="SGA29" s="585"/>
      <c r="SGB29" s="585"/>
      <c r="SGC29" s="585"/>
      <c r="SGD29" s="585"/>
      <c r="SGE29" s="585"/>
      <c r="SGF29" s="585"/>
      <c r="SGG29" s="585"/>
      <c r="SGH29" s="585"/>
      <c r="SGI29" s="585"/>
      <c r="SGJ29" s="585"/>
      <c r="SGK29" s="585"/>
      <c r="SGL29" s="585"/>
      <c r="SGM29" s="585"/>
      <c r="SGN29" s="585"/>
      <c r="SGO29" s="585"/>
      <c r="SGP29" s="585"/>
      <c r="SGQ29" s="585"/>
      <c r="SGR29" s="585"/>
      <c r="SGS29" s="585"/>
      <c r="SGT29" s="585"/>
      <c r="SGU29" s="585"/>
      <c r="SGV29" s="585"/>
      <c r="SGW29" s="585"/>
      <c r="SGX29" s="585"/>
      <c r="SGY29" s="585"/>
      <c r="SGZ29" s="585"/>
      <c r="SHA29" s="585"/>
      <c r="SHB29" s="585"/>
      <c r="SHC29" s="585"/>
      <c r="SHD29" s="585"/>
      <c r="SHE29" s="585"/>
      <c r="SHF29" s="585"/>
      <c r="SHG29" s="585"/>
      <c r="SHH29" s="585"/>
      <c r="SHI29" s="585"/>
      <c r="SHJ29" s="585"/>
      <c r="SHK29" s="585"/>
      <c r="SHL29" s="585"/>
      <c r="SHM29" s="585"/>
      <c r="SHN29" s="585"/>
      <c r="SHO29" s="585"/>
      <c r="SHP29" s="585"/>
      <c r="SHQ29" s="585"/>
      <c r="SHR29" s="585"/>
      <c r="SHS29" s="585"/>
      <c r="SHT29" s="585"/>
      <c r="SHU29" s="585"/>
      <c r="SHV29" s="585"/>
      <c r="SHW29" s="585"/>
      <c r="SHX29" s="585"/>
      <c r="SHY29" s="585"/>
      <c r="SHZ29" s="585"/>
      <c r="SIA29" s="585"/>
      <c r="SIB29" s="585"/>
      <c r="SIC29" s="585"/>
      <c r="SID29" s="585"/>
      <c r="SIE29" s="585"/>
      <c r="SIF29" s="585"/>
      <c r="SIG29" s="585"/>
      <c r="SIH29" s="585"/>
      <c r="SII29" s="585"/>
      <c r="SIJ29" s="585"/>
      <c r="SIK29" s="585"/>
      <c r="SIL29" s="585"/>
      <c r="SIM29" s="585"/>
      <c r="SIN29" s="585"/>
      <c r="SIO29" s="585"/>
      <c r="SIP29" s="585"/>
      <c r="SIQ29" s="585"/>
      <c r="SIR29" s="585"/>
      <c r="SIS29" s="585"/>
      <c r="SIT29" s="585"/>
      <c r="SIU29" s="585"/>
      <c r="SIV29" s="585"/>
      <c r="SIW29" s="585"/>
      <c r="SIX29" s="585"/>
      <c r="SIY29" s="585"/>
      <c r="SIZ29" s="585"/>
      <c r="SJA29" s="585"/>
      <c r="SJB29" s="585"/>
      <c r="SJC29" s="585"/>
      <c r="SJD29" s="585"/>
      <c r="SJE29" s="585"/>
      <c r="SJF29" s="585"/>
      <c r="SJG29" s="585"/>
      <c r="SJH29" s="585"/>
      <c r="SJI29" s="585"/>
      <c r="SJJ29" s="585"/>
      <c r="SJK29" s="585"/>
      <c r="SJL29" s="585"/>
      <c r="SJM29" s="585"/>
      <c r="SJN29" s="585"/>
      <c r="SJO29" s="585"/>
      <c r="SJP29" s="585"/>
      <c r="SJQ29" s="585"/>
      <c r="SJR29" s="585"/>
      <c r="SJS29" s="585"/>
      <c r="SJT29" s="585"/>
      <c r="SJU29" s="585"/>
      <c r="SJV29" s="585"/>
      <c r="SJW29" s="585"/>
      <c r="SJX29" s="585"/>
      <c r="SJY29" s="585"/>
      <c r="SJZ29" s="585"/>
      <c r="SKA29" s="585"/>
      <c r="SKB29" s="585"/>
      <c r="SKC29" s="585"/>
      <c r="SKD29" s="585"/>
      <c r="SKE29" s="585"/>
      <c r="SKF29" s="585"/>
      <c r="SKG29" s="585"/>
      <c r="SKH29" s="585"/>
      <c r="SKI29" s="585"/>
      <c r="SKJ29" s="585"/>
      <c r="SKK29" s="585"/>
      <c r="SKL29" s="585"/>
      <c r="SKM29" s="585"/>
      <c r="SKN29" s="585"/>
      <c r="SKO29" s="585"/>
      <c r="SKP29" s="585"/>
      <c r="SKQ29" s="585"/>
      <c r="SKR29" s="585"/>
      <c r="SKS29" s="585"/>
      <c r="SKT29" s="585"/>
      <c r="SKU29" s="585"/>
      <c r="SKV29" s="585"/>
      <c r="SKW29" s="585"/>
      <c r="SKX29" s="585"/>
      <c r="SKY29" s="585"/>
      <c r="SKZ29" s="585"/>
      <c r="SLA29" s="585"/>
      <c r="SLB29" s="585"/>
      <c r="SLC29" s="585"/>
      <c r="SLD29" s="585"/>
      <c r="SLE29" s="585"/>
      <c r="SLF29" s="585"/>
      <c r="SLG29" s="585"/>
      <c r="SLH29" s="585"/>
      <c r="SLI29" s="585"/>
      <c r="SLJ29" s="585"/>
      <c r="SLK29" s="585"/>
      <c r="SLL29" s="585"/>
      <c r="SLM29" s="585"/>
      <c r="SLN29" s="585"/>
      <c r="SLO29" s="585"/>
      <c r="SLP29" s="585"/>
      <c r="SLQ29" s="585"/>
      <c r="SLR29" s="585"/>
      <c r="SLS29" s="585"/>
      <c r="SLT29" s="585"/>
      <c r="SLU29" s="585"/>
      <c r="SLV29" s="585"/>
      <c r="SLW29" s="585"/>
      <c r="SLX29" s="585"/>
      <c r="SLY29" s="585"/>
      <c r="SLZ29" s="585"/>
      <c r="SMA29" s="585"/>
      <c r="SMB29" s="585"/>
      <c r="SMC29" s="585"/>
      <c r="SMD29" s="585"/>
      <c r="SME29" s="585"/>
      <c r="SMF29" s="585"/>
      <c r="SMG29" s="585"/>
      <c r="SMH29" s="585"/>
      <c r="SMI29" s="585"/>
      <c r="SMJ29" s="585"/>
      <c r="SMK29" s="585"/>
      <c r="SML29" s="585"/>
      <c r="SMM29" s="585"/>
      <c r="SMN29" s="585"/>
      <c r="SMO29" s="585"/>
      <c r="SMP29" s="585"/>
      <c r="SMQ29" s="585"/>
      <c r="SMR29" s="585"/>
      <c r="SMS29" s="585"/>
      <c r="SMT29" s="585"/>
      <c r="SMU29" s="585"/>
      <c r="SMV29" s="585"/>
      <c r="SMW29" s="585"/>
      <c r="SMX29" s="585"/>
      <c r="SMY29" s="585"/>
      <c r="SMZ29" s="585"/>
      <c r="SNA29" s="585"/>
      <c r="SNB29" s="585"/>
      <c r="SNC29" s="585"/>
      <c r="SND29" s="585"/>
      <c r="SNE29" s="585"/>
      <c r="SNF29" s="585"/>
      <c r="SNG29" s="585"/>
      <c r="SNH29" s="585"/>
      <c r="SNI29" s="585"/>
      <c r="SNJ29" s="585"/>
      <c r="SNK29" s="585"/>
      <c r="SNL29" s="585"/>
      <c r="SNM29" s="585"/>
      <c r="SNN29" s="585"/>
      <c r="SNO29" s="585"/>
      <c r="SNP29" s="585"/>
      <c r="SNQ29" s="585"/>
      <c r="SNR29" s="585"/>
      <c r="SNS29" s="585"/>
      <c r="SNT29" s="585"/>
      <c r="SNU29" s="585"/>
      <c r="SNV29" s="585"/>
      <c r="SNW29" s="585"/>
      <c r="SNX29" s="585"/>
      <c r="SNY29" s="585"/>
      <c r="SNZ29" s="585"/>
      <c r="SOA29" s="585"/>
      <c r="SOB29" s="585"/>
      <c r="SOC29" s="585"/>
      <c r="SOD29" s="585"/>
      <c r="SOE29" s="585"/>
      <c r="SOF29" s="585"/>
      <c r="SOG29" s="585"/>
      <c r="SOH29" s="585"/>
      <c r="SOI29" s="585"/>
      <c r="SOJ29" s="585"/>
      <c r="SOK29" s="585"/>
      <c r="SOL29" s="585"/>
      <c r="SOM29" s="585"/>
      <c r="SON29" s="585"/>
      <c r="SOO29" s="585"/>
      <c r="SOP29" s="585"/>
      <c r="SOQ29" s="585"/>
      <c r="SOR29" s="585"/>
      <c r="SOS29" s="585"/>
      <c r="SOT29" s="585"/>
      <c r="SOU29" s="585"/>
      <c r="SOV29" s="585"/>
      <c r="SOW29" s="585"/>
      <c r="SOX29" s="585"/>
      <c r="SOY29" s="585"/>
      <c r="SOZ29" s="585"/>
      <c r="SPA29" s="585"/>
      <c r="SPB29" s="585"/>
      <c r="SPC29" s="585"/>
      <c r="SPD29" s="585"/>
      <c r="SPE29" s="585"/>
      <c r="SPF29" s="585"/>
      <c r="SPG29" s="585"/>
      <c r="SPH29" s="585"/>
      <c r="SPI29" s="585"/>
      <c r="SPJ29" s="585"/>
      <c r="SPK29" s="585"/>
      <c r="SPL29" s="585"/>
      <c r="SPM29" s="585"/>
      <c r="SPN29" s="585"/>
      <c r="SPO29" s="585"/>
      <c r="SPP29" s="585"/>
      <c r="SPQ29" s="585"/>
      <c r="SPR29" s="585"/>
      <c r="SPS29" s="585"/>
      <c r="SPT29" s="585"/>
      <c r="SPU29" s="585"/>
      <c r="SPV29" s="585"/>
      <c r="SPW29" s="585"/>
      <c r="SPX29" s="585"/>
      <c r="SPY29" s="585"/>
      <c r="SPZ29" s="585"/>
      <c r="SQA29" s="585"/>
      <c r="SQB29" s="585"/>
      <c r="SQC29" s="585"/>
      <c r="SQD29" s="585"/>
      <c r="SQE29" s="585"/>
      <c r="SQF29" s="585"/>
      <c r="SQG29" s="585"/>
      <c r="SQH29" s="585"/>
      <c r="SQI29" s="585"/>
      <c r="SQJ29" s="585"/>
      <c r="SQK29" s="585"/>
      <c r="SQL29" s="585"/>
      <c r="SQM29" s="585"/>
      <c r="SQN29" s="585"/>
      <c r="SQO29" s="585"/>
      <c r="SQP29" s="585"/>
      <c r="SQQ29" s="585"/>
      <c r="SQR29" s="585"/>
      <c r="SQS29" s="585"/>
      <c r="SQT29" s="585"/>
      <c r="SQU29" s="585"/>
      <c r="SQV29" s="585"/>
      <c r="SQW29" s="585"/>
      <c r="SQX29" s="585"/>
      <c r="SQY29" s="585"/>
      <c r="SQZ29" s="585"/>
      <c r="SRA29" s="585"/>
      <c r="SRB29" s="585"/>
      <c r="SRC29" s="585"/>
      <c r="SRD29" s="585"/>
      <c r="SRE29" s="585"/>
      <c r="SRF29" s="585"/>
      <c r="SRG29" s="585"/>
      <c r="SRH29" s="585"/>
      <c r="SRI29" s="585"/>
      <c r="SRJ29" s="585"/>
      <c r="SRK29" s="585"/>
      <c r="SRL29" s="585"/>
      <c r="SRM29" s="585"/>
      <c r="SRN29" s="585"/>
      <c r="SRO29" s="585"/>
      <c r="SRP29" s="585"/>
      <c r="SRQ29" s="585"/>
      <c r="SRR29" s="585"/>
      <c r="SRS29" s="585"/>
      <c r="SRT29" s="585"/>
      <c r="SRU29" s="585"/>
      <c r="SRV29" s="585"/>
      <c r="SRW29" s="585"/>
      <c r="SRX29" s="585"/>
      <c r="SRY29" s="585"/>
      <c r="SRZ29" s="585"/>
      <c r="SSA29" s="585"/>
      <c r="SSB29" s="585"/>
      <c r="SSC29" s="585"/>
      <c r="SSD29" s="585"/>
      <c r="SSE29" s="585"/>
      <c r="SSF29" s="585"/>
      <c r="SSG29" s="585"/>
      <c r="SSH29" s="585"/>
      <c r="SSI29" s="585"/>
      <c r="SSJ29" s="585"/>
      <c r="SSK29" s="585"/>
      <c r="SSL29" s="585"/>
      <c r="SSM29" s="585"/>
      <c r="SSN29" s="585"/>
      <c r="SSO29" s="585"/>
      <c r="SSP29" s="585"/>
      <c r="SSQ29" s="585"/>
      <c r="SSR29" s="585"/>
      <c r="SSS29" s="585"/>
      <c r="SST29" s="585"/>
      <c r="SSU29" s="585"/>
      <c r="SSV29" s="585"/>
      <c r="SSW29" s="585"/>
      <c r="SSX29" s="585"/>
      <c r="SSY29" s="585"/>
      <c r="SSZ29" s="585"/>
      <c r="STA29" s="585"/>
      <c r="STB29" s="585"/>
      <c r="STC29" s="585"/>
      <c r="STD29" s="585"/>
      <c r="STE29" s="585"/>
      <c r="STF29" s="585"/>
      <c r="STG29" s="585"/>
      <c r="STH29" s="585"/>
      <c r="STI29" s="585"/>
      <c r="STJ29" s="585"/>
      <c r="STK29" s="585"/>
      <c r="STL29" s="585"/>
      <c r="STM29" s="585"/>
      <c r="STN29" s="585"/>
      <c r="STO29" s="585"/>
      <c r="STP29" s="585"/>
      <c r="STQ29" s="585"/>
      <c r="STR29" s="585"/>
      <c r="STS29" s="585"/>
      <c r="STT29" s="585"/>
      <c r="STU29" s="585"/>
      <c r="STV29" s="585"/>
      <c r="STW29" s="585"/>
      <c r="STX29" s="585"/>
      <c r="STY29" s="585"/>
      <c r="STZ29" s="585"/>
      <c r="SUA29" s="585"/>
      <c r="SUB29" s="585"/>
      <c r="SUC29" s="585"/>
      <c r="SUD29" s="585"/>
      <c r="SUE29" s="585"/>
      <c r="SUF29" s="585"/>
      <c r="SUG29" s="585"/>
      <c r="SUH29" s="585"/>
      <c r="SUI29" s="585"/>
      <c r="SUJ29" s="585"/>
      <c r="SUK29" s="585"/>
      <c r="SUL29" s="585"/>
      <c r="SUM29" s="585"/>
      <c r="SUN29" s="585"/>
      <c r="SUO29" s="585"/>
      <c r="SUP29" s="585"/>
      <c r="SUQ29" s="585"/>
      <c r="SUR29" s="585"/>
      <c r="SUS29" s="585"/>
      <c r="SUT29" s="585"/>
      <c r="SUU29" s="585"/>
      <c r="SUV29" s="585"/>
      <c r="SUW29" s="585"/>
      <c r="SUX29" s="585"/>
      <c r="SUY29" s="585"/>
      <c r="SUZ29" s="585"/>
      <c r="SVA29" s="585"/>
      <c r="SVB29" s="585"/>
      <c r="SVC29" s="585"/>
      <c r="SVD29" s="585"/>
      <c r="SVE29" s="585"/>
      <c r="SVF29" s="585"/>
      <c r="SVG29" s="585"/>
      <c r="SVH29" s="585"/>
      <c r="SVI29" s="585"/>
      <c r="SVJ29" s="585"/>
      <c r="SVK29" s="585"/>
      <c r="SVL29" s="585"/>
      <c r="SVM29" s="585"/>
      <c r="SVN29" s="585"/>
      <c r="SVO29" s="585"/>
      <c r="SVP29" s="585"/>
      <c r="SVQ29" s="585"/>
      <c r="SVR29" s="585"/>
      <c r="SVS29" s="585"/>
      <c r="SVT29" s="585"/>
      <c r="SVU29" s="585"/>
      <c r="SVV29" s="585"/>
      <c r="SVW29" s="585"/>
      <c r="SVX29" s="585"/>
      <c r="SVY29" s="585"/>
      <c r="SVZ29" s="585"/>
      <c r="SWA29" s="585"/>
      <c r="SWB29" s="585"/>
      <c r="SWC29" s="585"/>
      <c r="SWD29" s="585"/>
      <c r="SWE29" s="585"/>
      <c r="SWF29" s="585"/>
      <c r="SWG29" s="585"/>
      <c r="SWH29" s="585"/>
      <c r="SWI29" s="585"/>
      <c r="SWJ29" s="585"/>
      <c r="SWK29" s="585"/>
      <c r="SWL29" s="585"/>
      <c r="SWM29" s="585"/>
      <c r="SWN29" s="585"/>
      <c r="SWO29" s="585"/>
      <c r="SWP29" s="585"/>
      <c r="SWQ29" s="585"/>
      <c r="SWR29" s="585"/>
      <c r="SWS29" s="585"/>
      <c r="SWT29" s="585"/>
      <c r="SWU29" s="585"/>
      <c r="SWV29" s="585"/>
      <c r="SWW29" s="585"/>
      <c r="SWX29" s="585"/>
      <c r="SWY29" s="585"/>
      <c r="SWZ29" s="585"/>
      <c r="SXA29" s="585"/>
      <c r="SXB29" s="585"/>
      <c r="SXC29" s="585"/>
      <c r="SXD29" s="585"/>
      <c r="SXE29" s="585"/>
      <c r="SXF29" s="585"/>
      <c r="SXG29" s="585"/>
      <c r="SXH29" s="585"/>
      <c r="SXI29" s="585"/>
      <c r="SXJ29" s="585"/>
      <c r="SXK29" s="585"/>
      <c r="SXL29" s="585"/>
      <c r="SXM29" s="585"/>
      <c r="SXN29" s="585"/>
      <c r="SXO29" s="585"/>
      <c r="SXP29" s="585"/>
      <c r="SXQ29" s="585"/>
      <c r="SXR29" s="585"/>
      <c r="SXS29" s="585"/>
      <c r="SXT29" s="585"/>
      <c r="SXU29" s="585"/>
      <c r="SXV29" s="585"/>
      <c r="SXW29" s="585"/>
      <c r="SXX29" s="585"/>
      <c r="SXY29" s="585"/>
      <c r="SXZ29" s="585"/>
      <c r="SYA29" s="585"/>
      <c r="SYB29" s="585"/>
      <c r="SYC29" s="585"/>
      <c r="SYD29" s="585"/>
      <c r="SYE29" s="585"/>
      <c r="SYF29" s="585"/>
      <c r="SYG29" s="585"/>
      <c r="SYH29" s="585"/>
      <c r="SYI29" s="585"/>
      <c r="SYJ29" s="585"/>
      <c r="SYK29" s="585"/>
      <c r="SYL29" s="585"/>
      <c r="SYM29" s="585"/>
      <c r="SYN29" s="585"/>
      <c r="SYO29" s="585"/>
      <c r="SYP29" s="585"/>
      <c r="SYQ29" s="585"/>
      <c r="SYR29" s="585"/>
      <c r="SYS29" s="585"/>
      <c r="SYT29" s="585"/>
      <c r="SYU29" s="585"/>
      <c r="SYV29" s="585"/>
      <c r="SYW29" s="585"/>
      <c r="SYX29" s="585"/>
      <c r="SYY29" s="585"/>
      <c r="SYZ29" s="585"/>
      <c r="SZA29" s="585"/>
      <c r="SZB29" s="585"/>
      <c r="SZC29" s="585"/>
      <c r="SZD29" s="585"/>
      <c r="SZE29" s="585"/>
      <c r="SZF29" s="585"/>
      <c r="SZG29" s="585"/>
      <c r="SZH29" s="585"/>
      <c r="SZI29" s="585"/>
      <c r="SZJ29" s="585"/>
      <c r="SZK29" s="585"/>
      <c r="SZL29" s="585"/>
      <c r="SZM29" s="585"/>
      <c r="SZN29" s="585"/>
      <c r="SZO29" s="585"/>
      <c r="SZP29" s="585"/>
      <c r="SZQ29" s="585"/>
      <c r="SZR29" s="585"/>
      <c r="SZS29" s="585"/>
      <c r="SZT29" s="585"/>
      <c r="SZU29" s="585"/>
      <c r="SZV29" s="585"/>
      <c r="SZW29" s="585"/>
      <c r="SZX29" s="585"/>
      <c r="SZY29" s="585"/>
      <c r="SZZ29" s="585"/>
      <c r="TAA29" s="585"/>
      <c r="TAB29" s="585"/>
      <c r="TAC29" s="585"/>
      <c r="TAD29" s="585"/>
      <c r="TAE29" s="585"/>
      <c r="TAF29" s="585"/>
      <c r="TAG29" s="585"/>
      <c r="TAH29" s="585"/>
      <c r="TAI29" s="585"/>
      <c r="TAJ29" s="585"/>
      <c r="TAK29" s="585"/>
      <c r="TAL29" s="585"/>
      <c r="TAM29" s="585"/>
      <c r="TAN29" s="585"/>
      <c r="TAO29" s="585"/>
      <c r="TAP29" s="585"/>
      <c r="TAQ29" s="585"/>
      <c r="TAR29" s="585"/>
      <c r="TAS29" s="585"/>
      <c r="TAT29" s="585"/>
      <c r="TAU29" s="585"/>
      <c r="TAV29" s="585"/>
      <c r="TAW29" s="585"/>
      <c r="TAX29" s="585"/>
      <c r="TAY29" s="585"/>
      <c r="TAZ29" s="585"/>
      <c r="TBA29" s="585"/>
      <c r="TBB29" s="585"/>
      <c r="TBC29" s="585"/>
      <c r="TBD29" s="585"/>
      <c r="TBE29" s="585"/>
      <c r="TBF29" s="585"/>
      <c r="TBG29" s="585"/>
      <c r="TBH29" s="585"/>
      <c r="TBI29" s="585"/>
      <c r="TBJ29" s="585"/>
      <c r="TBK29" s="585"/>
      <c r="TBL29" s="585"/>
      <c r="TBM29" s="585"/>
      <c r="TBN29" s="585"/>
      <c r="TBO29" s="585"/>
      <c r="TBP29" s="585"/>
      <c r="TBQ29" s="585"/>
      <c r="TBR29" s="585"/>
      <c r="TBS29" s="585"/>
      <c r="TBT29" s="585"/>
      <c r="TBU29" s="585"/>
      <c r="TBV29" s="585"/>
      <c r="TBW29" s="585"/>
      <c r="TBX29" s="585"/>
      <c r="TBY29" s="585"/>
      <c r="TBZ29" s="585"/>
      <c r="TCA29" s="585"/>
      <c r="TCB29" s="585"/>
      <c r="TCC29" s="585"/>
      <c r="TCD29" s="585"/>
      <c r="TCE29" s="585"/>
      <c r="TCF29" s="585"/>
      <c r="TCG29" s="585"/>
      <c r="TCH29" s="585"/>
      <c r="TCI29" s="585"/>
      <c r="TCJ29" s="585"/>
      <c r="TCK29" s="585"/>
      <c r="TCL29" s="585"/>
      <c r="TCM29" s="585"/>
      <c r="TCN29" s="585"/>
      <c r="TCO29" s="585"/>
      <c r="TCP29" s="585"/>
      <c r="TCQ29" s="585"/>
      <c r="TCR29" s="585"/>
      <c r="TCS29" s="585"/>
      <c r="TCT29" s="585"/>
      <c r="TCU29" s="585"/>
      <c r="TCV29" s="585"/>
      <c r="TCW29" s="585"/>
      <c r="TCX29" s="585"/>
      <c r="TCY29" s="585"/>
      <c r="TCZ29" s="585"/>
      <c r="TDA29" s="585"/>
      <c r="TDB29" s="585"/>
      <c r="TDC29" s="585"/>
      <c r="TDD29" s="585"/>
      <c r="TDE29" s="585"/>
      <c r="TDF29" s="585"/>
      <c r="TDG29" s="585"/>
      <c r="TDH29" s="585"/>
      <c r="TDI29" s="585"/>
      <c r="TDJ29" s="585"/>
      <c r="TDK29" s="585"/>
      <c r="TDL29" s="585"/>
      <c r="TDM29" s="585"/>
      <c r="TDN29" s="585"/>
      <c r="TDO29" s="585"/>
      <c r="TDP29" s="585"/>
      <c r="TDQ29" s="585"/>
      <c r="TDR29" s="585"/>
      <c r="TDS29" s="585"/>
      <c r="TDT29" s="585"/>
      <c r="TDU29" s="585"/>
      <c r="TDV29" s="585"/>
      <c r="TDW29" s="585"/>
      <c r="TDX29" s="585"/>
      <c r="TDY29" s="585"/>
      <c r="TDZ29" s="585"/>
      <c r="TEA29" s="585"/>
      <c r="TEB29" s="585"/>
      <c r="TEC29" s="585"/>
      <c r="TED29" s="585"/>
      <c r="TEE29" s="585"/>
      <c r="TEF29" s="585"/>
      <c r="TEG29" s="585"/>
      <c r="TEH29" s="585"/>
      <c r="TEI29" s="585"/>
      <c r="TEJ29" s="585"/>
      <c r="TEK29" s="585"/>
      <c r="TEL29" s="585"/>
      <c r="TEM29" s="585"/>
      <c r="TEN29" s="585"/>
      <c r="TEO29" s="585"/>
      <c r="TEP29" s="585"/>
      <c r="TEQ29" s="585"/>
      <c r="TER29" s="585"/>
      <c r="TES29" s="585"/>
      <c r="TET29" s="585"/>
      <c r="TEU29" s="585"/>
      <c r="TEV29" s="585"/>
      <c r="TEW29" s="585"/>
      <c r="TEX29" s="585"/>
      <c r="TEY29" s="585"/>
      <c r="TEZ29" s="585"/>
      <c r="TFA29" s="585"/>
      <c r="TFB29" s="585"/>
      <c r="TFC29" s="585"/>
      <c r="TFD29" s="585"/>
      <c r="TFE29" s="585"/>
      <c r="TFF29" s="585"/>
      <c r="TFG29" s="585"/>
      <c r="TFH29" s="585"/>
      <c r="TFI29" s="585"/>
      <c r="TFJ29" s="585"/>
      <c r="TFK29" s="585"/>
      <c r="TFL29" s="585"/>
      <c r="TFM29" s="585"/>
      <c r="TFN29" s="585"/>
      <c r="TFO29" s="585"/>
      <c r="TFP29" s="585"/>
      <c r="TFQ29" s="585"/>
      <c r="TFR29" s="585"/>
      <c r="TFS29" s="585"/>
      <c r="TFT29" s="585"/>
      <c r="TFU29" s="585"/>
      <c r="TFV29" s="585"/>
      <c r="TFW29" s="585"/>
      <c r="TFX29" s="585"/>
      <c r="TFY29" s="585"/>
      <c r="TFZ29" s="585"/>
      <c r="TGA29" s="585"/>
      <c r="TGB29" s="585"/>
      <c r="TGC29" s="585"/>
      <c r="TGD29" s="585"/>
      <c r="TGE29" s="585"/>
      <c r="TGF29" s="585"/>
      <c r="TGG29" s="585"/>
      <c r="TGH29" s="585"/>
      <c r="TGI29" s="585"/>
      <c r="TGJ29" s="585"/>
      <c r="TGK29" s="585"/>
      <c r="TGL29" s="585"/>
      <c r="TGM29" s="585"/>
      <c r="TGN29" s="585"/>
      <c r="TGO29" s="585"/>
      <c r="TGP29" s="585"/>
      <c r="TGQ29" s="585"/>
      <c r="TGR29" s="585"/>
      <c r="TGS29" s="585"/>
      <c r="TGT29" s="585"/>
      <c r="TGU29" s="585"/>
      <c r="TGV29" s="585"/>
      <c r="TGW29" s="585"/>
      <c r="TGX29" s="585"/>
      <c r="TGY29" s="585"/>
      <c r="TGZ29" s="585"/>
      <c r="THA29" s="585"/>
      <c r="THB29" s="585"/>
      <c r="THC29" s="585"/>
      <c r="THD29" s="585"/>
      <c r="THE29" s="585"/>
      <c r="THF29" s="585"/>
      <c r="THG29" s="585"/>
      <c r="THH29" s="585"/>
      <c r="THI29" s="585"/>
      <c r="THJ29" s="585"/>
      <c r="THK29" s="585"/>
      <c r="THL29" s="585"/>
      <c r="THM29" s="585"/>
      <c r="THN29" s="585"/>
      <c r="THO29" s="585"/>
      <c r="THP29" s="585"/>
      <c r="THQ29" s="585"/>
      <c r="THR29" s="585"/>
      <c r="THS29" s="585"/>
      <c r="THT29" s="585"/>
      <c r="THU29" s="585"/>
      <c r="THV29" s="585"/>
      <c r="THW29" s="585"/>
      <c r="THX29" s="585"/>
      <c r="THY29" s="585"/>
      <c r="THZ29" s="585"/>
      <c r="TIA29" s="585"/>
      <c r="TIB29" s="585"/>
      <c r="TIC29" s="585"/>
      <c r="TID29" s="585"/>
      <c r="TIE29" s="585"/>
      <c r="TIF29" s="585"/>
      <c r="TIG29" s="585"/>
      <c r="TIH29" s="585"/>
      <c r="TII29" s="585"/>
      <c r="TIJ29" s="585"/>
      <c r="TIK29" s="585"/>
      <c r="TIL29" s="585"/>
      <c r="TIM29" s="585"/>
      <c r="TIN29" s="585"/>
      <c r="TIO29" s="585"/>
      <c r="TIP29" s="585"/>
      <c r="TIQ29" s="585"/>
      <c r="TIR29" s="585"/>
      <c r="TIS29" s="585"/>
      <c r="TIT29" s="585"/>
      <c r="TIU29" s="585"/>
      <c r="TIV29" s="585"/>
      <c r="TIW29" s="585"/>
      <c r="TIX29" s="585"/>
      <c r="TIY29" s="585"/>
      <c r="TIZ29" s="585"/>
      <c r="TJA29" s="585"/>
      <c r="TJB29" s="585"/>
      <c r="TJC29" s="585"/>
      <c r="TJD29" s="585"/>
      <c r="TJE29" s="585"/>
      <c r="TJF29" s="585"/>
      <c r="TJG29" s="585"/>
      <c r="TJH29" s="585"/>
      <c r="TJI29" s="585"/>
      <c r="TJJ29" s="585"/>
      <c r="TJK29" s="585"/>
      <c r="TJL29" s="585"/>
      <c r="TJM29" s="585"/>
      <c r="TJN29" s="585"/>
      <c r="TJO29" s="585"/>
      <c r="TJP29" s="585"/>
      <c r="TJQ29" s="585"/>
      <c r="TJR29" s="585"/>
      <c r="TJS29" s="585"/>
      <c r="TJT29" s="585"/>
      <c r="TJU29" s="585"/>
      <c r="TJV29" s="585"/>
      <c r="TJW29" s="585"/>
      <c r="TJX29" s="585"/>
      <c r="TJY29" s="585"/>
      <c r="TJZ29" s="585"/>
      <c r="TKA29" s="585"/>
      <c r="TKB29" s="585"/>
      <c r="TKC29" s="585"/>
      <c r="TKD29" s="585"/>
      <c r="TKE29" s="585"/>
      <c r="TKF29" s="585"/>
      <c r="TKG29" s="585"/>
      <c r="TKH29" s="585"/>
      <c r="TKI29" s="585"/>
      <c r="TKJ29" s="585"/>
      <c r="TKK29" s="585"/>
      <c r="TKL29" s="585"/>
      <c r="TKM29" s="585"/>
      <c r="TKN29" s="585"/>
      <c r="TKO29" s="585"/>
      <c r="TKP29" s="585"/>
      <c r="TKQ29" s="585"/>
      <c r="TKR29" s="585"/>
      <c r="TKS29" s="585"/>
      <c r="TKT29" s="585"/>
      <c r="TKU29" s="585"/>
      <c r="TKV29" s="585"/>
      <c r="TKW29" s="585"/>
      <c r="TKX29" s="585"/>
      <c r="TKY29" s="585"/>
      <c r="TKZ29" s="585"/>
      <c r="TLA29" s="585"/>
      <c r="TLB29" s="585"/>
      <c r="TLC29" s="585"/>
      <c r="TLD29" s="585"/>
      <c r="TLE29" s="585"/>
      <c r="TLF29" s="585"/>
      <c r="TLG29" s="585"/>
      <c r="TLH29" s="585"/>
      <c r="TLI29" s="585"/>
      <c r="TLJ29" s="585"/>
      <c r="TLK29" s="585"/>
      <c r="TLL29" s="585"/>
      <c r="TLM29" s="585"/>
      <c r="TLN29" s="585"/>
      <c r="TLO29" s="585"/>
      <c r="TLP29" s="585"/>
      <c r="TLQ29" s="585"/>
      <c r="TLR29" s="585"/>
      <c r="TLS29" s="585"/>
      <c r="TLT29" s="585"/>
      <c r="TLU29" s="585"/>
      <c r="TLV29" s="585"/>
      <c r="TLW29" s="585"/>
      <c r="TLX29" s="585"/>
      <c r="TLY29" s="585"/>
      <c r="TLZ29" s="585"/>
      <c r="TMA29" s="585"/>
      <c r="TMB29" s="585"/>
      <c r="TMC29" s="585"/>
      <c r="TMD29" s="585"/>
      <c r="TME29" s="585"/>
      <c r="TMF29" s="585"/>
      <c r="TMG29" s="585"/>
      <c r="TMH29" s="585"/>
      <c r="TMI29" s="585"/>
      <c r="TMJ29" s="585"/>
      <c r="TMK29" s="585"/>
      <c r="TML29" s="585"/>
      <c r="TMM29" s="585"/>
      <c r="TMN29" s="585"/>
      <c r="TMO29" s="585"/>
      <c r="TMP29" s="585"/>
      <c r="TMQ29" s="585"/>
      <c r="TMR29" s="585"/>
      <c r="TMS29" s="585"/>
      <c r="TMT29" s="585"/>
      <c r="TMU29" s="585"/>
      <c r="TMV29" s="585"/>
      <c r="TMW29" s="585"/>
      <c r="TMX29" s="585"/>
      <c r="TMY29" s="585"/>
      <c r="TMZ29" s="585"/>
      <c r="TNA29" s="585"/>
      <c r="TNB29" s="585"/>
      <c r="TNC29" s="585"/>
      <c r="TND29" s="585"/>
      <c r="TNE29" s="585"/>
      <c r="TNF29" s="585"/>
      <c r="TNG29" s="585"/>
      <c r="TNH29" s="585"/>
      <c r="TNI29" s="585"/>
      <c r="TNJ29" s="585"/>
      <c r="TNK29" s="585"/>
      <c r="TNL29" s="585"/>
      <c r="TNM29" s="585"/>
      <c r="TNN29" s="585"/>
      <c r="TNO29" s="585"/>
      <c r="TNP29" s="585"/>
      <c r="TNQ29" s="585"/>
      <c r="TNR29" s="585"/>
      <c r="TNS29" s="585"/>
      <c r="TNT29" s="585"/>
      <c r="TNU29" s="585"/>
      <c r="TNV29" s="585"/>
      <c r="TNW29" s="585"/>
      <c r="TNX29" s="585"/>
      <c r="TNY29" s="585"/>
      <c r="TNZ29" s="585"/>
      <c r="TOA29" s="585"/>
      <c r="TOB29" s="585"/>
      <c r="TOC29" s="585"/>
      <c r="TOD29" s="585"/>
      <c r="TOE29" s="585"/>
      <c r="TOF29" s="585"/>
      <c r="TOG29" s="585"/>
      <c r="TOH29" s="585"/>
      <c r="TOI29" s="585"/>
      <c r="TOJ29" s="585"/>
      <c r="TOK29" s="585"/>
      <c r="TOL29" s="585"/>
      <c r="TOM29" s="585"/>
      <c r="TON29" s="585"/>
      <c r="TOO29" s="585"/>
      <c r="TOP29" s="585"/>
      <c r="TOQ29" s="585"/>
      <c r="TOR29" s="585"/>
      <c r="TOS29" s="585"/>
      <c r="TOT29" s="585"/>
      <c r="TOU29" s="585"/>
      <c r="TOV29" s="585"/>
      <c r="TOW29" s="585"/>
      <c r="TOX29" s="585"/>
      <c r="TOY29" s="585"/>
      <c r="TOZ29" s="585"/>
      <c r="TPA29" s="585"/>
      <c r="TPB29" s="585"/>
      <c r="TPC29" s="585"/>
      <c r="TPD29" s="585"/>
      <c r="TPE29" s="585"/>
      <c r="TPF29" s="585"/>
      <c r="TPG29" s="585"/>
      <c r="TPH29" s="585"/>
      <c r="TPI29" s="585"/>
      <c r="TPJ29" s="585"/>
      <c r="TPK29" s="585"/>
      <c r="TPL29" s="585"/>
      <c r="TPM29" s="585"/>
      <c r="TPN29" s="585"/>
      <c r="TPO29" s="585"/>
      <c r="TPP29" s="585"/>
      <c r="TPQ29" s="585"/>
      <c r="TPR29" s="585"/>
      <c r="TPS29" s="585"/>
      <c r="TPT29" s="585"/>
      <c r="TPU29" s="585"/>
      <c r="TPV29" s="585"/>
      <c r="TPW29" s="585"/>
      <c r="TPX29" s="585"/>
      <c r="TPY29" s="585"/>
      <c r="TPZ29" s="585"/>
      <c r="TQA29" s="585"/>
      <c r="TQB29" s="585"/>
      <c r="TQC29" s="585"/>
      <c r="TQD29" s="585"/>
      <c r="TQE29" s="585"/>
      <c r="TQF29" s="585"/>
      <c r="TQG29" s="585"/>
      <c r="TQH29" s="585"/>
      <c r="TQI29" s="585"/>
      <c r="TQJ29" s="585"/>
      <c r="TQK29" s="585"/>
      <c r="TQL29" s="585"/>
      <c r="TQM29" s="585"/>
      <c r="TQN29" s="585"/>
      <c r="TQO29" s="585"/>
      <c r="TQP29" s="585"/>
      <c r="TQQ29" s="585"/>
      <c r="TQR29" s="585"/>
      <c r="TQS29" s="585"/>
      <c r="TQT29" s="585"/>
      <c r="TQU29" s="585"/>
      <c r="TQV29" s="585"/>
      <c r="TQW29" s="585"/>
      <c r="TQX29" s="585"/>
      <c r="TQY29" s="585"/>
      <c r="TQZ29" s="585"/>
      <c r="TRA29" s="585"/>
      <c r="TRB29" s="585"/>
      <c r="TRC29" s="585"/>
      <c r="TRD29" s="585"/>
      <c r="TRE29" s="585"/>
      <c r="TRF29" s="585"/>
      <c r="TRG29" s="585"/>
      <c r="TRH29" s="585"/>
      <c r="TRI29" s="585"/>
      <c r="TRJ29" s="585"/>
      <c r="TRK29" s="585"/>
      <c r="TRL29" s="585"/>
      <c r="TRM29" s="585"/>
      <c r="TRN29" s="585"/>
      <c r="TRO29" s="585"/>
      <c r="TRP29" s="585"/>
      <c r="TRQ29" s="585"/>
      <c r="TRR29" s="585"/>
      <c r="TRS29" s="585"/>
      <c r="TRT29" s="585"/>
      <c r="TRU29" s="585"/>
      <c r="TRV29" s="585"/>
      <c r="TRW29" s="585"/>
      <c r="TRX29" s="585"/>
      <c r="TRY29" s="585"/>
      <c r="TRZ29" s="585"/>
      <c r="TSA29" s="585"/>
      <c r="TSB29" s="585"/>
      <c r="TSC29" s="585"/>
      <c r="TSD29" s="585"/>
      <c r="TSE29" s="585"/>
      <c r="TSF29" s="585"/>
      <c r="TSG29" s="585"/>
      <c r="TSH29" s="585"/>
      <c r="TSI29" s="585"/>
      <c r="TSJ29" s="585"/>
      <c r="TSK29" s="585"/>
      <c r="TSL29" s="585"/>
      <c r="TSM29" s="585"/>
      <c r="TSN29" s="585"/>
      <c r="TSO29" s="585"/>
      <c r="TSP29" s="585"/>
      <c r="TSQ29" s="585"/>
      <c r="TSR29" s="585"/>
      <c r="TSS29" s="585"/>
      <c r="TST29" s="585"/>
      <c r="TSU29" s="585"/>
      <c r="TSV29" s="585"/>
      <c r="TSW29" s="585"/>
      <c r="TSX29" s="585"/>
      <c r="TSY29" s="585"/>
      <c r="TSZ29" s="585"/>
      <c r="TTA29" s="585"/>
      <c r="TTB29" s="585"/>
      <c r="TTC29" s="585"/>
      <c r="TTD29" s="585"/>
      <c r="TTE29" s="585"/>
      <c r="TTF29" s="585"/>
      <c r="TTG29" s="585"/>
      <c r="TTH29" s="585"/>
      <c r="TTI29" s="585"/>
      <c r="TTJ29" s="585"/>
      <c r="TTK29" s="585"/>
      <c r="TTL29" s="585"/>
      <c r="TTM29" s="585"/>
      <c r="TTN29" s="585"/>
      <c r="TTO29" s="585"/>
      <c r="TTP29" s="585"/>
      <c r="TTQ29" s="585"/>
      <c r="TTR29" s="585"/>
      <c r="TTS29" s="585"/>
      <c r="TTT29" s="585"/>
      <c r="TTU29" s="585"/>
      <c r="TTV29" s="585"/>
      <c r="TTW29" s="585"/>
      <c r="TTX29" s="585"/>
      <c r="TTY29" s="585"/>
      <c r="TTZ29" s="585"/>
      <c r="TUA29" s="585"/>
      <c r="TUB29" s="585"/>
      <c r="TUC29" s="585"/>
      <c r="TUD29" s="585"/>
      <c r="TUE29" s="585"/>
      <c r="TUF29" s="585"/>
      <c r="TUG29" s="585"/>
      <c r="TUH29" s="585"/>
      <c r="TUI29" s="585"/>
      <c r="TUJ29" s="585"/>
      <c r="TUK29" s="585"/>
      <c r="TUL29" s="585"/>
      <c r="TUM29" s="585"/>
      <c r="TUN29" s="585"/>
      <c r="TUO29" s="585"/>
      <c r="TUP29" s="585"/>
      <c r="TUQ29" s="585"/>
      <c r="TUR29" s="585"/>
      <c r="TUS29" s="585"/>
      <c r="TUT29" s="585"/>
      <c r="TUU29" s="585"/>
      <c r="TUV29" s="585"/>
      <c r="TUW29" s="585"/>
      <c r="TUX29" s="585"/>
      <c r="TUY29" s="585"/>
      <c r="TUZ29" s="585"/>
      <c r="TVA29" s="585"/>
      <c r="TVB29" s="585"/>
      <c r="TVC29" s="585"/>
      <c r="TVD29" s="585"/>
      <c r="TVE29" s="585"/>
      <c r="TVF29" s="585"/>
      <c r="TVG29" s="585"/>
      <c r="TVH29" s="585"/>
      <c r="TVI29" s="585"/>
      <c r="TVJ29" s="585"/>
      <c r="TVK29" s="585"/>
      <c r="TVL29" s="585"/>
      <c r="TVM29" s="585"/>
      <c r="TVN29" s="585"/>
      <c r="TVO29" s="585"/>
      <c r="TVP29" s="585"/>
      <c r="TVQ29" s="585"/>
      <c r="TVR29" s="585"/>
      <c r="TVS29" s="585"/>
      <c r="TVT29" s="585"/>
      <c r="TVU29" s="585"/>
      <c r="TVV29" s="585"/>
      <c r="TVW29" s="585"/>
      <c r="TVX29" s="585"/>
      <c r="TVY29" s="585"/>
      <c r="TVZ29" s="585"/>
      <c r="TWA29" s="585"/>
      <c r="TWB29" s="585"/>
      <c r="TWC29" s="585"/>
      <c r="TWD29" s="585"/>
      <c r="TWE29" s="585"/>
      <c r="TWF29" s="585"/>
      <c r="TWG29" s="585"/>
      <c r="TWH29" s="585"/>
      <c r="TWI29" s="585"/>
      <c r="TWJ29" s="585"/>
      <c r="TWK29" s="585"/>
      <c r="TWL29" s="585"/>
      <c r="TWM29" s="585"/>
      <c r="TWN29" s="585"/>
      <c r="TWO29" s="585"/>
      <c r="TWP29" s="585"/>
      <c r="TWQ29" s="585"/>
      <c r="TWR29" s="585"/>
      <c r="TWS29" s="585"/>
      <c r="TWT29" s="585"/>
      <c r="TWU29" s="585"/>
      <c r="TWV29" s="585"/>
      <c r="TWW29" s="585"/>
      <c r="TWX29" s="585"/>
      <c r="TWY29" s="585"/>
      <c r="TWZ29" s="585"/>
      <c r="TXA29" s="585"/>
      <c r="TXB29" s="585"/>
      <c r="TXC29" s="585"/>
      <c r="TXD29" s="585"/>
      <c r="TXE29" s="585"/>
      <c r="TXF29" s="585"/>
      <c r="TXG29" s="585"/>
      <c r="TXH29" s="585"/>
      <c r="TXI29" s="585"/>
      <c r="TXJ29" s="585"/>
      <c r="TXK29" s="585"/>
      <c r="TXL29" s="585"/>
      <c r="TXM29" s="585"/>
      <c r="TXN29" s="585"/>
      <c r="TXO29" s="585"/>
      <c r="TXP29" s="585"/>
      <c r="TXQ29" s="585"/>
      <c r="TXR29" s="585"/>
      <c r="TXS29" s="585"/>
      <c r="TXT29" s="585"/>
      <c r="TXU29" s="585"/>
      <c r="TXV29" s="585"/>
      <c r="TXW29" s="585"/>
      <c r="TXX29" s="585"/>
      <c r="TXY29" s="585"/>
      <c r="TXZ29" s="585"/>
      <c r="TYA29" s="585"/>
      <c r="TYB29" s="585"/>
      <c r="TYC29" s="585"/>
      <c r="TYD29" s="585"/>
      <c r="TYE29" s="585"/>
      <c r="TYF29" s="585"/>
      <c r="TYG29" s="585"/>
      <c r="TYH29" s="585"/>
      <c r="TYI29" s="585"/>
      <c r="TYJ29" s="585"/>
      <c r="TYK29" s="585"/>
      <c r="TYL29" s="585"/>
      <c r="TYM29" s="585"/>
      <c r="TYN29" s="585"/>
      <c r="TYO29" s="585"/>
      <c r="TYP29" s="585"/>
      <c r="TYQ29" s="585"/>
      <c r="TYR29" s="585"/>
      <c r="TYS29" s="585"/>
      <c r="TYT29" s="585"/>
      <c r="TYU29" s="585"/>
      <c r="TYV29" s="585"/>
      <c r="TYW29" s="585"/>
      <c r="TYX29" s="585"/>
      <c r="TYY29" s="585"/>
      <c r="TYZ29" s="585"/>
      <c r="TZA29" s="585"/>
      <c r="TZB29" s="585"/>
      <c r="TZC29" s="585"/>
      <c r="TZD29" s="585"/>
      <c r="TZE29" s="585"/>
      <c r="TZF29" s="585"/>
      <c r="TZG29" s="585"/>
      <c r="TZH29" s="585"/>
      <c r="TZI29" s="585"/>
      <c r="TZJ29" s="585"/>
      <c r="TZK29" s="585"/>
      <c r="TZL29" s="585"/>
      <c r="TZM29" s="585"/>
      <c r="TZN29" s="585"/>
      <c r="TZO29" s="585"/>
      <c r="TZP29" s="585"/>
      <c r="TZQ29" s="585"/>
      <c r="TZR29" s="585"/>
      <c r="TZS29" s="585"/>
      <c r="TZT29" s="585"/>
      <c r="TZU29" s="585"/>
      <c r="TZV29" s="585"/>
      <c r="TZW29" s="585"/>
      <c r="TZX29" s="585"/>
      <c r="TZY29" s="585"/>
      <c r="TZZ29" s="585"/>
      <c r="UAA29" s="585"/>
      <c r="UAB29" s="585"/>
      <c r="UAC29" s="585"/>
      <c r="UAD29" s="585"/>
      <c r="UAE29" s="585"/>
      <c r="UAF29" s="585"/>
      <c r="UAG29" s="585"/>
      <c r="UAH29" s="585"/>
      <c r="UAI29" s="585"/>
      <c r="UAJ29" s="585"/>
      <c r="UAK29" s="585"/>
      <c r="UAL29" s="585"/>
      <c r="UAM29" s="585"/>
      <c r="UAN29" s="585"/>
      <c r="UAO29" s="585"/>
      <c r="UAP29" s="585"/>
      <c r="UAQ29" s="585"/>
      <c r="UAR29" s="585"/>
      <c r="UAS29" s="585"/>
      <c r="UAT29" s="585"/>
      <c r="UAU29" s="585"/>
      <c r="UAV29" s="585"/>
      <c r="UAW29" s="585"/>
      <c r="UAX29" s="585"/>
      <c r="UAY29" s="585"/>
      <c r="UAZ29" s="585"/>
      <c r="UBA29" s="585"/>
      <c r="UBB29" s="585"/>
      <c r="UBC29" s="585"/>
      <c r="UBD29" s="585"/>
      <c r="UBE29" s="585"/>
      <c r="UBF29" s="585"/>
      <c r="UBG29" s="585"/>
      <c r="UBH29" s="585"/>
      <c r="UBI29" s="585"/>
      <c r="UBJ29" s="585"/>
      <c r="UBK29" s="585"/>
      <c r="UBL29" s="585"/>
      <c r="UBM29" s="585"/>
      <c r="UBN29" s="585"/>
      <c r="UBO29" s="585"/>
      <c r="UBP29" s="585"/>
      <c r="UBQ29" s="585"/>
      <c r="UBR29" s="585"/>
      <c r="UBS29" s="585"/>
      <c r="UBT29" s="585"/>
      <c r="UBU29" s="585"/>
      <c r="UBV29" s="585"/>
      <c r="UBW29" s="585"/>
      <c r="UBX29" s="585"/>
      <c r="UBY29" s="585"/>
      <c r="UBZ29" s="585"/>
      <c r="UCA29" s="585"/>
      <c r="UCB29" s="585"/>
      <c r="UCC29" s="585"/>
      <c r="UCD29" s="585"/>
      <c r="UCE29" s="585"/>
      <c r="UCF29" s="585"/>
      <c r="UCG29" s="585"/>
      <c r="UCH29" s="585"/>
      <c r="UCI29" s="585"/>
      <c r="UCJ29" s="585"/>
      <c r="UCK29" s="585"/>
      <c r="UCL29" s="585"/>
      <c r="UCM29" s="585"/>
      <c r="UCN29" s="585"/>
      <c r="UCO29" s="585"/>
      <c r="UCP29" s="585"/>
      <c r="UCQ29" s="585"/>
      <c r="UCR29" s="585"/>
      <c r="UCS29" s="585"/>
      <c r="UCT29" s="585"/>
      <c r="UCU29" s="585"/>
      <c r="UCV29" s="585"/>
      <c r="UCW29" s="585"/>
      <c r="UCX29" s="585"/>
      <c r="UCY29" s="585"/>
      <c r="UCZ29" s="585"/>
      <c r="UDA29" s="585"/>
      <c r="UDB29" s="585"/>
      <c r="UDC29" s="585"/>
      <c r="UDD29" s="585"/>
      <c r="UDE29" s="585"/>
      <c r="UDF29" s="585"/>
      <c r="UDG29" s="585"/>
      <c r="UDH29" s="585"/>
      <c r="UDI29" s="585"/>
      <c r="UDJ29" s="585"/>
      <c r="UDK29" s="585"/>
      <c r="UDL29" s="585"/>
      <c r="UDM29" s="585"/>
      <c r="UDN29" s="585"/>
      <c r="UDO29" s="585"/>
      <c r="UDP29" s="585"/>
      <c r="UDQ29" s="585"/>
      <c r="UDR29" s="585"/>
      <c r="UDS29" s="585"/>
      <c r="UDT29" s="585"/>
      <c r="UDU29" s="585"/>
      <c r="UDV29" s="585"/>
      <c r="UDW29" s="585"/>
      <c r="UDX29" s="585"/>
      <c r="UDY29" s="585"/>
      <c r="UDZ29" s="585"/>
      <c r="UEA29" s="585"/>
      <c r="UEB29" s="585"/>
      <c r="UEC29" s="585"/>
      <c r="UED29" s="585"/>
      <c r="UEE29" s="585"/>
      <c r="UEF29" s="585"/>
      <c r="UEG29" s="585"/>
      <c r="UEH29" s="585"/>
      <c r="UEI29" s="585"/>
      <c r="UEJ29" s="585"/>
      <c r="UEK29" s="585"/>
      <c r="UEL29" s="585"/>
      <c r="UEM29" s="585"/>
      <c r="UEN29" s="585"/>
      <c r="UEO29" s="585"/>
      <c r="UEP29" s="585"/>
      <c r="UEQ29" s="585"/>
      <c r="UER29" s="585"/>
      <c r="UES29" s="585"/>
      <c r="UET29" s="585"/>
      <c r="UEU29" s="585"/>
      <c r="UEV29" s="585"/>
      <c r="UEW29" s="585"/>
      <c r="UEX29" s="585"/>
      <c r="UEY29" s="585"/>
      <c r="UEZ29" s="585"/>
      <c r="UFA29" s="585"/>
      <c r="UFB29" s="585"/>
      <c r="UFC29" s="585"/>
      <c r="UFD29" s="585"/>
      <c r="UFE29" s="585"/>
      <c r="UFF29" s="585"/>
      <c r="UFG29" s="585"/>
      <c r="UFH29" s="585"/>
      <c r="UFI29" s="585"/>
      <c r="UFJ29" s="585"/>
      <c r="UFK29" s="585"/>
      <c r="UFL29" s="585"/>
      <c r="UFM29" s="585"/>
      <c r="UFN29" s="585"/>
      <c r="UFO29" s="585"/>
      <c r="UFP29" s="585"/>
      <c r="UFQ29" s="585"/>
      <c r="UFR29" s="585"/>
      <c r="UFS29" s="585"/>
      <c r="UFT29" s="585"/>
      <c r="UFU29" s="585"/>
      <c r="UFV29" s="585"/>
      <c r="UFW29" s="585"/>
      <c r="UFX29" s="585"/>
      <c r="UFY29" s="585"/>
      <c r="UFZ29" s="585"/>
      <c r="UGA29" s="585"/>
      <c r="UGB29" s="585"/>
      <c r="UGC29" s="585"/>
      <c r="UGD29" s="585"/>
      <c r="UGE29" s="585"/>
      <c r="UGF29" s="585"/>
      <c r="UGG29" s="585"/>
      <c r="UGH29" s="585"/>
      <c r="UGI29" s="585"/>
      <c r="UGJ29" s="585"/>
      <c r="UGK29" s="585"/>
      <c r="UGL29" s="585"/>
      <c r="UGM29" s="585"/>
      <c r="UGN29" s="585"/>
      <c r="UGO29" s="585"/>
      <c r="UGP29" s="585"/>
      <c r="UGQ29" s="585"/>
      <c r="UGR29" s="585"/>
      <c r="UGS29" s="585"/>
      <c r="UGT29" s="585"/>
      <c r="UGU29" s="585"/>
      <c r="UGV29" s="585"/>
      <c r="UGW29" s="585"/>
      <c r="UGX29" s="585"/>
      <c r="UGY29" s="585"/>
      <c r="UGZ29" s="585"/>
      <c r="UHA29" s="585"/>
      <c r="UHB29" s="585"/>
      <c r="UHC29" s="585"/>
      <c r="UHD29" s="585"/>
      <c r="UHE29" s="585"/>
      <c r="UHF29" s="585"/>
      <c r="UHG29" s="585"/>
      <c r="UHH29" s="585"/>
      <c r="UHI29" s="585"/>
      <c r="UHJ29" s="585"/>
      <c r="UHK29" s="585"/>
      <c r="UHL29" s="585"/>
      <c r="UHM29" s="585"/>
      <c r="UHN29" s="585"/>
      <c r="UHO29" s="585"/>
      <c r="UHP29" s="585"/>
      <c r="UHQ29" s="585"/>
      <c r="UHR29" s="585"/>
      <c r="UHS29" s="585"/>
      <c r="UHT29" s="585"/>
      <c r="UHU29" s="585"/>
      <c r="UHV29" s="585"/>
      <c r="UHW29" s="585"/>
      <c r="UHX29" s="585"/>
      <c r="UHY29" s="585"/>
      <c r="UHZ29" s="585"/>
      <c r="UIA29" s="585"/>
      <c r="UIB29" s="585"/>
      <c r="UIC29" s="585"/>
      <c r="UID29" s="585"/>
      <c r="UIE29" s="585"/>
      <c r="UIF29" s="585"/>
      <c r="UIG29" s="585"/>
      <c r="UIH29" s="585"/>
      <c r="UII29" s="585"/>
      <c r="UIJ29" s="585"/>
      <c r="UIK29" s="585"/>
      <c r="UIL29" s="585"/>
      <c r="UIM29" s="585"/>
      <c r="UIN29" s="585"/>
      <c r="UIO29" s="585"/>
      <c r="UIP29" s="585"/>
      <c r="UIQ29" s="585"/>
      <c r="UIR29" s="585"/>
      <c r="UIS29" s="585"/>
      <c r="UIT29" s="585"/>
      <c r="UIU29" s="585"/>
      <c r="UIV29" s="585"/>
      <c r="UIW29" s="585"/>
      <c r="UIX29" s="585"/>
      <c r="UIY29" s="585"/>
      <c r="UIZ29" s="585"/>
      <c r="UJA29" s="585"/>
      <c r="UJB29" s="585"/>
      <c r="UJC29" s="585"/>
      <c r="UJD29" s="585"/>
      <c r="UJE29" s="585"/>
      <c r="UJF29" s="585"/>
      <c r="UJG29" s="585"/>
      <c r="UJH29" s="585"/>
      <c r="UJI29" s="585"/>
      <c r="UJJ29" s="585"/>
      <c r="UJK29" s="585"/>
      <c r="UJL29" s="585"/>
      <c r="UJM29" s="585"/>
      <c r="UJN29" s="585"/>
      <c r="UJO29" s="585"/>
      <c r="UJP29" s="585"/>
      <c r="UJQ29" s="585"/>
      <c r="UJR29" s="585"/>
      <c r="UJS29" s="585"/>
      <c r="UJT29" s="585"/>
      <c r="UJU29" s="585"/>
      <c r="UJV29" s="585"/>
      <c r="UJW29" s="585"/>
      <c r="UJX29" s="585"/>
      <c r="UJY29" s="585"/>
      <c r="UJZ29" s="585"/>
      <c r="UKA29" s="585"/>
      <c r="UKB29" s="585"/>
      <c r="UKC29" s="585"/>
      <c r="UKD29" s="585"/>
      <c r="UKE29" s="585"/>
      <c r="UKF29" s="585"/>
      <c r="UKG29" s="585"/>
      <c r="UKH29" s="585"/>
      <c r="UKI29" s="585"/>
      <c r="UKJ29" s="585"/>
      <c r="UKK29" s="585"/>
      <c r="UKL29" s="585"/>
      <c r="UKM29" s="585"/>
      <c r="UKN29" s="585"/>
      <c r="UKO29" s="585"/>
      <c r="UKP29" s="585"/>
      <c r="UKQ29" s="585"/>
      <c r="UKR29" s="585"/>
      <c r="UKS29" s="585"/>
      <c r="UKT29" s="585"/>
      <c r="UKU29" s="585"/>
      <c r="UKV29" s="585"/>
      <c r="UKW29" s="585"/>
      <c r="UKX29" s="585"/>
      <c r="UKY29" s="585"/>
      <c r="UKZ29" s="585"/>
      <c r="ULA29" s="585"/>
      <c r="ULB29" s="585"/>
      <c r="ULC29" s="585"/>
      <c r="ULD29" s="585"/>
      <c r="ULE29" s="585"/>
      <c r="ULF29" s="585"/>
      <c r="ULG29" s="585"/>
      <c r="ULH29" s="585"/>
      <c r="ULI29" s="585"/>
      <c r="ULJ29" s="585"/>
      <c r="ULK29" s="585"/>
      <c r="ULL29" s="585"/>
      <c r="ULM29" s="585"/>
      <c r="ULN29" s="585"/>
      <c r="ULO29" s="585"/>
      <c r="ULP29" s="585"/>
      <c r="ULQ29" s="585"/>
      <c r="ULR29" s="585"/>
      <c r="ULS29" s="585"/>
      <c r="ULT29" s="585"/>
      <c r="ULU29" s="585"/>
      <c r="ULV29" s="585"/>
      <c r="ULW29" s="585"/>
      <c r="ULX29" s="585"/>
      <c r="ULY29" s="585"/>
      <c r="ULZ29" s="585"/>
      <c r="UMA29" s="585"/>
      <c r="UMB29" s="585"/>
      <c r="UMC29" s="585"/>
      <c r="UMD29" s="585"/>
      <c r="UME29" s="585"/>
      <c r="UMF29" s="585"/>
      <c r="UMG29" s="585"/>
      <c r="UMH29" s="585"/>
      <c r="UMI29" s="585"/>
      <c r="UMJ29" s="585"/>
      <c r="UMK29" s="585"/>
      <c r="UML29" s="585"/>
      <c r="UMM29" s="585"/>
      <c r="UMN29" s="585"/>
      <c r="UMO29" s="585"/>
      <c r="UMP29" s="585"/>
      <c r="UMQ29" s="585"/>
      <c r="UMR29" s="585"/>
      <c r="UMS29" s="585"/>
      <c r="UMT29" s="585"/>
      <c r="UMU29" s="585"/>
      <c r="UMV29" s="585"/>
      <c r="UMW29" s="585"/>
      <c r="UMX29" s="585"/>
      <c r="UMY29" s="585"/>
      <c r="UMZ29" s="585"/>
      <c r="UNA29" s="585"/>
      <c r="UNB29" s="585"/>
      <c r="UNC29" s="585"/>
      <c r="UND29" s="585"/>
      <c r="UNE29" s="585"/>
      <c r="UNF29" s="585"/>
      <c r="UNG29" s="585"/>
      <c r="UNH29" s="585"/>
      <c r="UNI29" s="585"/>
      <c r="UNJ29" s="585"/>
      <c r="UNK29" s="585"/>
      <c r="UNL29" s="585"/>
      <c r="UNM29" s="585"/>
      <c r="UNN29" s="585"/>
      <c r="UNO29" s="585"/>
      <c r="UNP29" s="585"/>
      <c r="UNQ29" s="585"/>
      <c r="UNR29" s="585"/>
      <c r="UNS29" s="585"/>
      <c r="UNT29" s="585"/>
      <c r="UNU29" s="585"/>
      <c r="UNV29" s="585"/>
      <c r="UNW29" s="585"/>
      <c r="UNX29" s="585"/>
      <c r="UNY29" s="585"/>
      <c r="UNZ29" s="585"/>
      <c r="UOA29" s="585"/>
      <c r="UOB29" s="585"/>
      <c r="UOC29" s="585"/>
      <c r="UOD29" s="585"/>
      <c r="UOE29" s="585"/>
      <c r="UOF29" s="585"/>
      <c r="UOG29" s="585"/>
      <c r="UOH29" s="585"/>
      <c r="UOI29" s="585"/>
      <c r="UOJ29" s="585"/>
      <c r="UOK29" s="585"/>
      <c r="UOL29" s="585"/>
      <c r="UOM29" s="585"/>
      <c r="UON29" s="585"/>
      <c r="UOO29" s="585"/>
      <c r="UOP29" s="585"/>
      <c r="UOQ29" s="585"/>
      <c r="UOR29" s="585"/>
      <c r="UOS29" s="585"/>
      <c r="UOT29" s="585"/>
      <c r="UOU29" s="585"/>
      <c r="UOV29" s="585"/>
      <c r="UOW29" s="585"/>
      <c r="UOX29" s="585"/>
      <c r="UOY29" s="585"/>
      <c r="UOZ29" s="585"/>
      <c r="UPA29" s="585"/>
      <c r="UPB29" s="585"/>
      <c r="UPC29" s="585"/>
      <c r="UPD29" s="585"/>
      <c r="UPE29" s="585"/>
      <c r="UPF29" s="585"/>
      <c r="UPG29" s="585"/>
      <c r="UPH29" s="585"/>
      <c r="UPI29" s="585"/>
      <c r="UPJ29" s="585"/>
      <c r="UPK29" s="585"/>
      <c r="UPL29" s="585"/>
      <c r="UPM29" s="585"/>
      <c r="UPN29" s="585"/>
      <c r="UPO29" s="585"/>
      <c r="UPP29" s="585"/>
      <c r="UPQ29" s="585"/>
      <c r="UPR29" s="585"/>
      <c r="UPS29" s="585"/>
      <c r="UPT29" s="585"/>
      <c r="UPU29" s="585"/>
      <c r="UPV29" s="585"/>
      <c r="UPW29" s="585"/>
      <c r="UPX29" s="585"/>
      <c r="UPY29" s="585"/>
      <c r="UPZ29" s="585"/>
      <c r="UQA29" s="585"/>
      <c r="UQB29" s="585"/>
      <c r="UQC29" s="585"/>
      <c r="UQD29" s="585"/>
      <c r="UQE29" s="585"/>
      <c r="UQF29" s="585"/>
      <c r="UQG29" s="585"/>
      <c r="UQH29" s="585"/>
      <c r="UQI29" s="585"/>
      <c r="UQJ29" s="585"/>
      <c r="UQK29" s="585"/>
      <c r="UQL29" s="585"/>
      <c r="UQM29" s="585"/>
      <c r="UQN29" s="585"/>
      <c r="UQO29" s="585"/>
      <c r="UQP29" s="585"/>
      <c r="UQQ29" s="585"/>
      <c r="UQR29" s="585"/>
      <c r="UQS29" s="585"/>
      <c r="UQT29" s="585"/>
      <c r="UQU29" s="585"/>
      <c r="UQV29" s="585"/>
      <c r="UQW29" s="585"/>
      <c r="UQX29" s="585"/>
      <c r="UQY29" s="585"/>
      <c r="UQZ29" s="585"/>
      <c r="URA29" s="585"/>
      <c r="URB29" s="585"/>
      <c r="URC29" s="585"/>
      <c r="URD29" s="585"/>
      <c r="URE29" s="585"/>
      <c r="URF29" s="585"/>
      <c r="URG29" s="585"/>
      <c r="URH29" s="585"/>
      <c r="URI29" s="585"/>
      <c r="URJ29" s="585"/>
      <c r="URK29" s="585"/>
      <c r="URL29" s="585"/>
      <c r="URM29" s="585"/>
      <c r="URN29" s="585"/>
      <c r="URO29" s="585"/>
      <c r="URP29" s="585"/>
      <c r="URQ29" s="585"/>
      <c r="URR29" s="585"/>
      <c r="URS29" s="585"/>
      <c r="URT29" s="585"/>
      <c r="URU29" s="585"/>
      <c r="URV29" s="585"/>
      <c r="URW29" s="585"/>
      <c r="URX29" s="585"/>
      <c r="URY29" s="585"/>
      <c r="URZ29" s="585"/>
      <c r="USA29" s="585"/>
      <c r="USB29" s="585"/>
      <c r="USC29" s="585"/>
      <c r="USD29" s="585"/>
      <c r="USE29" s="585"/>
      <c r="USF29" s="585"/>
      <c r="USG29" s="585"/>
      <c r="USH29" s="585"/>
      <c r="USI29" s="585"/>
      <c r="USJ29" s="585"/>
      <c r="USK29" s="585"/>
      <c r="USL29" s="585"/>
      <c r="USM29" s="585"/>
      <c r="USN29" s="585"/>
      <c r="USO29" s="585"/>
      <c r="USP29" s="585"/>
      <c r="USQ29" s="585"/>
      <c r="USR29" s="585"/>
      <c r="USS29" s="585"/>
      <c r="UST29" s="585"/>
      <c r="USU29" s="585"/>
      <c r="USV29" s="585"/>
      <c r="USW29" s="585"/>
      <c r="USX29" s="585"/>
      <c r="USY29" s="585"/>
      <c r="USZ29" s="585"/>
      <c r="UTA29" s="585"/>
      <c r="UTB29" s="585"/>
      <c r="UTC29" s="585"/>
      <c r="UTD29" s="585"/>
      <c r="UTE29" s="585"/>
      <c r="UTF29" s="585"/>
      <c r="UTG29" s="585"/>
      <c r="UTH29" s="585"/>
      <c r="UTI29" s="585"/>
      <c r="UTJ29" s="585"/>
      <c r="UTK29" s="585"/>
      <c r="UTL29" s="585"/>
      <c r="UTM29" s="585"/>
      <c r="UTN29" s="585"/>
      <c r="UTO29" s="585"/>
      <c r="UTP29" s="585"/>
      <c r="UTQ29" s="585"/>
      <c r="UTR29" s="585"/>
      <c r="UTS29" s="585"/>
      <c r="UTT29" s="585"/>
      <c r="UTU29" s="585"/>
      <c r="UTV29" s="585"/>
      <c r="UTW29" s="585"/>
      <c r="UTX29" s="585"/>
      <c r="UTY29" s="585"/>
      <c r="UTZ29" s="585"/>
      <c r="UUA29" s="585"/>
      <c r="UUB29" s="585"/>
      <c r="UUC29" s="585"/>
      <c r="UUD29" s="585"/>
      <c r="UUE29" s="585"/>
      <c r="UUF29" s="585"/>
      <c r="UUG29" s="585"/>
      <c r="UUH29" s="585"/>
      <c r="UUI29" s="585"/>
      <c r="UUJ29" s="585"/>
      <c r="UUK29" s="585"/>
      <c r="UUL29" s="585"/>
      <c r="UUM29" s="585"/>
      <c r="UUN29" s="585"/>
      <c r="UUO29" s="585"/>
      <c r="UUP29" s="585"/>
      <c r="UUQ29" s="585"/>
      <c r="UUR29" s="585"/>
      <c r="UUS29" s="585"/>
      <c r="UUT29" s="585"/>
      <c r="UUU29" s="585"/>
      <c r="UUV29" s="585"/>
      <c r="UUW29" s="585"/>
      <c r="UUX29" s="585"/>
      <c r="UUY29" s="585"/>
      <c r="UUZ29" s="585"/>
      <c r="UVA29" s="585"/>
      <c r="UVB29" s="585"/>
      <c r="UVC29" s="585"/>
      <c r="UVD29" s="585"/>
      <c r="UVE29" s="585"/>
      <c r="UVF29" s="585"/>
      <c r="UVG29" s="585"/>
      <c r="UVH29" s="585"/>
      <c r="UVI29" s="585"/>
      <c r="UVJ29" s="585"/>
      <c r="UVK29" s="585"/>
      <c r="UVL29" s="585"/>
      <c r="UVM29" s="585"/>
      <c r="UVN29" s="585"/>
      <c r="UVO29" s="585"/>
      <c r="UVP29" s="585"/>
      <c r="UVQ29" s="585"/>
      <c r="UVR29" s="585"/>
      <c r="UVS29" s="585"/>
      <c r="UVT29" s="585"/>
      <c r="UVU29" s="585"/>
      <c r="UVV29" s="585"/>
      <c r="UVW29" s="585"/>
      <c r="UVX29" s="585"/>
      <c r="UVY29" s="585"/>
      <c r="UVZ29" s="585"/>
      <c r="UWA29" s="585"/>
      <c r="UWB29" s="585"/>
      <c r="UWC29" s="585"/>
      <c r="UWD29" s="585"/>
      <c r="UWE29" s="585"/>
      <c r="UWF29" s="585"/>
      <c r="UWG29" s="585"/>
      <c r="UWH29" s="585"/>
      <c r="UWI29" s="585"/>
      <c r="UWJ29" s="585"/>
      <c r="UWK29" s="585"/>
      <c r="UWL29" s="585"/>
      <c r="UWM29" s="585"/>
      <c r="UWN29" s="585"/>
      <c r="UWO29" s="585"/>
      <c r="UWP29" s="585"/>
      <c r="UWQ29" s="585"/>
      <c r="UWR29" s="585"/>
      <c r="UWS29" s="585"/>
      <c r="UWT29" s="585"/>
      <c r="UWU29" s="585"/>
      <c r="UWV29" s="585"/>
      <c r="UWW29" s="585"/>
      <c r="UWX29" s="585"/>
      <c r="UWY29" s="585"/>
      <c r="UWZ29" s="585"/>
      <c r="UXA29" s="585"/>
      <c r="UXB29" s="585"/>
      <c r="UXC29" s="585"/>
      <c r="UXD29" s="585"/>
      <c r="UXE29" s="585"/>
      <c r="UXF29" s="585"/>
      <c r="UXG29" s="585"/>
      <c r="UXH29" s="585"/>
      <c r="UXI29" s="585"/>
      <c r="UXJ29" s="585"/>
      <c r="UXK29" s="585"/>
      <c r="UXL29" s="585"/>
      <c r="UXM29" s="585"/>
      <c r="UXN29" s="585"/>
      <c r="UXO29" s="585"/>
      <c r="UXP29" s="585"/>
      <c r="UXQ29" s="585"/>
      <c r="UXR29" s="585"/>
      <c r="UXS29" s="585"/>
      <c r="UXT29" s="585"/>
      <c r="UXU29" s="585"/>
      <c r="UXV29" s="585"/>
      <c r="UXW29" s="585"/>
      <c r="UXX29" s="585"/>
      <c r="UXY29" s="585"/>
      <c r="UXZ29" s="585"/>
      <c r="UYA29" s="585"/>
      <c r="UYB29" s="585"/>
      <c r="UYC29" s="585"/>
      <c r="UYD29" s="585"/>
      <c r="UYE29" s="585"/>
      <c r="UYF29" s="585"/>
      <c r="UYG29" s="585"/>
      <c r="UYH29" s="585"/>
      <c r="UYI29" s="585"/>
      <c r="UYJ29" s="585"/>
      <c r="UYK29" s="585"/>
      <c r="UYL29" s="585"/>
      <c r="UYM29" s="585"/>
      <c r="UYN29" s="585"/>
      <c r="UYO29" s="585"/>
      <c r="UYP29" s="585"/>
      <c r="UYQ29" s="585"/>
      <c r="UYR29" s="585"/>
      <c r="UYS29" s="585"/>
      <c r="UYT29" s="585"/>
      <c r="UYU29" s="585"/>
      <c r="UYV29" s="585"/>
      <c r="UYW29" s="585"/>
      <c r="UYX29" s="585"/>
      <c r="UYY29" s="585"/>
      <c r="UYZ29" s="585"/>
      <c r="UZA29" s="585"/>
      <c r="UZB29" s="585"/>
      <c r="UZC29" s="585"/>
      <c r="UZD29" s="585"/>
      <c r="UZE29" s="585"/>
      <c r="UZF29" s="585"/>
      <c r="UZG29" s="585"/>
      <c r="UZH29" s="585"/>
      <c r="UZI29" s="585"/>
      <c r="UZJ29" s="585"/>
      <c r="UZK29" s="585"/>
      <c r="UZL29" s="585"/>
      <c r="UZM29" s="585"/>
      <c r="UZN29" s="585"/>
      <c r="UZO29" s="585"/>
      <c r="UZP29" s="585"/>
      <c r="UZQ29" s="585"/>
      <c r="UZR29" s="585"/>
      <c r="UZS29" s="585"/>
      <c r="UZT29" s="585"/>
      <c r="UZU29" s="585"/>
      <c r="UZV29" s="585"/>
      <c r="UZW29" s="585"/>
      <c r="UZX29" s="585"/>
      <c r="UZY29" s="585"/>
      <c r="UZZ29" s="585"/>
      <c r="VAA29" s="585"/>
      <c r="VAB29" s="585"/>
      <c r="VAC29" s="585"/>
      <c r="VAD29" s="585"/>
      <c r="VAE29" s="585"/>
      <c r="VAF29" s="585"/>
      <c r="VAG29" s="585"/>
      <c r="VAH29" s="585"/>
      <c r="VAI29" s="585"/>
      <c r="VAJ29" s="585"/>
      <c r="VAK29" s="585"/>
      <c r="VAL29" s="585"/>
      <c r="VAM29" s="585"/>
      <c r="VAN29" s="585"/>
      <c r="VAO29" s="585"/>
      <c r="VAP29" s="585"/>
      <c r="VAQ29" s="585"/>
      <c r="VAR29" s="585"/>
      <c r="VAS29" s="585"/>
      <c r="VAT29" s="585"/>
      <c r="VAU29" s="585"/>
      <c r="VAV29" s="585"/>
      <c r="VAW29" s="585"/>
      <c r="VAX29" s="585"/>
      <c r="VAY29" s="585"/>
      <c r="VAZ29" s="585"/>
      <c r="VBA29" s="585"/>
      <c r="VBB29" s="585"/>
      <c r="VBC29" s="585"/>
      <c r="VBD29" s="585"/>
      <c r="VBE29" s="585"/>
      <c r="VBF29" s="585"/>
      <c r="VBG29" s="585"/>
      <c r="VBH29" s="585"/>
      <c r="VBI29" s="585"/>
      <c r="VBJ29" s="585"/>
      <c r="VBK29" s="585"/>
      <c r="VBL29" s="585"/>
      <c r="VBM29" s="585"/>
      <c r="VBN29" s="585"/>
      <c r="VBO29" s="585"/>
      <c r="VBP29" s="585"/>
      <c r="VBQ29" s="585"/>
      <c r="VBR29" s="585"/>
      <c r="VBS29" s="585"/>
      <c r="VBT29" s="585"/>
      <c r="VBU29" s="585"/>
      <c r="VBV29" s="585"/>
      <c r="VBW29" s="585"/>
      <c r="VBX29" s="585"/>
      <c r="VBY29" s="585"/>
      <c r="VBZ29" s="585"/>
      <c r="VCA29" s="585"/>
      <c r="VCB29" s="585"/>
      <c r="VCC29" s="585"/>
      <c r="VCD29" s="585"/>
      <c r="VCE29" s="585"/>
      <c r="VCF29" s="585"/>
      <c r="VCG29" s="585"/>
      <c r="VCH29" s="585"/>
      <c r="VCI29" s="585"/>
      <c r="VCJ29" s="585"/>
      <c r="VCK29" s="585"/>
      <c r="VCL29" s="585"/>
      <c r="VCM29" s="585"/>
      <c r="VCN29" s="585"/>
      <c r="VCO29" s="585"/>
      <c r="VCP29" s="585"/>
      <c r="VCQ29" s="585"/>
      <c r="VCR29" s="585"/>
      <c r="VCS29" s="585"/>
      <c r="VCT29" s="585"/>
      <c r="VCU29" s="585"/>
      <c r="VCV29" s="585"/>
      <c r="VCW29" s="585"/>
      <c r="VCX29" s="585"/>
      <c r="VCY29" s="585"/>
      <c r="VCZ29" s="585"/>
      <c r="VDA29" s="585"/>
      <c r="VDB29" s="585"/>
      <c r="VDC29" s="585"/>
      <c r="VDD29" s="585"/>
      <c r="VDE29" s="585"/>
      <c r="VDF29" s="585"/>
      <c r="VDG29" s="585"/>
      <c r="VDH29" s="585"/>
      <c r="VDI29" s="585"/>
      <c r="VDJ29" s="585"/>
      <c r="VDK29" s="585"/>
      <c r="VDL29" s="585"/>
      <c r="VDM29" s="585"/>
      <c r="VDN29" s="585"/>
      <c r="VDO29" s="585"/>
      <c r="VDP29" s="585"/>
      <c r="VDQ29" s="585"/>
      <c r="VDR29" s="585"/>
      <c r="VDS29" s="585"/>
      <c r="VDT29" s="585"/>
      <c r="VDU29" s="585"/>
      <c r="VDV29" s="585"/>
      <c r="VDW29" s="585"/>
      <c r="VDX29" s="585"/>
      <c r="VDY29" s="585"/>
      <c r="VDZ29" s="585"/>
      <c r="VEA29" s="585"/>
      <c r="VEB29" s="585"/>
      <c r="VEC29" s="585"/>
      <c r="VED29" s="585"/>
      <c r="VEE29" s="585"/>
      <c r="VEF29" s="585"/>
      <c r="VEG29" s="585"/>
      <c r="VEH29" s="585"/>
      <c r="VEI29" s="585"/>
      <c r="VEJ29" s="585"/>
      <c r="VEK29" s="585"/>
      <c r="VEL29" s="585"/>
      <c r="VEM29" s="585"/>
      <c r="VEN29" s="585"/>
      <c r="VEO29" s="585"/>
      <c r="VEP29" s="585"/>
      <c r="VEQ29" s="585"/>
      <c r="VER29" s="585"/>
      <c r="VES29" s="585"/>
      <c r="VET29" s="585"/>
      <c r="VEU29" s="585"/>
      <c r="VEV29" s="585"/>
      <c r="VEW29" s="585"/>
      <c r="VEX29" s="585"/>
      <c r="VEY29" s="585"/>
      <c r="VEZ29" s="585"/>
      <c r="VFA29" s="585"/>
      <c r="VFB29" s="585"/>
      <c r="VFC29" s="585"/>
      <c r="VFD29" s="585"/>
      <c r="VFE29" s="585"/>
      <c r="VFF29" s="585"/>
      <c r="VFG29" s="585"/>
      <c r="VFH29" s="585"/>
      <c r="VFI29" s="585"/>
      <c r="VFJ29" s="585"/>
      <c r="VFK29" s="585"/>
      <c r="VFL29" s="585"/>
      <c r="VFM29" s="585"/>
      <c r="VFN29" s="585"/>
      <c r="VFO29" s="585"/>
      <c r="VFP29" s="585"/>
      <c r="VFQ29" s="585"/>
      <c r="VFR29" s="585"/>
      <c r="VFS29" s="585"/>
      <c r="VFT29" s="585"/>
      <c r="VFU29" s="585"/>
      <c r="VFV29" s="585"/>
      <c r="VFW29" s="585"/>
      <c r="VFX29" s="585"/>
      <c r="VFY29" s="585"/>
      <c r="VFZ29" s="585"/>
      <c r="VGA29" s="585"/>
      <c r="VGB29" s="585"/>
      <c r="VGC29" s="585"/>
      <c r="VGD29" s="585"/>
      <c r="VGE29" s="585"/>
      <c r="VGF29" s="585"/>
      <c r="VGG29" s="585"/>
      <c r="VGH29" s="585"/>
      <c r="VGI29" s="585"/>
      <c r="VGJ29" s="585"/>
      <c r="VGK29" s="585"/>
      <c r="VGL29" s="585"/>
      <c r="VGM29" s="585"/>
      <c r="VGN29" s="585"/>
      <c r="VGO29" s="585"/>
      <c r="VGP29" s="585"/>
      <c r="VGQ29" s="585"/>
      <c r="VGR29" s="585"/>
      <c r="VGS29" s="585"/>
      <c r="VGT29" s="585"/>
      <c r="VGU29" s="585"/>
      <c r="VGV29" s="585"/>
      <c r="VGW29" s="585"/>
      <c r="VGX29" s="585"/>
      <c r="VGY29" s="585"/>
      <c r="VGZ29" s="585"/>
      <c r="VHA29" s="585"/>
      <c r="VHB29" s="585"/>
      <c r="VHC29" s="585"/>
      <c r="VHD29" s="585"/>
      <c r="VHE29" s="585"/>
      <c r="VHF29" s="585"/>
      <c r="VHG29" s="585"/>
      <c r="VHH29" s="585"/>
      <c r="VHI29" s="585"/>
      <c r="VHJ29" s="585"/>
      <c r="VHK29" s="585"/>
      <c r="VHL29" s="585"/>
      <c r="VHM29" s="585"/>
      <c r="VHN29" s="585"/>
      <c r="VHO29" s="585"/>
      <c r="VHP29" s="585"/>
      <c r="VHQ29" s="585"/>
      <c r="VHR29" s="585"/>
      <c r="VHS29" s="585"/>
      <c r="VHT29" s="585"/>
      <c r="VHU29" s="585"/>
      <c r="VHV29" s="585"/>
      <c r="VHW29" s="585"/>
      <c r="VHX29" s="585"/>
      <c r="VHY29" s="585"/>
      <c r="VHZ29" s="585"/>
      <c r="VIA29" s="585"/>
      <c r="VIB29" s="585"/>
      <c r="VIC29" s="585"/>
      <c r="VID29" s="585"/>
      <c r="VIE29" s="585"/>
      <c r="VIF29" s="585"/>
      <c r="VIG29" s="585"/>
      <c r="VIH29" s="585"/>
      <c r="VII29" s="585"/>
      <c r="VIJ29" s="585"/>
      <c r="VIK29" s="585"/>
      <c r="VIL29" s="585"/>
      <c r="VIM29" s="585"/>
      <c r="VIN29" s="585"/>
      <c r="VIO29" s="585"/>
      <c r="VIP29" s="585"/>
      <c r="VIQ29" s="585"/>
      <c r="VIR29" s="585"/>
      <c r="VIS29" s="585"/>
      <c r="VIT29" s="585"/>
      <c r="VIU29" s="585"/>
      <c r="VIV29" s="585"/>
      <c r="VIW29" s="585"/>
      <c r="VIX29" s="585"/>
      <c r="VIY29" s="585"/>
      <c r="VIZ29" s="585"/>
      <c r="VJA29" s="585"/>
      <c r="VJB29" s="585"/>
      <c r="VJC29" s="585"/>
      <c r="VJD29" s="585"/>
      <c r="VJE29" s="585"/>
      <c r="VJF29" s="585"/>
      <c r="VJG29" s="585"/>
      <c r="VJH29" s="585"/>
      <c r="VJI29" s="585"/>
      <c r="VJJ29" s="585"/>
      <c r="VJK29" s="585"/>
      <c r="VJL29" s="585"/>
      <c r="VJM29" s="585"/>
      <c r="VJN29" s="585"/>
      <c r="VJO29" s="585"/>
      <c r="VJP29" s="585"/>
      <c r="VJQ29" s="585"/>
      <c r="VJR29" s="585"/>
      <c r="VJS29" s="585"/>
      <c r="VJT29" s="585"/>
      <c r="VJU29" s="585"/>
      <c r="VJV29" s="585"/>
      <c r="VJW29" s="585"/>
      <c r="VJX29" s="585"/>
      <c r="VJY29" s="585"/>
      <c r="VJZ29" s="585"/>
      <c r="VKA29" s="585"/>
      <c r="VKB29" s="585"/>
      <c r="VKC29" s="585"/>
      <c r="VKD29" s="585"/>
      <c r="VKE29" s="585"/>
      <c r="VKF29" s="585"/>
      <c r="VKG29" s="585"/>
      <c r="VKH29" s="585"/>
      <c r="VKI29" s="585"/>
      <c r="VKJ29" s="585"/>
      <c r="VKK29" s="585"/>
      <c r="VKL29" s="585"/>
      <c r="VKM29" s="585"/>
      <c r="VKN29" s="585"/>
      <c r="VKO29" s="585"/>
      <c r="VKP29" s="585"/>
      <c r="VKQ29" s="585"/>
      <c r="VKR29" s="585"/>
      <c r="VKS29" s="585"/>
      <c r="VKT29" s="585"/>
      <c r="VKU29" s="585"/>
      <c r="VKV29" s="585"/>
      <c r="VKW29" s="585"/>
      <c r="VKX29" s="585"/>
      <c r="VKY29" s="585"/>
      <c r="VKZ29" s="585"/>
      <c r="VLA29" s="585"/>
      <c r="VLB29" s="585"/>
      <c r="VLC29" s="585"/>
      <c r="VLD29" s="585"/>
      <c r="VLE29" s="585"/>
      <c r="VLF29" s="585"/>
      <c r="VLG29" s="585"/>
      <c r="VLH29" s="585"/>
      <c r="VLI29" s="585"/>
      <c r="VLJ29" s="585"/>
      <c r="VLK29" s="585"/>
      <c r="VLL29" s="585"/>
      <c r="VLM29" s="585"/>
      <c r="VLN29" s="585"/>
      <c r="VLO29" s="585"/>
      <c r="VLP29" s="585"/>
      <c r="VLQ29" s="585"/>
      <c r="VLR29" s="585"/>
      <c r="VLS29" s="585"/>
      <c r="VLT29" s="585"/>
      <c r="VLU29" s="585"/>
      <c r="VLV29" s="585"/>
      <c r="VLW29" s="585"/>
      <c r="VLX29" s="585"/>
      <c r="VLY29" s="585"/>
      <c r="VLZ29" s="585"/>
      <c r="VMA29" s="585"/>
      <c r="VMB29" s="585"/>
      <c r="VMC29" s="585"/>
      <c r="VMD29" s="585"/>
      <c r="VME29" s="585"/>
      <c r="VMF29" s="585"/>
      <c r="VMG29" s="585"/>
      <c r="VMH29" s="585"/>
      <c r="VMI29" s="585"/>
      <c r="VMJ29" s="585"/>
      <c r="VMK29" s="585"/>
      <c r="VML29" s="585"/>
      <c r="VMM29" s="585"/>
      <c r="VMN29" s="585"/>
      <c r="VMO29" s="585"/>
      <c r="VMP29" s="585"/>
      <c r="VMQ29" s="585"/>
      <c r="VMR29" s="585"/>
      <c r="VMS29" s="585"/>
      <c r="VMT29" s="585"/>
      <c r="VMU29" s="585"/>
      <c r="VMV29" s="585"/>
      <c r="VMW29" s="585"/>
      <c r="VMX29" s="585"/>
      <c r="VMY29" s="585"/>
      <c r="VMZ29" s="585"/>
      <c r="VNA29" s="585"/>
      <c r="VNB29" s="585"/>
      <c r="VNC29" s="585"/>
      <c r="VND29" s="585"/>
      <c r="VNE29" s="585"/>
      <c r="VNF29" s="585"/>
      <c r="VNG29" s="585"/>
      <c r="VNH29" s="585"/>
      <c r="VNI29" s="585"/>
      <c r="VNJ29" s="585"/>
      <c r="VNK29" s="585"/>
      <c r="VNL29" s="585"/>
      <c r="VNM29" s="585"/>
      <c r="VNN29" s="585"/>
      <c r="VNO29" s="585"/>
      <c r="VNP29" s="585"/>
      <c r="VNQ29" s="585"/>
      <c r="VNR29" s="585"/>
      <c r="VNS29" s="585"/>
      <c r="VNT29" s="585"/>
      <c r="VNU29" s="585"/>
      <c r="VNV29" s="585"/>
      <c r="VNW29" s="585"/>
      <c r="VNX29" s="585"/>
      <c r="VNY29" s="585"/>
      <c r="VNZ29" s="585"/>
      <c r="VOA29" s="585"/>
      <c r="VOB29" s="585"/>
      <c r="VOC29" s="585"/>
      <c r="VOD29" s="585"/>
      <c r="VOE29" s="585"/>
      <c r="VOF29" s="585"/>
      <c r="VOG29" s="585"/>
      <c r="VOH29" s="585"/>
      <c r="VOI29" s="585"/>
      <c r="VOJ29" s="585"/>
      <c r="VOK29" s="585"/>
      <c r="VOL29" s="585"/>
      <c r="VOM29" s="585"/>
      <c r="VON29" s="585"/>
      <c r="VOO29" s="585"/>
      <c r="VOP29" s="585"/>
      <c r="VOQ29" s="585"/>
      <c r="VOR29" s="585"/>
      <c r="VOS29" s="585"/>
      <c r="VOT29" s="585"/>
      <c r="VOU29" s="585"/>
      <c r="VOV29" s="585"/>
      <c r="VOW29" s="585"/>
      <c r="VOX29" s="585"/>
      <c r="VOY29" s="585"/>
      <c r="VOZ29" s="585"/>
      <c r="VPA29" s="585"/>
      <c r="VPB29" s="585"/>
      <c r="VPC29" s="585"/>
      <c r="VPD29" s="585"/>
      <c r="VPE29" s="585"/>
      <c r="VPF29" s="585"/>
      <c r="VPG29" s="585"/>
      <c r="VPH29" s="585"/>
      <c r="VPI29" s="585"/>
      <c r="VPJ29" s="585"/>
      <c r="VPK29" s="585"/>
      <c r="VPL29" s="585"/>
      <c r="VPM29" s="585"/>
      <c r="VPN29" s="585"/>
      <c r="VPO29" s="585"/>
      <c r="VPP29" s="585"/>
      <c r="VPQ29" s="585"/>
      <c r="VPR29" s="585"/>
      <c r="VPS29" s="585"/>
      <c r="VPT29" s="585"/>
      <c r="VPU29" s="585"/>
      <c r="VPV29" s="585"/>
      <c r="VPW29" s="585"/>
      <c r="VPX29" s="585"/>
      <c r="VPY29" s="585"/>
      <c r="VPZ29" s="585"/>
      <c r="VQA29" s="585"/>
      <c r="VQB29" s="585"/>
      <c r="VQC29" s="585"/>
      <c r="VQD29" s="585"/>
      <c r="VQE29" s="585"/>
      <c r="VQF29" s="585"/>
      <c r="VQG29" s="585"/>
      <c r="VQH29" s="585"/>
      <c r="VQI29" s="585"/>
      <c r="VQJ29" s="585"/>
      <c r="VQK29" s="585"/>
      <c r="VQL29" s="585"/>
      <c r="VQM29" s="585"/>
      <c r="VQN29" s="585"/>
      <c r="VQO29" s="585"/>
      <c r="VQP29" s="585"/>
      <c r="VQQ29" s="585"/>
      <c r="VQR29" s="585"/>
      <c r="VQS29" s="585"/>
      <c r="VQT29" s="585"/>
      <c r="VQU29" s="585"/>
      <c r="VQV29" s="585"/>
      <c r="VQW29" s="585"/>
      <c r="VQX29" s="585"/>
      <c r="VQY29" s="585"/>
      <c r="VQZ29" s="585"/>
      <c r="VRA29" s="585"/>
      <c r="VRB29" s="585"/>
      <c r="VRC29" s="585"/>
      <c r="VRD29" s="585"/>
      <c r="VRE29" s="585"/>
      <c r="VRF29" s="585"/>
      <c r="VRG29" s="585"/>
      <c r="VRH29" s="585"/>
      <c r="VRI29" s="585"/>
      <c r="VRJ29" s="585"/>
      <c r="VRK29" s="585"/>
      <c r="VRL29" s="585"/>
      <c r="VRM29" s="585"/>
      <c r="VRN29" s="585"/>
      <c r="VRO29" s="585"/>
      <c r="VRP29" s="585"/>
      <c r="VRQ29" s="585"/>
      <c r="VRR29" s="585"/>
      <c r="VRS29" s="585"/>
      <c r="VRT29" s="585"/>
      <c r="VRU29" s="585"/>
      <c r="VRV29" s="585"/>
      <c r="VRW29" s="585"/>
      <c r="VRX29" s="585"/>
      <c r="VRY29" s="585"/>
      <c r="VRZ29" s="585"/>
      <c r="VSA29" s="585"/>
      <c r="VSB29" s="585"/>
      <c r="VSC29" s="585"/>
      <c r="VSD29" s="585"/>
      <c r="VSE29" s="585"/>
      <c r="VSF29" s="585"/>
      <c r="VSG29" s="585"/>
      <c r="VSH29" s="585"/>
      <c r="VSI29" s="585"/>
      <c r="VSJ29" s="585"/>
      <c r="VSK29" s="585"/>
      <c r="VSL29" s="585"/>
      <c r="VSM29" s="585"/>
      <c r="VSN29" s="585"/>
      <c r="VSO29" s="585"/>
      <c r="VSP29" s="585"/>
      <c r="VSQ29" s="585"/>
      <c r="VSR29" s="585"/>
      <c r="VSS29" s="585"/>
      <c r="VST29" s="585"/>
      <c r="VSU29" s="585"/>
      <c r="VSV29" s="585"/>
      <c r="VSW29" s="585"/>
      <c r="VSX29" s="585"/>
      <c r="VSY29" s="585"/>
      <c r="VSZ29" s="585"/>
      <c r="VTA29" s="585"/>
      <c r="VTB29" s="585"/>
      <c r="VTC29" s="585"/>
      <c r="VTD29" s="585"/>
      <c r="VTE29" s="585"/>
      <c r="VTF29" s="585"/>
      <c r="VTG29" s="585"/>
      <c r="VTH29" s="585"/>
      <c r="VTI29" s="585"/>
      <c r="VTJ29" s="585"/>
      <c r="VTK29" s="585"/>
      <c r="VTL29" s="585"/>
      <c r="VTM29" s="585"/>
      <c r="VTN29" s="585"/>
      <c r="VTO29" s="585"/>
      <c r="VTP29" s="585"/>
      <c r="VTQ29" s="585"/>
      <c r="VTR29" s="585"/>
      <c r="VTS29" s="585"/>
      <c r="VTT29" s="585"/>
      <c r="VTU29" s="585"/>
      <c r="VTV29" s="585"/>
      <c r="VTW29" s="585"/>
      <c r="VTX29" s="585"/>
      <c r="VTY29" s="585"/>
      <c r="VTZ29" s="585"/>
      <c r="VUA29" s="585"/>
      <c r="VUB29" s="585"/>
      <c r="VUC29" s="585"/>
      <c r="VUD29" s="585"/>
      <c r="VUE29" s="585"/>
      <c r="VUF29" s="585"/>
      <c r="VUG29" s="585"/>
      <c r="VUH29" s="585"/>
      <c r="VUI29" s="585"/>
      <c r="VUJ29" s="585"/>
      <c r="VUK29" s="585"/>
      <c r="VUL29" s="585"/>
      <c r="VUM29" s="585"/>
      <c r="VUN29" s="585"/>
      <c r="VUO29" s="585"/>
      <c r="VUP29" s="585"/>
      <c r="VUQ29" s="585"/>
      <c r="VUR29" s="585"/>
      <c r="VUS29" s="585"/>
      <c r="VUT29" s="585"/>
      <c r="VUU29" s="585"/>
      <c r="VUV29" s="585"/>
      <c r="VUW29" s="585"/>
      <c r="VUX29" s="585"/>
      <c r="VUY29" s="585"/>
      <c r="VUZ29" s="585"/>
      <c r="VVA29" s="585"/>
      <c r="VVB29" s="585"/>
      <c r="VVC29" s="585"/>
      <c r="VVD29" s="585"/>
      <c r="VVE29" s="585"/>
      <c r="VVF29" s="585"/>
      <c r="VVG29" s="585"/>
      <c r="VVH29" s="585"/>
      <c r="VVI29" s="585"/>
      <c r="VVJ29" s="585"/>
      <c r="VVK29" s="585"/>
      <c r="VVL29" s="585"/>
      <c r="VVM29" s="585"/>
      <c r="VVN29" s="585"/>
      <c r="VVO29" s="585"/>
      <c r="VVP29" s="585"/>
      <c r="VVQ29" s="585"/>
      <c r="VVR29" s="585"/>
      <c r="VVS29" s="585"/>
      <c r="VVT29" s="585"/>
      <c r="VVU29" s="585"/>
      <c r="VVV29" s="585"/>
      <c r="VVW29" s="585"/>
      <c r="VVX29" s="585"/>
      <c r="VVY29" s="585"/>
      <c r="VVZ29" s="585"/>
      <c r="VWA29" s="585"/>
      <c r="VWB29" s="585"/>
      <c r="VWC29" s="585"/>
      <c r="VWD29" s="585"/>
      <c r="VWE29" s="585"/>
      <c r="VWF29" s="585"/>
      <c r="VWG29" s="585"/>
      <c r="VWH29" s="585"/>
      <c r="VWI29" s="585"/>
      <c r="VWJ29" s="585"/>
      <c r="VWK29" s="585"/>
      <c r="VWL29" s="585"/>
      <c r="VWM29" s="585"/>
      <c r="VWN29" s="585"/>
      <c r="VWO29" s="585"/>
      <c r="VWP29" s="585"/>
      <c r="VWQ29" s="585"/>
      <c r="VWR29" s="585"/>
      <c r="VWS29" s="585"/>
      <c r="VWT29" s="585"/>
      <c r="VWU29" s="585"/>
      <c r="VWV29" s="585"/>
      <c r="VWW29" s="585"/>
      <c r="VWX29" s="585"/>
      <c r="VWY29" s="585"/>
      <c r="VWZ29" s="585"/>
      <c r="VXA29" s="585"/>
      <c r="VXB29" s="585"/>
      <c r="VXC29" s="585"/>
      <c r="VXD29" s="585"/>
      <c r="VXE29" s="585"/>
      <c r="VXF29" s="585"/>
      <c r="VXG29" s="585"/>
      <c r="VXH29" s="585"/>
      <c r="VXI29" s="585"/>
      <c r="VXJ29" s="585"/>
      <c r="VXK29" s="585"/>
      <c r="VXL29" s="585"/>
      <c r="VXM29" s="585"/>
      <c r="VXN29" s="585"/>
      <c r="VXO29" s="585"/>
      <c r="VXP29" s="585"/>
      <c r="VXQ29" s="585"/>
      <c r="VXR29" s="585"/>
      <c r="VXS29" s="585"/>
      <c r="VXT29" s="585"/>
      <c r="VXU29" s="585"/>
      <c r="VXV29" s="585"/>
      <c r="VXW29" s="585"/>
      <c r="VXX29" s="585"/>
      <c r="VXY29" s="585"/>
      <c r="VXZ29" s="585"/>
      <c r="VYA29" s="585"/>
      <c r="VYB29" s="585"/>
      <c r="VYC29" s="585"/>
      <c r="VYD29" s="585"/>
      <c r="VYE29" s="585"/>
      <c r="VYF29" s="585"/>
      <c r="VYG29" s="585"/>
      <c r="VYH29" s="585"/>
      <c r="VYI29" s="585"/>
      <c r="VYJ29" s="585"/>
      <c r="VYK29" s="585"/>
      <c r="VYL29" s="585"/>
      <c r="VYM29" s="585"/>
      <c r="VYN29" s="585"/>
      <c r="VYO29" s="585"/>
      <c r="VYP29" s="585"/>
      <c r="VYQ29" s="585"/>
      <c r="VYR29" s="585"/>
      <c r="VYS29" s="585"/>
      <c r="VYT29" s="585"/>
      <c r="VYU29" s="585"/>
      <c r="VYV29" s="585"/>
      <c r="VYW29" s="585"/>
      <c r="VYX29" s="585"/>
      <c r="VYY29" s="585"/>
      <c r="VYZ29" s="585"/>
      <c r="VZA29" s="585"/>
      <c r="VZB29" s="585"/>
      <c r="VZC29" s="585"/>
      <c r="VZD29" s="585"/>
      <c r="VZE29" s="585"/>
      <c r="VZF29" s="585"/>
      <c r="VZG29" s="585"/>
      <c r="VZH29" s="585"/>
      <c r="VZI29" s="585"/>
      <c r="VZJ29" s="585"/>
      <c r="VZK29" s="585"/>
      <c r="VZL29" s="585"/>
      <c r="VZM29" s="585"/>
      <c r="VZN29" s="585"/>
      <c r="VZO29" s="585"/>
      <c r="VZP29" s="585"/>
      <c r="VZQ29" s="585"/>
      <c r="VZR29" s="585"/>
      <c r="VZS29" s="585"/>
      <c r="VZT29" s="585"/>
      <c r="VZU29" s="585"/>
      <c r="VZV29" s="585"/>
      <c r="VZW29" s="585"/>
      <c r="VZX29" s="585"/>
      <c r="VZY29" s="585"/>
      <c r="VZZ29" s="585"/>
      <c r="WAA29" s="585"/>
      <c r="WAB29" s="585"/>
      <c r="WAC29" s="585"/>
      <c r="WAD29" s="585"/>
      <c r="WAE29" s="585"/>
      <c r="WAF29" s="585"/>
      <c r="WAG29" s="585"/>
      <c r="WAH29" s="585"/>
      <c r="WAI29" s="585"/>
      <c r="WAJ29" s="585"/>
      <c r="WAK29" s="585"/>
      <c r="WAL29" s="585"/>
      <c r="WAM29" s="585"/>
      <c r="WAN29" s="585"/>
      <c r="WAO29" s="585"/>
      <c r="WAP29" s="585"/>
      <c r="WAQ29" s="585"/>
      <c r="WAR29" s="585"/>
      <c r="WAS29" s="585"/>
      <c r="WAT29" s="585"/>
      <c r="WAU29" s="585"/>
      <c r="WAV29" s="585"/>
      <c r="WAW29" s="585"/>
      <c r="WAX29" s="585"/>
      <c r="WAY29" s="585"/>
      <c r="WAZ29" s="585"/>
      <c r="WBA29" s="585"/>
      <c r="WBB29" s="585"/>
      <c r="WBC29" s="585"/>
      <c r="WBD29" s="585"/>
      <c r="WBE29" s="585"/>
      <c r="WBF29" s="585"/>
      <c r="WBG29" s="585"/>
      <c r="WBH29" s="585"/>
      <c r="WBI29" s="585"/>
      <c r="WBJ29" s="585"/>
      <c r="WBK29" s="585"/>
      <c r="WBL29" s="585"/>
      <c r="WBM29" s="585"/>
      <c r="WBN29" s="585"/>
      <c r="WBO29" s="585"/>
      <c r="WBP29" s="585"/>
      <c r="WBQ29" s="585"/>
      <c r="WBR29" s="585"/>
      <c r="WBS29" s="585"/>
      <c r="WBT29" s="585"/>
      <c r="WBU29" s="585"/>
      <c r="WBV29" s="585"/>
      <c r="WBW29" s="585"/>
      <c r="WBX29" s="585"/>
      <c r="WBY29" s="585"/>
      <c r="WBZ29" s="585"/>
      <c r="WCA29" s="585"/>
      <c r="WCB29" s="585"/>
      <c r="WCC29" s="585"/>
      <c r="WCD29" s="585"/>
      <c r="WCE29" s="585"/>
      <c r="WCF29" s="585"/>
      <c r="WCG29" s="585"/>
      <c r="WCH29" s="585"/>
      <c r="WCI29" s="585"/>
      <c r="WCJ29" s="585"/>
      <c r="WCK29" s="585"/>
      <c r="WCL29" s="585"/>
      <c r="WCM29" s="585"/>
      <c r="WCN29" s="585"/>
      <c r="WCO29" s="585"/>
      <c r="WCP29" s="585"/>
      <c r="WCQ29" s="585"/>
      <c r="WCR29" s="585"/>
      <c r="WCS29" s="585"/>
      <c r="WCT29" s="585"/>
      <c r="WCU29" s="585"/>
      <c r="WCV29" s="585"/>
      <c r="WCW29" s="585"/>
      <c r="WCX29" s="585"/>
      <c r="WCY29" s="585"/>
      <c r="WCZ29" s="585"/>
      <c r="WDA29" s="585"/>
      <c r="WDB29" s="585"/>
      <c r="WDC29" s="585"/>
      <c r="WDD29" s="585"/>
      <c r="WDE29" s="585"/>
      <c r="WDF29" s="585"/>
      <c r="WDG29" s="585"/>
      <c r="WDH29" s="585"/>
      <c r="WDI29" s="585"/>
      <c r="WDJ29" s="585"/>
      <c r="WDK29" s="585"/>
      <c r="WDL29" s="585"/>
      <c r="WDM29" s="585"/>
      <c r="WDN29" s="585"/>
      <c r="WDO29" s="585"/>
      <c r="WDP29" s="585"/>
      <c r="WDQ29" s="585"/>
      <c r="WDR29" s="585"/>
      <c r="WDS29" s="585"/>
      <c r="WDT29" s="585"/>
      <c r="WDU29" s="585"/>
      <c r="WDV29" s="585"/>
      <c r="WDW29" s="585"/>
      <c r="WDX29" s="585"/>
      <c r="WDY29" s="585"/>
      <c r="WDZ29" s="585"/>
      <c r="WEA29" s="585"/>
      <c r="WEB29" s="585"/>
      <c r="WEC29" s="585"/>
      <c r="WED29" s="585"/>
      <c r="WEE29" s="585"/>
      <c r="WEF29" s="585"/>
      <c r="WEG29" s="585"/>
      <c r="WEH29" s="585"/>
      <c r="WEI29" s="585"/>
      <c r="WEJ29" s="585"/>
      <c r="WEK29" s="585"/>
      <c r="WEL29" s="585"/>
      <c r="WEM29" s="585"/>
      <c r="WEN29" s="585"/>
      <c r="WEO29" s="585"/>
      <c r="WEP29" s="585"/>
      <c r="WEQ29" s="585"/>
      <c r="WER29" s="585"/>
      <c r="WES29" s="585"/>
      <c r="WET29" s="585"/>
      <c r="WEU29" s="585"/>
      <c r="WEV29" s="585"/>
      <c r="WEW29" s="585"/>
      <c r="WEX29" s="585"/>
      <c r="WEY29" s="585"/>
      <c r="WEZ29" s="585"/>
      <c r="WFA29" s="585"/>
      <c r="WFB29" s="585"/>
      <c r="WFC29" s="585"/>
      <c r="WFD29" s="585"/>
      <c r="WFE29" s="585"/>
      <c r="WFF29" s="585"/>
      <c r="WFG29" s="585"/>
      <c r="WFH29" s="585"/>
      <c r="WFI29" s="585"/>
      <c r="WFJ29" s="585"/>
      <c r="WFK29" s="585"/>
      <c r="WFL29" s="585"/>
      <c r="WFM29" s="585"/>
      <c r="WFN29" s="585"/>
      <c r="WFO29" s="585"/>
      <c r="WFP29" s="585"/>
      <c r="WFQ29" s="585"/>
      <c r="WFR29" s="585"/>
      <c r="WFS29" s="585"/>
      <c r="WFT29" s="585"/>
      <c r="WFU29" s="585"/>
      <c r="WFV29" s="585"/>
      <c r="WFW29" s="585"/>
      <c r="WFX29" s="585"/>
      <c r="WFY29" s="585"/>
      <c r="WFZ29" s="585"/>
      <c r="WGA29" s="585"/>
      <c r="WGB29" s="585"/>
      <c r="WGC29" s="585"/>
      <c r="WGD29" s="585"/>
      <c r="WGE29" s="585"/>
      <c r="WGF29" s="585"/>
      <c r="WGG29" s="585"/>
      <c r="WGH29" s="585"/>
      <c r="WGI29" s="585"/>
      <c r="WGJ29" s="585"/>
      <c r="WGK29" s="585"/>
      <c r="WGL29" s="585"/>
      <c r="WGM29" s="585"/>
      <c r="WGN29" s="585"/>
      <c r="WGO29" s="585"/>
      <c r="WGP29" s="585"/>
      <c r="WGQ29" s="585"/>
      <c r="WGR29" s="585"/>
      <c r="WGS29" s="585"/>
      <c r="WGT29" s="585"/>
      <c r="WGU29" s="585"/>
      <c r="WGV29" s="585"/>
      <c r="WGW29" s="585"/>
      <c r="WGX29" s="585"/>
      <c r="WGY29" s="585"/>
      <c r="WGZ29" s="585"/>
      <c r="WHA29" s="585"/>
      <c r="WHB29" s="585"/>
      <c r="WHC29" s="585"/>
      <c r="WHD29" s="585"/>
      <c r="WHE29" s="585"/>
      <c r="WHF29" s="585"/>
      <c r="WHG29" s="585"/>
      <c r="WHH29" s="585"/>
      <c r="WHI29" s="585"/>
      <c r="WHJ29" s="585"/>
      <c r="WHK29" s="585"/>
      <c r="WHL29" s="585"/>
      <c r="WHM29" s="585"/>
      <c r="WHN29" s="585"/>
      <c r="WHO29" s="585"/>
      <c r="WHP29" s="585"/>
      <c r="WHQ29" s="585"/>
      <c r="WHR29" s="585"/>
      <c r="WHS29" s="585"/>
      <c r="WHT29" s="585"/>
      <c r="WHU29" s="585"/>
      <c r="WHV29" s="585"/>
      <c r="WHW29" s="585"/>
      <c r="WHX29" s="585"/>
      <c r="WHY29" s="585"/>
      <c r="WHZ29" s="585"/>
      <c r="WIA29" s="585"/>
      <c r="WIB29" s="585"/>
      <c r="WIC29" s="585"/>
      <c r="WID29" s="585"/>
      <c r="WIE29" s="585"/>
      <c r="WIF29" s="585"/>
      <c r="WIG29" s="585"/>
      <c r="WIH29" s="585"/>
      <c r="WII29" s="585"/>
      <c r="WIJ29" s="585"/>
      <c r="WIK29" s="585"/>
      <c r="WIL29" s="585"/>
      <c r="WIM29" s="585"/>
      <c r="WIN29" s="585"/>
      <c r="WIO29" s="585"/>
      <c r="WIP29" s="585"/>
      <c r="WIQ29" s="585"/>
      <c r="WIR29" s="585"/>
      <c r="WIS29" s="585"/>
      <c r="WIT29" s="585"/>
      <c r="WIU29" s="585"/>
      <c r="WIV29" s="585"/>
      <c r="WIW29" s="585"/>
      <c r="WIX29" s="585"/>
      <c r="WIY29" s="585"/>
      <c r="WIZ29" s="585"/>
      <c r="WJA29" s="585"/>
      <c r="WJB29" s="585"/>
      <c r="WJC29" s="585"/>
      <c r="WJD29" s="585"/>
      <c r="WJE29" s="585"/>
      <c r="WJF29" s="585"/>
      <c r="WJG29" s="585"/>
      <c r="WJH29" s="585"/>
      <c r="WJI29" s="585"/>
      <c r="WJJ29" s="585"/>
      <c r="WJK29" s="585"/>
      <c r="WJL29" s="585"/>
      <c r="WJM29" s="585"/>
      <c r="WJN29" s="585"/>
      <c r="WJO29" s="585"/>
      <c r="WJP29" s="585"/>
      <c r="WJQ29" s="585"/>
      <c r="WJR29" s="585"/>
      <c r="WJS29" s="585"/>
      <c r="WJT29" s="585"/>
      <c r="WJU29" s="585"/>
      <c r="WJV29" s="585"/>
      <c r="WJW29" s="585"/>
      <c r="WJX29" s="585"/>
      <c r="WJY29" s="585"/>
      <c r="WJZ29" s="585"/>
      <c r="WKA29" s="585"/>
      <c r="WKB29" s="585"/>
      <c r="WKC29" s="585"/>
      <c r="WKD29" s="585"/>
      <c r="WKE29" s="585"/>
      <c r="WKF29" s="585"/>
      <c r="WKG29" s="585"/>
      <c r="WKH29" s="585"/>
      <c r="WKI29" s="585"/>
      <c r="WKJ29" s="585"/>
      <c r="WKK29" s="585"/>
      <c r="WKL29" s="585"/>
      <c r="WKM29" s="585"/>
      <c r="WKN29" s="585"/>
      <c r="WKO29" s="585"/>
      <c r="WKP29" s="585"/>
      <c r="WKQ29" s="585"/>
      <c r="WKR29" s="585"/>
      <c r="WKS29" s="585"/>
      <c r="WKT29" s="585"/>
      <c r="WKU29" s="585"/>
      <c r="WKV29" s="585"/>
      <c r="WKW29" s="585"/>
      <c r="WKX29" s="585"/>
      <c r="WKY29" s="585"/>
      <c r="WKZ29" s="585"/>
      <c r="WLA29" s="585"/>
      <c r="WLB29" s="585"/>
      <c r="WLC29" s="585"/>
      <c r="WLD29" s="585"/>
      <c r="WLE29" s="585"/>
      <c r="WLF29" s="585"/>
      <c r="WLG29" s="585"/>
      <c r="WLH29" s="585"/>
      <c r="WLI29" s="585"/>
      <c r="WLJ29" s="585"/>
      <c r="WLK29" s="585"/>
      <c r="WLL29" s="585"/>
      <c r="WLM29" s="585"/>
      <c r="WLN29" s="585"/>
      <c r="WLO29" s="585"/>
      <c r="WLP29" s="585"/>
      <c r="WLQ29" s="585"/>
      <c r="WLR29" s="585"/>
      <c r="WLS29" s="585"/>
      <c r="WLT29" s="585"/>
      <c r="WLU29" s="585"/>
      <c r="WLV29" s="585"/>
      <c r="WLW29" s="585"/>
      <c r="WLX29" s="585"/>
      <c r="WLY29" s="585"/>
      <c r="WLZ29" s="585"/>
      <c r="WMA29" s="585"/>
      <c r="WMB29" s="585"/>
      <c r="WMC29" s="585"/>
      <c r="WMD29" s="585"/>
      <c r="WME29" s="585"/>
      <c r="WMF29" s="585"/>
      <c r="WMG29" s="585"/>
      <c r="WMH29" s="585"/>
      <c r="WMI29" s="585"/>
      <c r="WMJ29" s="585"/>
      <c r="WMK29" s="585"/>
      <c r="WML29" s="585"/>
      <c r="WMM29" s="585"/>
      <c r="WMN29" s="585"/>
      <c r="WMO29" s="585"/>
      <c r="WMP29" s="585"/>
      <c r="WMQ29" s="585"/>
      <c r="WMR29" s="585"/>
      <c r="WMS29" s="585"/>
      <c r="WMT29" s="585"/>
      <c r="WMU29" s="585"/>
      <c r="WMV29" s="585"/>
      <c r="WMW29" s="585"/>
      <c r="WMX29" s="585"/>
      <c r="WMY29" s="585"/>
      <c r="WMZ29" s="585"/>
      <c r="WNA29" s="585"/>
      <c r="WNB29" s="585"/>
      <c r="WNC29" s="585"/>
      <c r="WND29" s="585"/>
      <c r="WNE29" s="585"/>
      <c r="WNF29" s="585"/>
      <c r="WNG29" s="585"/>
      <c r="WNH29" s="585"/>
      <c r="WNI29" s="585"/>
      <c r="WNJ29" s="585"/>
      <c r="WNK29" s="585"/>
      <c r="WNL29" s="585"/>
      <c r="WNM29" s="585"/>
      <c r="WNN29" s="585"/>
      <c r="WNO29" s="585"/>
      <c r="WNP29" s="585"/>
      <c r="WNQ29" s="585"/>
      <c r="WNR29" s="585"/>
      <c r="WNS29" s="585"/>
      <c r="WNT29" s="585"/>
      <c r="WNU29" s="585"/>
      <c r="WNV29" s="585"/>
      <c r="WNW29" s="585"/>
      <c r="WNX29" s="585"/>
      <c r="WNY29" s="585"/>
      <c r="WNZ29" s="585"/>
      <c r="WOA29" s="585"/>
      <c r="WOB29" s="585"/>
      <c r="WOC29" s="585"/>
      <c r="WOD29" s="585"/>
      <c r="WOE29" s="585"/>
      <c r="WOF29" s="585"/>
      <c r="WOG29" s="585"/>
      <c r="WOH29" s="585"/>
      <c r="WOI29" s="585"/>
      <c r="WOJ29" s="585"/>
      <c r="WOK29" s="585"/>
      <c r="WOL29" s="585"/>
      <c r="WOM29" s="585"/>
      <c r="WON29" s="585"/>
      <c r="WOO29" s="585"/>
      <c r="WOP29" s="585"/>
      <c r="WOQ29" s="585"/>
      <c r="WOR29" s="585"/>
      <c r="WOS29" s="585"/>
      <c r="WOT29" s="585"/>
      <c r="WOU29" s="585"/>
      <c r="WOV29" s="585"/>
      <c r="WOW29" s="585"/>
      <c r="WOX29" s="585"/>
      <c r="WOY29" s="585"/>
      <c r="WOZ29" s="585"/>
      <c r="WPA29" s="585"/>
      <c r="WPB29" s="585"/>
      <c r="WPC29" s="585"/>
      <c r="WPD29" s="585"/>
      <c r="WPE29" s="585"/>
      <c r="WPF29" s="585"/>
      <c r="WPG29" s="585"/>
      <c r="WPH29" s="585"/>
      <c r="WPI29" s="585"/>
      <c r="WPJ29" s="585"/>
      <c r="WPK29" s="585"/>
      <c r="WPL29" s="585"/>
      <c r="WPM29" s="585"/>
      <c r="WPN29" s="585"/>
      <c r="WPO29" s="585"/>
      <c r="WPP29" s="585"/>
      <c r="WPQ29" s="585"/>
      <c r="WPR29" s="585"/>
      <c r="WPS29" s="585"/>
      <c r="WPT29" s="585"/>
      <c r="WPU29" s="585"/>
      <c r="WPV29" s="585"/>
      <c r="WPW29" s="585"/>
      <c r="WPX29" s="585"/>
      <c r="WPY29" s="585"/>
      <c r="WPZ29" s="585"/>
      <c r="WQA29" s="585"/>
      <c r="WQB29" s="585"/>
      <c r="WQC29" s="585"/>
      <c r="WQD29" s="585"/>
      <c r="WQE29" s="585"/>
      <c r="WQF29" s="585"/>
      <c r="WQG29" s="585"/>
      <c r="WQH29" s="585"/>
      <c r="WQI29" s="585"/>
      <c r="WQJ29" s="585"/>
      <c r="WQK29" s="585"/>
      <c r="WQL29" s="585"/>
      <c r="WQM29" s="585"/>
      <c r="WQN29" s="585"/>
      <c r="WQO29" s="585"/>
      <c r="WQP29" s="585"/>
      <c r="WQQ29" s="585"/>
      <c r="WQR29" s="585"/>
      <c r="WQS29" s="585"/>
      <c r="WQT29" s="585"/>
      <c r="WQU29" s="585"/>
      <c r="WQV29" s="585"/>
      <c r="WQW29" s="585"/>
      <c r="WQX29" s="585"/>
      <c r="WQY29" s="585"/>
      <c r="WQZ29" s="585"/>
      <c r="WRA29" s="585"/>
      <c r="WRB29" s="585"/>
      <c r="WRC29" s="585"/>
      <c r="WRD29" s="585"/>
      <c r="WRE29" s="585"/>
      <c r="WRF29" s="585"/>
      <c r="WRG29" s="585"/>
      <c r="WRH29" s="585"/>
      <c r="WRI29" s="585"/>
      <c r="WRJ29" s="585"/>
      <c r="WRK29" s="585"/>
      <c r="WRL29" s="585"/>
      <c r="WRM29" s="585"/>
      <c r="WRN29" s="585"/>
      <c r="WRO29" s="585"/>
      <c r="WRP29" s="585"/>
      <c r="WRQ29" s="585"/>
      <c r="WRR29" s="585"/>
      <c r="WRS29" s="585"/>
      <c r="WRT29" s="585"/>
      <c r="WRU29" s="585"/>
      <c r="WRV29" s="585"/>
      <c r="WRW29" s="585"/>
      <c r="WRX29" s="585"/>
      <c r="WRY29" s="585"/>
      <c r="WRZ29" s="585"/>
      <c r="WSA29" s="585"/>
      <c r="WSB29" s="585"/>
      <c r="WSC29" s="585"/>
      <c r="WSD29" s="585"/>
      <c r="WSE29" s="585"/>
      <c r="WSF29" s="585"/>
      <c r="WSG29" s="585"/>
      <c r="WSH29" s="585"/>
      <c r="WSI29" s="585"/>
      <c r="WSJ29" s="585"/>
      <c r="WSK29" s="585"/>
      <c r="WSL29" s="585"/>
      <c r="WSM29" s="585"/>
      <c r="WSN29" s="585"/>
      <c r="WSO29" s="585"/>
      <c r="WSP29" s="585"/>
      <c r="WSQ29" s="585"/>
      <c r="WSR29" s="585"/>
      <c r="WSS29" s="585"/>
      <c r="WST29" s="585"/>
      <c r="WSU29" s="585"/>
      <c r="WSV29" s="585"/>
      <c r="WSW29" s="585"/>
      <c r="WSX29" s="585"/>
      <c r="WSY29" s="585"/>
      <c r="WSZ29" s="585"/>
      <c r="WTA29" s="585"/>
      <c r="WTB29" s="585"/>
      <c r="WTC29" s="585"/>
      <c r="WTD29" s="585"/>
      <c r="WTE29" s="585"/>
      <c r="WTF29" s="585"/>
      <c r="WTG29" s="585"/>
      <c r="WTH29" s="585"/>
      <c r="WTI29" s="585"/>
      <c r="WTJ29" s="585"/>
      <c r="WTK29" s="585"/>
      <c r="WTL29" s="585"/>
      <c r="WTM29" s="585"/>
      <c r="WTN29" s="585"/>
      <c r="WTO29" s="585"/>
      <c r="WTP29" s="585"/>
      <c r="WTQ29" s="585"/>
      <c r="WTR29" s="585"/>
      <c r="WTS29" s="585"/>
      <c r="WTT29" s="585"/>
      <c r="WTU29" s="585"/>
      <c r="WTV29" s="585"/>
      <c r="WTW29" s="585"/>
      <c r="WTX29" s="585"/>
      <c r="WTY29" s="585"/>
      <c r="WTZ29" s="585"/>
      <c r="WUA29" s="585"/>
      <c r="WUB29" s="585"/>
      <c r="WUC29" s="585"/>
      <c r="WUD29" s="585"/>
      <c r="WUE29" s="585"/>
      <c r="WUF29" s="585"/>
      <c r="WUG29" s="585"/>
      <c r="WUH29" s="585"/>
      <c r="WUI29" s="585"/>
      <c r="WUJ29" s="585"/>
      <c r="WUK29" s="585"/>
      <c r="WUL29" s="585"/>
      <c r="WUM29" s="585"/>
      <c r="WUN29" s="585"/>
      <c r="WUO29" s="585"/>
      <c r="WUP29" s="585"/>
      <c r="WUQ29" s="585"/>
      <c r="WUR29" s="585"/>
      <c r="WUS29" s="585"/>
      <c r="WUT29" s="585"/>
      <c r="WUU29" s="585"/>
      <c r="WUV29" s="585"/>
      <c r="WUW29" s="585"/>
      <c r="WUX29" s="585"/>
      <c r="WUY29" s="585"/>
      <c r="WUZ29" s="585"/>
      <c r="WVA29" s="585"/>
      <c r="WVB29" s="585"/>
      <c r="WVC29" s="585"/>
      <c r="WVD29" s="585"/>
      <c r="WVE29" s="585"/>
      <c r="WVF29" s="585"/>
      <c r="WVG29" s="585"/>
      <c r="WVH29" s="585"/>
      <c r="WVI29" s="585"/>
      <c r="WVJ29" s="585"/>
      <c r="WVK29" s="585"/>
      <c r="WVL29" s="585"/>
      <c r="WVM29" s="585"/>
      <c r="WVN29" s="585"/>
      <c r="WVO29" s="585"/>
      <c r="WVP29" s="585"/>
      <c r="WVQ29" s="585"/>
      <c r="WVR29" s="585"/>
      <c r="WVS29" s="585"/>
      <c r="WVT29" s="585"/>
      <c r="WVU29" s="585"/>
      <c r="WVV29" s="585"/>
      <c r="WVW29" s="585"/>
      <c r="WVX29" s="585"/>
      <c r="WVY29" s="585"/>
      <c r="WVZ29" s="585"/>
      <c r="WWA29" s="585"/>
      <c r="WWB29" s="585"/>
      <c r="WWC29" s="585"/>
      <c r="WWD29" s="585"/>
      <c r="WWE29" s="585"/>
      <c r="WWF29" s="585"/>
      <c r="WWG29" s="585"/>
      <c r="WWH29" s="585"/>
      <c r="WWI29" s="585"/>
      <c r="WWJ29" s="585"/>
      <c r="WWK29" s="585"/>
      <c r="WWL29" s="585"/>
      <c r="WWM29" s="585"/>
      <c r="WWN29" s="585"/>
      <c r="WWO29" s="585"/>
      <c r="WWP29" s="585"/>
      <c r="WWQ29" s="585"/>
      <c r="WWR29" s="585"/>
      <c r="WWS29" s="585"/>
      <c r="WWT29" s="585"/>
      <c r="WWU29" s="585"/>
      <c r="WWV29" s="585"/>
      <c r="WWW29" s="585"/>
      <c r="WWX29" s="585"/>
      <c r="WWY29" s="585"/>
      <c r="WWZ29" s="585"/>
      <c r="WXA29" s="585"/>
      <c r="WXB29" s="585"/>
      <c r="WXC29" s="585"/>
      <c r="WXD29" s="585"/>
      <c r="WXE29" s="585"/>
      <c r="WXF29" s="585"/>
      <c r="WXG29" s="585"/>
      <c r="WXH29" s="585"/>
      <c r="WXI29" s="585"/>
      <c r="WXJ29" s="585"/>
      <c r="WXK29" s="585"/>
      <c r="WXL29" s="585"/>
      <c r="WXM29" s="585"/>
      <c r="WXN29" s="585"/>
      <c r="WXO29" s="585"/>
      <c r="WXP29" s="585"/>
      <c r="WXQ29" s="585"/>
      <c r="WXR29" s="585"/>
      <c r="WXS29" s="585"/>
      <c r="WXT29" s="585"/>
      <c r="WXU29" s="585"/>
      <c r="WXV29" s="585"/>
      <c r="WXW29" s="585"/>
      <c r="WXX29" s="585"/>
      <c r="WXY29" s="585"/>
      <c r="WXZ29" s="585"/>
      <c r="WYA29" s="585"/>
      <c r="WYB29" s="585"/>
      <c r="WYC29" s="585"/>
      <c r="WYD29" s="585"/>
      <c r="WYE29" s="585"/>
      <c r="WYF29" s="585"/>
      <c r="WYG29" s="585"/>
      <c r="WYH29" s="585"/>
      <c r="WYI29" s="585"/>
      <c r="WYJ29" s="585"/>
      <c r="WYK29" s="585"/>
      <c r="WYL29" s="585"/>
      <c r="WYM29" s="585"/>
      <c r="WYN29" s="585"/>
      <c r="WYO29" s="585"/>
      <c r="WYP29" s="585"/>
      <c r="WYQ29" s="585"/>
      <c r="WYR29" s="585"/>
      <c r="WYS29" s="585"/>
      <c r="WYT29" s="585"/>
      <c r="WYU29" s="585"/>
      <c r="WYV29" s="585"/>
      <c r="WYW29" s="585"/>
      <c r="WYX29" s="585"/>
      <c r="WYY29" s="585"/>
      <c r="WYZ29" s="585"/>
      <c r="WZA29" s="585"/>
      <c r="WZB29" s="585"/>
      <c r="WZC29" s="585"/>
      <c r="WZD29" s="585"/>
      <c r="WZE29" s="585"/>
      <c r="WZF29" s="585"/>
      <c r="WZG29" s="585"/>
      <c r="WZH29" s="585"/>
      <c r="WZI29" s="585"/>
      <c r="WZJ29" s="585"/>
      <c r="WZK29" s="585"/>
      <c r="WZL29" s="585"/>
      <c r="WZM29" s="585"/>
      <c r="WZN29" s="585"/>
      <c r="WZO29" s="585"/>
      <c r="WZP29" s="585"/>
      <c r="WZQ29" s="585"/>
      <c r="WZR29" s="585"/>
      <c r="WZS29" s="585"/>
      <c r="WZT29" s="585"/>
      <c r="WZU29" s="585"/>
      <c r="WZV29" s="585"/>
      <c r="WZW29" s="585"/>
      <c r="WZX29" s="585"/>
      <c r="WZY29" s="585"/>
      <c r="WZZ29" s="585"/>
      <c r="XAA29" s="585"/>
      <c r="XAB29" s="585"/>
      <c r="XAC29" s="585"/>
      <c r="XAD29" s="585"/>
      <c r="XAE29" s="585"/>
      <c r="XAF29" s="585"/>
      <c r="XAG29" s="585"/>
      <c r="XAH29" s="585"/>
      <c r="XAI29" s="585"/>
      <c r="XAJ29" s="585"/>
      <c r="XAK29" s="585"/>
      <c r="XAL29" s="585"/>
      <c r="XAM29" s="585"/>
      <c r="XAN29" s="585"/>
      <c r="XAO29" s="585"/>
      <c r="XAP29" s="585"/>
      <c r="XAQ29" s="585"/>
      <c r="XAR29" s="585"/>
      <c r="XAS29" s="585"/>
      <c r="XAT29" s="585"/>
      <c r="XAU29" s="585"/>
      <c r="XAV29" s="585"/>
      <c r="XAW29" s="585"/>
      <c r="XAX29" s="585"/>
      <c r="XAY29" s="585"/>
      <c r="XAZ29" s="585"/>
      <c r="XBA29" s="585"/>
      <c r="XBB29" s="585"/>
      <c r="XBC29" s="585"/>
      <c r="XBD29" s="585"/>
      <c r="XBE29" s="585"/>
      <c r="XBF29" s="585"/>
      <c r="XBG29" s="585"/>
      <c r="XBH29" s="585"/>
      <c r="XBI29" s="585"/>
      <c r="XBJ29" s="585"/>
      <c r="XBK29" s="585"/>
      <c r="XBL29" s="585"/>
      <c r="XBM29" s="585"/>
      <c r="XBN29" s="585"/>
      <c r="XBO29" s="585"/>
      <c r="XBP29" s="585"/>
      <c r="XBQ29" s="585"/>
      <c r="XBR29" s="585"/>
      <c r="XBS29" s="585"/>
      <c r="XBT29" s="585"/>
      <c r="XBU29" s="585"/>
      <c r="XBV29" s="585"/>
      <c r="XBW29" s="585"/>
      <c r="XBX29" s="585"/>
      <c r="XBY29" s="585"/>
      <c r="XBZ29" s="585"/>
      <c r="XCA29" s="585"/>
      <c r="XCB29" s="585"/>
      <c r="XCC29" s="585"/>
      <c r="XCD29" s="585"/>
      <c r="XCE29" s="585"/>
      <c r="XCF29" s="585"/>
      <c r="XCG29" s="585"/>
      <c r="XCH29" s="585"/>
      <c r="XCI29" s="585"/>
      <c r="XCJ29" s="585"/>
      <c r="XCK29" s="585"/>
      <c r="XCL29" s="585"/>
      <c r="XCM29" s="585"/>
      <c r="XCN29" s="585"/>
      <c r="XCO29" s="585"/>
      <c r="XCP29" s="585"/>
      <c r="XCQ29" s="585"/>
      <c r="XCR29" s="585"/>
      <c r="XCS29" s="585"/>
      <c r="XCT29" s="585"/>
      <c r="XCU29" s="585"/>
      <c r="XCV29" s="585"/>
      <c r="XCW29" s="585"/>
      <c r="XCX29" s="585"/>
      <c r="XCY29" s="585"/>
      <c r="XCZ29" s="585"/>
      <c r="XDA29" s="585"/>
      <c r="XDB29" s="585"/>
      <c r="XDC29" s="585"/>
      <c r="XDD29" s="585"/>
      <c r="XDE29" s="585"/>
      <c r="XDF29" s="585"/>
      <c r="XDG29" s="585"/>
      <c r="XDH29" s="585"/>
      <c r="XDI29" s="585"/>
      <c r="XDJ29" s="585"/>
      <c r="XDK29" s="585"/>
      <c r="XDL29" s="585"/>
      <c r="XDM29" s="585"/>
      <c r="XDN29" s="585"/>
      <c r="XDO29" s="585"/>
      <c r="XDP29" s="585"/>
      <c r="XDQ29" s="585"/>
      <c r="XDR29" s="585"/>
      <c r="XDS29" s="585"/>
      <c r="XDT29" s="585"/>
      <c r="XDU29" s="585"/>
      <c r="XDV29" s="585"/>
      <c r="XDW29" s="585"/>
      <c r="XDX29" s="585"/>
      <c r="XDY29" s="585"/>
      <c r="XDZ29" s="585"/>
      <c r="XEA29" s="585"/>
      <c r="XEB29" s="585"/>
      <c r="XEC29" s="585"/>
      <c r="XED29" s="585"/>
      <c r="XEE29" s="585"/>
      <c r="XEF29" s="585"/>
      <c r="XEG29" s="585"/>
      <c r="XEH29" s="585"/>
      <c r="XEI29" s="585"/>
      <c r="XEJ29" s="585"/>
      <c r="XEK29" s="585"/>
      <c r="XEL29" s="585"/>
      <c r="XEM29" s="585"/>
      <c r="XEN29" s="585"/>
      <c r="XEO29" s="585"/>
      <c r="XEP29" s="585"/>
      <c r="XEQ29" s="585"/>
      <c r="XER29" s="585"/>
      <c r="XES29" s="585"/>
      <c r="XET29" s="585"/>
      <c r="XEU29" s="585"/>
      <c r="XEV29" s="585"/>
      <c r="XEW29" s="585"/>
      <c r="XEX29" s="585"/>
      <c r="XEY29" s="585"/>
      <c r="XEZ29" s="585"/>
      <c r="XFA29" s="585"/>
      <c r="XFB29" s="585"/>
      <c r="XFC29" s="585"/>
      <c r="XFD29" s="585"/>
    </row>
    <row r="30" spans="1:16384" s="28" customFormat="1" ht="43.8" customHeight="1" outlineLevel="1" thickBot="1">
      <c r="A30" s="109" t="s">
        <v>53</v>
      </c>
      <c r="B30" s="36" t="s">
        <v>6</v>
      </c>
      <c r="C30" s="288" t="s">
        <v>45</v>
      </c>
      <c r="D30" s="288" t="s">
        <v>46</v>
      </c>
      <c r="E30" s="288" t="s">
        <v>71</v>
      </c>
      <c r="F30" s="288" t="s">
        <v>51</v>
      </c>
      <c r="G30" s="37" t="s">
        <v>47</v>
      </c>
      <c r="H30" s="237"/>
      <c r="I30" s="68"/>
      <c r="K30" s="27"/>
      <c r="L30" s="29"/>
      <c r="M30" s="237"/>
      <c r="N30" s="237"/>
      <c r="O30" s="237"/>
      <c r="P30" s="237"/>
      <c r="Q30" s="237"/>
      <c r="R30" s="237"/>
      <c r="S30" s="237"/>
      <c r="T30" s="237"/>
      <c r="U30" s="237"/>
    </row>
    <row r="31" spans="1:16384" ht="18" customHeight="1" outlineLevel="1">
      <c r="A31" s="289">
        <v>43100</v>
      </c>
      <c r="B31" s="81">
        <f>SUM(C31:G31)</f>
        <v>36</v>
      </c>
      <c r="C31" s="82">
        <v>7</v>
      </c>
      <c r="D31" s="82">
        <v>2</v>
      </c>
      <c r="E31" s="82">
        <v>26</v>
      </c>
      <c r="F31" s="83">
        <v>0</v>
      </c>
      <c r="G31" s="83">
        <v>1</v>
      </c>
      <c r="I31" s="68"/>
    </row>
    <row r="32" spans="1:16384" ht="18" customHeight="1" outlineLevel="1">
      <c r="A32" s="274">
        <v>43190</v>
      </c>
      <c r="B32" s="81">
        <f t="shared" ref="B32:B34" si="10">SUM(C32:G32)</f>
        <v>34</v>
      </c>
      <c r="C32" s="82">
        <v>8</v>
      </c>
      <c r="D32" s="82">
        <v>2</v>
      </c>
      <c r="E32" s="82">
        <v>22</v>
      </c>
      <c r="F32" s="83">
        <v>0</v>
      </c>
      <c r="G32" s="83">
        <v>2</v>
      </c>
      <c r="I32" s="68"/>
    </row>
    <row r="33" spans="1:12" ht="18" customHeight="1" outlineLevel="1">
      <c r="A33" s="274">
        <v>43281</v>
      </c>
      <c r="B33" s="24">
        <f t="shared" si="10"/>
        <v>31</v>
      </c>
      <c r="C33" s="107">
        <v>7</v>
      </c>
      <c r="D33" s="107">
        <v>2</v>
      </c>
      <c r="E33" s="107">
        <v>20</v>
      </c>
      <c r="F33" s="108">
        <v>0</v>
      </c>
      <c r="G33" s="108">
        <v>2</v>
      </c>
      <c r="I33" s="68"/>
    </row>
    <row r="34" spans="1:12" ht="18" customHeight="1" outlineLevel="1">
      <c r="A34" s="274">
        <v>43373</v>
      </c>
      <c r="B34" s="24">
        <f t="shared" si="10"/>
        <v>32</v>
      </c>
      <c r="C34" s="107">
        <v>8</v>
      </c>
      <c r="D34" s="107">
        <v>3</v>
      </c>
      <c r="E34" s="107">
        <v>18</v>
      </c>
      <c r="F34" s="108">
        <v>0</v>
      </c>
      <c r="G34" s="108">
        <v>3</v>
      </c>
      <c r="I34" s="68"/>
    </row>
    <row r="35" spans="1:12" s="40" customFormat="1" ht="18" customHeight="1" outlineLevel="1" thickBot="1">
      <c r="A35" s="261">
        <v>43465</v>
      </c>
      <c r="B35" s="51">
        <f>SUM(C35:G35)</f>
        <v>33</v>
      </c>
      <c r="C35" s="251">
        <v>9</v>
      </c>
      <c r="D35" s="251">
        <v>3</v>
      </c>
      <c r="E35" s="251">
        <v>18</v>
      </c>
      <c r="F35" s="252">
        <v>0</v>
      </c>
      <c r="G35" s="253">
        <v>3</v>
      </c>
      <c r="H35" s="237"/>
      <c r="I35" s="69"/>
    </row>
    <row r="36" spans="1:12" s="247" customFormat="1" ht="16.8" customHeight="1" outlineLevel="1">
      <c r="A36" s="587" t="s">
        <v>153</v>
      </c>
      <c r="B36" s="164">
        <f t="shared" ref="B36:G36" si="11">B35-B34</f>
        <v>1</v>
      </c>
      <c r="C36" s="75">
        <f t="shared" si="11"/>
        <v>1</v>
      </c>
      <c r="D36" s="75">
        <f t="shared" si="11"/>
        <v>0</v>
      </c>
      <c r="E36" s="75">
        <f t="shared" si="11"/>
        <v>0</v>
      </c>
      <c r="F36" s="75">
        <f t="shared" si="11"/>
        <v>0</v>
      </c>
      <c r="G36" s="76">
        <f t="shared" si="11"/>
        <v>0</v>
      </c>
      <c r="H36" s="290"/>
      <c r="I36" s="290"/>
      <c r="J36" s="290"/>
      <c r="K36" s="290"/>
      <c r="L36" s="290"/>
    </row>
    <row r="37" spans="1:12" s="247" customFormat="1" ht="16.8" customHeight="1" outlineLevel="1">
      <c r="A37" s="588"/>
      <c r="B37" s="165">
        <f>B35/B34-1</f>
        <v>3.125E-2</v>
      </c>
      <c r="C37" s="166">
        <f>C35/C34-1</f>
        <v>0.125</v>
      </c>
      <c r="D37" s="166">
        <f>D35/D34-1</f>
        <v>0</v>
      </c>
      <c r="E37" s="166">
        <f>E35/E34-1</f>
        <v>0</v>
      </c>
      <c r="F37" s="166" t="s">
        <v>56</v>
      </c>
      <c r="G37" s="167">
        <f>G35/G34-1</f>
        <v>0</v>
      </c>
      <c r="H37" s="72"/>
      <c r="I37" s="72"/>
      <c r="J37" s="72"/>
      <c r="K37" s="72"/>
      <c r="L37" s="72"/>
    </row>
    <row r="38" spans="1:12" s="247" customFormat="1" ht="16.8" customHeight="1" outlineLevel="1">
      <c r="A38" s="583" t="s">
        <v>154</v>
      </c>
      <c r="B38" s="168">
        <f t="shared" ref="B38:G38" si="12">B35-B31</f>
        <v>-3</v>
      </c>
      <c r="C38" s="169">
        <f t="shared" si="12"/>
        <v>2</v>
      </c>
      <c r="D38" s="169">
        <f t="shared" si="12"/>
        <v>1</v>
      </c>
      <c r="E38" s="170">
        <f t="shared" si="12"/>
        <v>-8</v>
      </c>
      <c r="F38" s="170">
        <f t="shared" si="12"/>
        <v>0</v>
      </c>
      <c r="G38" s="171">
        <f t="shared" si="12"/>
        <v>2</v>
      </c>
      <c r="H38" s="290"/>
      <c r="I38" s="290"/>
      <c r="J38" s="290"/>
      <c r="K38" s="290"/>
      <c r="L38" s="290"/>
    </row>
    <row r="39" spans="1:12" s="247" customFormat="1" ht="16.8" customHeight="1" outlineLevel="1" thickBot="1">
      <c r="A39" s="584"/>
      <c r="B39" s="172">
        <f>B35/B31-1</f>
        <v>-8.333333333333337E-2</v>
      </c>
      <c r="C39" s="173">
        <f>C35/C31-1</f>
        <v>0.28571428571428581</v>
      </c>
      <c r="D39" s="173">
        <f>D35/D31-1</f>
        <v>0.5</v>
      </c>
      <c r="E39" s="173">
        <f>E35/E31-1</f>
        <v>-0.30769230769230771</v>
      </c>
      <c r="F39" s="173" t="s">
        <v>56</v>
      </c>
      <c r="G39" s="174">
        <f>G35/G31-1</f>
        <v>2</v>
      </c>
      <c r="H39" s="72"/>
      <c r="I39" s="72"/>
      <c r="J39" s="72"/>
      <c r="K39" s="72"/>
      <c r="L39" s="72"/>
    </row>
    <row r="40" spans="1:12" s="291" customFormat="1" ht="13.8" customHeight="1" outlineLevel="1">
      <c r="A40" s="589" t="s">
        <v>70</v>
      </c>
      <c r="B40" s="589"/>
      <c r="C40" s="589"/>
      <c r="D40" s="589"/>
      <c r="E40" s="589"/>
      <c r="F40" s="589"/>
      <c r="G40" s="589"/>
    </row>
    <row r="41" spans="1:12" s="291" customFormat="1" ht="13.8" customHeight="1" outlineLevel="1">
      <c r="A41" s="578" t="s">
        <v>109</v>
      </c>
      <c r="B41" s="578"/>
      <c r="C41" s="578"/>
      <c r="D41" s="578"/>
      <c r="E41" s="578"/>
      <c r="F41" s="578"/>
      <c r="G41" s="578"/>
    </row>
    <row r="42" spans="1:12" s="579" customFormat="1" ht="13.8" customHeight="1" outlineLevel="1">
      <c r="A42" s="579" t="s">
        <v>110</v>
      </c>
    </row>
    <row r="43" spans="1:12" s="581" customFormat="1">
      <c r="A43" s="580" t="s">
        <v>110</v>
      </c>
    </row>
  </sheetData>
  <mergeCells count="33">
    <mergeCell ref="A9:A10"/>
    <mergeCell ref="A1:XFD1"/>
    <mergeCell ref="A2:A3"/>
    <mergeCell ref="B2:B3"/>
    <mergeCell ref="C2:K2"/>
    <mergeCell ref="L2:N2"/>
    <mergeCell ref="A38:A39"/>
    <mergeCell ref="A40:G40"/>
    <mergeCell ref="A11:A12"/>
    <mergeCell ref="A13:N13"/>
    <mergeCell ref="A14:XFD14"/>
    <mergeCell ref="A15:XFD15"/>
    <mergeCell ref="A16:A17"/>
    <mergeCell ref="B16:B17"/>
    <mergeCell ref="C16:E16"/>
    <mergeCell ref="F16:H16"/>
    <mergeCell ref="I16:M16"/>
    <mergeCell ref="A41:G41"/>
    <mergeCell ref="A42:XFD42"/>
    <mergeCell ref="A43:XFD43"/>
    <mergeCell ref="T23:T24"/>
    <mergeCell ref="U23:U24"/>
    <mergeCell ref="V23:V24"/>
    <mergeCell ref="A25:A26"/>
    <mergeCell ref="A27:L27"/>
    <mergeCell ref="A29:XFD29"/>
    <mergeCell ref="A23:A24"/>
    <mergeCell ref="O23:O24"/>
    <mergeCell ref="P23:P24"/>
    <mergeCell ref="Q23:Q24"/>
    <mergeCell ref="R23:R24"/>
    <mergeCell ref="S23:S24"/>
    <mergeCell ref="A36:A37"/>
  </mergeCells>
  <hyperlinks>
    <hyperlink ref="A43" r:id="rId1"/>
    <hyperlink ref="A42" r:id="rId2"/>
  </hyperlinks>
  <pageMargins left="0.75" right="0.75" top="1" bottom="1" header="0.5" footer="0.5"/>
  <pageSetup paperSize="9" orientation="portrait" verticalDpi="300"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61"/>
  <sheetViews>
    <sheetView zoomScale="70" zoomScaleNormal="70" workbookViewId="0">
      <pane ySplit="1" topLeftCell="A2" activePane="bottomLeft" state="frozen"/>
      <selection pane="bottomLeft" sqref="A1:XFD1"/>
    </sheetView>
  </sheetViews>
  <sheetFormatPr defaultColWidth="9.109375" defaultRowHeight="13.2" outlineLevelRow="2"/>
  <cols>
    <col min="1" max="1" width="27" style="1" customWidth="1"/>
    <col min="2" max="2" width="17.88671875" style="1" customWidth="1"/>
    <col min="3" max="3" width="12" style="1" customWidth="1"/>
    <col min="4" max="4" width="1.77734375" style="1" customWidth="1"/>
    <col min="5" max="5" width="28.44140625" style="1" customWidth="1"/>
    <col min="6" max="6" width="12.21875" style="1" customWidth="1"/>
    <col min="7" max="7" width="2" style="1" customWidth="1"/>
    <col min="8" max="8" width="27.6640625" style="1" customWidth="1"/>
    <col min="9" max="9" width="12" style="1" customWidth="1"/>
    <col min="10" max="10" width="1.77734375" style="1" customWidth="1"/>
    <col min="11" max="11" width="34.109375" style="1" customWidth="1"/>
    <col min="12" max="12" width="12.5546875" style="1" customWidth="1"/>
    <col min="13" max="13" width="1.77734375" style="1" customWidth="1"/>
    <col min="14" max="14" width="28.6640625" style="1" customWidth="1"/>
    <col min="15" max="15" width="13.21875" style="1" customWidth="1"/>
    <col min="16" max="16" width="1.77734375" style="1" customWidth="1"/>
    <col min="17" max="17" width="27.5546875" style="1" customWidth="1"/>
    <col min="18" max="18" width="12.21875" style="1" customWidth="1"/>
    <col min="19" max="16384" width="9.109375" style="1"/>
  </cols>
  <sheetData>
    <row r="1" spans="1:19" s="607" customFormat="1" ht="24.6" customHeight="1">
      <c r="A1" s="607" t="s">
        <v>83</v>
      </c>
    </row>
    <row r="2" spans="1:19" ht="15" customHeight="1"/>
    <row r="3" spans="1:19" ht="15" customHeight="1"/>
    <row r="4" spans="1:19" ht="15" customHeight="1"/>
    <row r="5" spans="1:19" ht="15" customHeight="1"/>
    <row r="6" spans="1:19" ht="15" customHeight="1"/>
    <row r="7" spans="1:19" ht="15" customHeight="1"/>
    <row r="8" spans="1:19" ht="15" customHeight="1"/>
    <row r="9" spans="1:19" ht="15" customHeight="1"/>
    <row r="10" spans="1:19" ht="15" customHeight="1"/>
    <row r="11" spans="1:19" ht="15" customHeight="1"/>
    <row r="12" spans="1:19" ht="15" customHeight="1"/>
    <row r="13" spans="1:19" ht="15" customHeight="1"/>
    <row r="14" spans="1:19" ht="15" customHeight="1"/>
    <row r="15" spans="1:19" ht="15" customHeight="1"/>
    <row r="16" spans="1:19" s="60" customFormat="1" ht="16.2" customHeight="1" thickBot="1">
      <c r="A16" s="608">
        <v>43465</v>
      </c>
      <c r="B16" s="608"/>
      <c r="C16" s="608"/>
      <c r="D16" s="608"/>
      <c r="E16" s="608"/>
      <c r="F16" s="608"/>
      <c r="G16" s="608"/>
      <c r="H16" s="608"/>
      <c r="I16" s="608"/>
      <c r="J16" s="292"/>
      <c r="K16" s="292"/>
      <c r="L16" s="292"/>
      <c r="M16" s="292"/>
      <c r="N16" s="292"/>
      <c r="O16" s="292"/>
      <c r="P16" s="292"/>
      <c r="Q16" s="292"/>
      <c r="R16" s="292"/>
      <c r="S16" s="292"/>
    </row>
    <row r="17" spans="1:19" s="60" customFormat="1" ht="48.6" customHeight="1" outlineLevel="1" thickBot="1">
      <c r="A17" s="61" t="s">
        <v>22</v>
      </c>
      <c r="B17" s="62" t="s">
        <v>140</v>
      </c>
      <c r="C17" s="205" t="s">
        <v>41</v>
      </c>
      <c r="D17" s="125"/>
      <c r="E17" s="61" t="s">
        <v>22</v>
      </c>
      <c r="F17" s="204" t="s">
        <v>42</v>
      </c>
      <c r="G17" s="125"/>
      <c r="H17" s="61" t="s">
        <v>22</v>
      </c>
      <c r="I17" s="201" t="s">
        <v>137</v>
      </c>
      <c r="J17" s="125"/>
      <c r="K17" s="200" t="s">
        <v>22</v>
      </c>
      <c r="L17" s="203" t="s">
        <v>138</v>
      </c>
      <c r="M17" s="125"/>
      <c r="N17" s="200" t="s">
        <v>22</v>
      </c>
      <c r="O17" s="202" t="s">
        <v>139</v>
      </c>
      <c r="P17" s="125"/>
      <c r="Q17" s="200" t="s">
        <v>22</v>
      </c>
      <c r="R17" s="293" t="s">
        <v>157</v>
      </c>
    </row>
    <row r="18" spans="1:19" s="199" customFormat="1" ht="15" customHeight="1" outlineLevel="1">
      <c r="A18" s="191" t="s">
        <v>18</v>
      </c>
      <c r="B18" s="192">
        <v>210</v>
      </c>
      <c r="C18" s="193">
        <v>0.70945945945945943</v>
      </c>
      <c r="D18" s="194"/>
      <c r="E18" s="191" t="s">
        <v>18</v>
      </c>
      <c r="F18" s="193">
        <v>0.80707159208228341</v>
      </c>
      <c r="G18" s="194"/>
      <c r="H18" s="191" t="s">
        <v>18</v>
      </c>
      <c r="I18" s="193">
        <v>0.71717171717171713</v>
      </c>
      <c r="J18" s="194"/>
      <c r="K18" s="191" t="s">
        <v>18</v>
      </c>
      <c r="L18" s="193">
        <v>0.70962047661076788</v>
      </c>
      <c r="M18" s="194"/>
      <c r="N18" s="191" t="s">
        <v>18</v>
      </c>
      <c r="O18" s="193">
        <v>0.77272727272727271</v>
      </c>
      <c r="P18" s="194"/>
      <c r="Q18" s="191" t="s">
        <v>18</v>
      </c>
      <c r="R18" s="193">
        <v>0.77192982456140347</v>
      </c>
    </row>
    <row r="19" spans="1:19" s="63" customFormat="1" ht="15" customHeight="1" outlineLevel="1">
      <c r="A19" s="118" t="s">
        <v>14</v>
      </c>
      <c r="B19" s="119">
        <v>19</v>
      </c>
      <c r="C19" s="120">
        <v>6.4189189189189186E-2</v>
      </c>
      <c r="D19" s="117"/>
      <c r="E19" s="118" t="s">
        <v>14</v>
      </c>
      <c r="F19" s="120">
        <v>6.7276880109268328E-2</v>
      </c>
      <c r="G19" s="117"/>
      <c r="H19" s="118" t="s">
        <v>14</v>
      </c>
      <c r="I19" s="120">
        <v>7.303807303807304E-2</v>
      </c>
      <c r="J19" s="117"/>
      <c r="K19" s="118" t="s">
        <v>14</v>
      </c>
      <c r="L19" s="120">
        <v>7.3256840247131513E-2</v>
      </c>
      <c r="M19" s="117"/>
      <c r="N19" s="118" t="s">
        <v>14</v>
      </c>
      <c r="O19" s="120">
        <v>7.1428571428571425E-2</v>
      </c>
      <c r="P19" s="117"/>
      <c r="Q19" s="118" t="s">
        <v>14</v>
      </c>
      <c r="R19" s="120">
        <v>3.5087719298245612E-2</v>
      </c>
    </row>
    <row r="20" spans="1:19" s="63" customFormat="1" ht="15" customHeight="1" outlineLevel="1">
      <c r="A20" s="118" t="s">
        <v>17</v>
      </c>
      <c r="B20" s="119">
        <v>19</v>
      </c>
      <c r="C20" s="120">
        <v>6.4189189189189186E-2</v>
      </c>
      <c r="D20" s="117"/>
      <c r="E20" s="118" t="s">
        <v>17</v>
      </c>
      <c r="F20" s="120">
        <v>4.0841083881793909E-2</v>
      </c>
      <c r="G20" s="117"/>
      <c r="H20" s="118" t="s">
        <v>17</v>
      </c>
      <c r="I20" s="120">
        <v>6.1383061383061384E-2</v>
      </c>
      <c r="J20" s="117"/>
      <c r="K20" s="118" t="s">
        <v>17</v>
      </c>
      <c r="L20" s="120">
        <v>6.0017652250661961E-2</v>
      </c>
      <c r="M20" s="117"/>
      <c r="N20" s="118" t="s">
        <v>17</v>
      </c>
      <c r="O20" s="120">
        <v>7.1428571428571425E-2</v>
      </c>
      <c r="P20" s="117"/>
      <c r="Q20" s="118" t="s">
        <v>15</v>
      </c>
      <c r="R20" s="120">
        <v>3.5087719298245612E-2</v>
      </c>
    </row>
    <row r="21" spans="1:19" s="63" customFormat="1" ht="15" customHeight="1" outlineLevel="1">
      <c r="A21" s="230" t="s">
        <v>57</v>
      </c>
      <c r="B21" s="119">
        <v>10</v>
      </c>
      <c r="C21" s="120">
        <v>3.3783783783783786E-2</v>
      </c>
      <c r="D21" s="117"/>
      <c r="E21" s="230" t="s">
        <v>57</v>
      </c>
      <c r="F21" s="120">
        <v>3.8184908660885544E-2</v>
      </c>
      <c r="G21" s="117"/>
      <c r="H21" s="230" t="s">
        <v>57</v>
      </c>
      <c r="I21" s="120">
        <v>5.2059052059052056E-2</v>
      </c>
      <c r="J21" s="117"/>
      <c r="K21" s="230" t="s">
        <v>57</v>
      </c>
      <c r="L21" s="120">
        <v>5.9135039717563988E-2</v>
      </c>
      <c r="M21" s="117"/>
      <c r="N21" s="294" t="s">
        <v>147</v>
      </c>
      <c r="O21" s="120">
        <v>2.5974025974025976E-2</v>
      </c>
      <c r="P21" s="117"/>
      <c r="Q21" s="118" t="s">
        <v>17</v>
      </c>
      <c r="R21" s="120">
        <v>3.5087719298245612E-2</v>
      </c>
    </row>
    <row r="22" spans="1:19" s="63" customFormat="1" ht="15" customHeight="1" outlineLevel="1">
      <c r="A22" s="148" t="s">
        <v>16</v>
      </c>
      <c r="B22" s="119">
        <v>7</v>
      </c>
      <c r="C22" s="120">
        <v>2.364864864864865E-2</v>
      </c>
      <c r="D22" s="117"/>
      <c r="E22" s="147" t="s">
        <v>35</v>
      </c>
      <c r="F22" s="120">
        <v>2.6272094671629533E-2</v>
      </c>
      <c r="G22" s="117"/>
      <c r="H22" s="212" t="s">
        <v>58</v>
      </c>
      <c r="I22" s="120">
        <v>3.1857031857031856E-2</v>
      </c>
      <c r="J22" s="117"/>
      <c r="K22" s="212" t="s">
        <v>58</v>
      </c>
      <c r="L22" s="120">
        <v>3.3539276257722857E-2</v>
      </c>
      <c r="M22" s="117"/>
      <c r="N22" s="212" t="s">
        <v>58</v>
      </c>
      <c r="O22" s="120">
        <v>1.948051948051948E-2</v>
      </c>
      <c r="P22" s="117"/>
      <c r="Q22" s="230" t="s">
        <v>57</v>
      </c>
      <c r="R22" s="120">
        <v>3.5087719298245612E-2</v>
      </c>
    </row>
    <row r="23" spans="1:19" s="199" customFormat="1" ht="15" customHeight="1" outlineLevel="1" thickBot="1">
      <c r="A23" s="196" t="s">
        <v>72</v>
      </c>
      <c r="B23" s="197">
        <v>31</v>
      </c>
      <c r="C23" s="198">
        <v>0.10472972972972973</v>
      </c>
      <c r="D23" s="194"/>
      <c r="E23" s="196" t="s">
        <v>93</v>
      </c>
      <c r="F23" s="198">
        <v>2.0353440594139349E-2</v>
      </c>
      <c r="G23" s="194"/>
      <c r="H23" s="196" t="s">
        <v>93</v>
      </c>
      <c r="I23" s="198">
        <v>6.4491064491064565E-2</v>
      </c>
      <c r="J23" s="194"/>
      <c r="K23" s="196" t="s">
        <v>93</v>
      </c>
      <c r="L23" s="198">
        <v>6.4430714916151821E-2</v>
      </c>
      <c r="M23" s="194"/>
      <c r="N23" s="196" t="s">
        <v>93</v>
      </c>
      <c r="O23" s="198">
        <v>3.8961038961039085E-2</v>
      </c>
      <c r="P23" s="194"/>
      <c r="Q23" s="212" t="s">
        <v>58</v>
      </c>
      <c r="R23" s="120">
        <v>3.5087719298245612E-2</v>
      </c>
    </row>
    <row r="24" spans="1:19" s="155" customFormat="1" ht="15" customHeight="1" outlineLevel="2">
      <c r="A24" s="150" t="s">
        <v>58</v>
      </c>
      <c r="B24" s="151">
        <v>5</v>
      </c>
      <c r="C24" s="152">
        <v>1.6891891891891893E-2</v>
      </c>
      <c r="D24" s="152"/>
      <c r="E24" s="154" t="s">
        <v>15</v>
      </c>
      <c r="F24" s="153">
        <v>5.8217214717942592E-3</v>
      </c>
      <c r="G24" s="152"/>
      <c r="H24" s="159" t="s">
        <v>35</v>
      </c>
      <c r="I24" s="120">
        <v>2.2533022533022532E-2</v>
      </c>
      <c r="J24" s="152"/>
      <c r="K24" s="159" t="s">
        <v>35</v>
      </c>
      <c r="L24" s="120">
        <v>2.3830538393645191E-2</v>
      </c>
      <c r="M24" s="152"/>
      <c r="N24" s="159" t="s">
        <v>35</v>
      </c>
      <c r="O24" s="120">
        <v>1.2987012987012988E-2</v>
      </c>
      <c r="P24" s="152"/>
      <c r="Q24" s="295" t="s">
        <v>76</v>
      </c>
      <c r="R24" s="120">
        <v>3.5087719298245612E-2</v>
      </c>
    </row>
    <row r="25" spans="1:19" s="155" customFormat="1" ht="15" customHeight="1" outlineLevel="2">
      <c r="A25" s="154" t="s">
        <v>15</v>
      </c>
      <c r="B25" s="157">
        <v>5</v>
      </c>
      <c r="C25" s="153">
        <v>1.6891891891891893E-2</v>
      </c>
      <c r="D25" s="152"/>
      <c r="E25" s="158" t="s">
        <v>16</v>
      </c>
      <c r="F25" s="153">
        <v>3.9285712349481838E-3</v>
      </c>
      <c r="G25" s="296"/>
      <c r="H25" s="154" t="s">
        <v>15</v>
      </c>
      <c r="I25" s="153">
        <v>1.0878010878010878E-2</v>
      </c>
      <c r="J25" s="152"/>
      <c r="K25" s="154" t="s">
        <v>15</v>
      </c>
      <c r="L25" s="153">
        <v>1.1473962930273611E-2</v>
      </c>
      <c r="M25" s="152"/>
      <c r="N25" s="154" t="s">
        <v>15</v>
      </c>
      <c r="O25" s="153">
        <v>6.4935064935064939E-3</v>
      </c>
      <c r="P25" s="152"/>
      <c r="Q25" s="297" t="s">
        <v>147</v>
      </c>
      <c r="R25" s="120">
        <v>1.7543859649122806E-2</v>
      </c>
    </row>
    <row r="26" spans="1:19" s="155" customFormat="1" ht="15" customHeight="1" outlineLevel="2">
      <c r="A26" s="159" t="s">
        <v>35</v>
      </c>
      <c r="B26" s="151">
        <v>4</v>
      </c>
      <c r="C26" s="152">
        <v>1.3513513513513514E-2</v>
      </c>
      <c r="D26" s="152"/>
      <c r="E26" s="150" t="s">
        <v>58</v>
      </c>
      <c r="F26" s="153">
        <v>3.8925288408836614E-3</v>
      </c>
      <c r="H26" s="158" t="s">
        <v>16</v>
      </c>
      <c r="I26" s="153">
        <v>9.324009324009324E-3</v>
      </c>
      <c r="J26" s="152"/>
      <c r="K26" s="158" t="s">
        <v>16</v>
      </c>
      <c r="L26" s="153">
        <v>9.7087378640776691E-3</v>
      </c>
      <c r="M26" s="152"/>
      <c r="N26" s="158" t="s">
        <v>16</v>
      </c>
      <c r="O26" s="153">
        <v>6.4935064935064939E-3</v>
      </c>
      <c r="P26" s="152"/>
      <c r="R26" s="298"/>
    </row>
    <row r="27" spans="1:19" s="155" customFormat="1" ht="15" customHeight="1" outlineLevel="2">
      <c r="A27" s="156" t="s">
        <v>76</v>
      </c>
      <c r="B27" s="157">
        <v>3</v>
      </c>
      <c r="C27" s="153">
        <v>1.0135135135135136E-2</v>
      </c>
      <c r="D27" s="152"/>
      <c r="E27" s="299" t="s">
        <v>158</v>
      </c>
      <c r="F27" s="153">
        <v>2.3984620860210935E-3</v>
      </c>
      <c r="G27" s="152"/>
      <c r="H27" s="300" t="s">
        <v>147</v>
      </c>
      <c r="I27" s="153">
        <v>7.77000777000777E-3</v>
      </c>
      <c r="J27" s="152"/>
      <c r="K27" s="156" t="s">
        <v>76</v>
      </c>
      <c r="L27" s="153">
        <v>6.1782877316857903E-3</v>
      </c>
      <c r="M27" s="152"/>
      <c r="N27" s="156" t="s">
        <v>76</v>
      </c>
      <c r="O27" s="153">
        <v>6.4935064935064939E-3</v>
      </c>
      <c r="P27" s="152"/>
    </row>
    <row r="28" spans="1:19" s="60" customFormat="1" ht="15.6" customHeight="1" outlineLevel="2">
      <c r="B28" s="213"/>
      <c r="C28" s="206">
        <f>SUM(C24:C27)</f>
        <v>5.7432432432432436E-2</v>
      </c>
      <c r="D28" s="88"/>
      <c r="E28" s="88"/>
      <c r="F28" s="206">
        <f>SUM(F24:F27)</f>
        <v>1.6041283633647197E-2</v>
      </c>
      <c r="H28" s="88"/>
      <c r="I28" s="206">
        <f>SUM(I24:I27)</f>
        <v>5.0505050505050504E-2</v>
      </c>
      <c r="J28" s="88"/>
      <c r="K28" s="88"/>
      <c r="L28" s="206">
        <f>SUM(L24:L27)</f>
        <v>5.1191526919682269E-2</v>
      </c>
      <c r="M28" s="88"/>
      <c r="N28" s="301" t="s">
        <v>159</v>
      </c>
      <c r="O28" s="153">
        <v>6.4935064935064939E-3</v>
      </c>
      <c r="P28" s="88"/>
    </row>
    <row r="29" spans="1:19" s="60" customFormat="1" ht="15.6" customHeight="1" outlineLevel="2">
      <c r="A29" s="250"/>
      <c r="B29" s="213"/>
      <c r="C29" s="298"/>
      <c r="D29" s="155"/>
      <c r="E29" s="155"/>
      <c r="F29" s="298"/>
      <c r="G29" s="250"/>
      <c r="H29" s="155"/>
      <c r="I29" s="298"/>
      <c r="J29" s="155"/>
      <c r="K29" s="155"/>
      <c r="L29" s="298"/>
      <c r="M29" s="88"/>
      <c r="N29" s="302"/>
      <c r="O29" s="206">
        <f>SUM(O24:O28)</f>
        <v>3.8961038961038967E-2</v>
      </c>
      <c r="P29" s="88"/>
    </row>
    <row r="30" spans="1:19" s="60" customFormat="1" outlineLevel="1">
      <c r="A30" s="303" t="s">
        <v>160</v>
      </c>
      <c r="C30" s="149"/>
      <c r="E30" s="121"/>
      <c r="F30" s="117"/>
      <c r="I30" s="149"/>
    </row>
    <row r="31" spans="1:19" s="609" customFormat="1"/>
    <row r="32" spans="1:19" s="60" customFormat="1">
      <c r="A32" s="608">
        <v>43373</v>
      </c>
      <c r="B32" s="608"/>
      <c r="C32" s="608"/>
      <c r="D32" s="608"/>
      <c r="E32" s="608"/>
      <c r="F32" s="608"/>
      <c r="G32" s="608"/>
      <c r="H32" s="608"/>
      <c r="I32" s="608"/>
      <c r="J32" s="292"/>
      <c r="K32" s="292"/>
      <c r="L32" s="292"/>
      <c r="M32" s="292"/>
      <c r="N32" s="292"/>
      <c r="O32" s="292"/>
      <c r="P32" s="292"/>
      <c r="Q32" s="292"/>
      <c r="R32" s="292"/>
      <c r="S32" s="292"/>
    </row>
    <row r="33" spans="1:19" s="60" customFormat="1" ht="48.6" hidden="1" customHeight="1" outlineLevel="1" thickBot="1">
      <c r="A33" s="61" t="s">
        <v>22</v>
      </c>
      <c r="B33" s="62" t="s">
        <v>140</v>
      </c>
      <c r="C33" s="205" t="s">
        <v>41</v>
      </c>
      <c r="D33" s="125"/>
      <c r="E33" s="61" t="s">
        <v>22</v>
      </c>
      <c r="F33" s="204" t="s">
        <v>42</v>
      </c>
      <c r="G33" s="125"/>
      <c r="H33" s="61" t="s">
        <v>22</v>
      </c>
      <c r="I33" s="201" t="s">
        <v>137</v>
      </c>
      <c r="J33" s="125"/>
      <c r="K33" s="200" t="s">
        <v>22</v>
      </c>
      <c r="L33" s="203" t="s">
        <v>138</v>
      </c>
      <c r="M33" s="125"/>
      <c r="N33" s="200" t="s">
        <v>22</v>
      </c>
      <c r="O33" s="202" t="s">
        <v>139</v>
      </c>
      <c r="P33" s="125"/>
      <c r="Q33" s="200" t="s">
        <v>22</v>
      </c>
      <c r="R33" s="293" t="s">
        <v>157</v>
      </c>
    </row>
    <row r="34" spans="1:19" s="195" customFormat="1" ht="15" hidden="1" customHeight="1" outlineLevel="1">
      <c r="A34" s="191" t="s">
        <v>18</v>
      </c>
      <c r="B34" s="192">
        <v>207</v>
      </c>
      <c r="C34" s="193">
        <v>0.70890410958904104</v>
      </c>
      <c r="D34" s="194"/>
      <c r="E34" s="191" t="s">
        <v>18</v>
      </c>
      <c r="F34" s="193">
        <v>0.8136251188643574</v>
      </c>
      <c r="G34" s="194"/>
      <c r="H34" s="191" t="s">
        <v>18</v>
      </c>
      <c r="I34" s="193">
        <v>0.71599045346062051</v>
      </c>
      <c r="J34" s="194"/>
      <c r="K34" s="191" t="s">
        <v>18</v>
      </c>
      <c r="L34" s="193">
        <v>0.70938628158844763</v>
      </c>
      <c r="M34" s="194"/>
      <c r="N34" s="191" t="s">
        <v>18</v>
      </c>
      <c r="O34" s="193">
        <v>0.7651006711409396</v>
      </c>
      <c r="P34" s="194"/>
      <c r="Q34" s="191" t="s">
        <v>18</v>
      </c>
      <c r="R34" s="193">
        <v>0.77192982456140347</v>
      </c>
    </row>
    <row r="35" spans="1:19" s="304" customFormat="1" ht="15" hidden="1" customHeight="1" outlineLevel="1">
      <c r="A35" s="118" t="s">
        <v>14</v>
      </c>
      <c r="B35" s="119">
        <v>19</v>
      </c>
      <c r="C35" s="120">
        <v>6.5068493150684928E-2</v>
      </c>
      <c r="D35" s="117"/>
      <c r="E35" s="118" t="s">
        <v>14</v>
      </c>
      <c r="F35" s="120">
        <v>5.8082853026110527E-2</v>
      </c>
      <c r="G35" s="117"/>
      <c r="H35" s="118" t="s">
        <v>14</v>
      </c>
      <c r="I35" s="120">
        <v>7.3190135242641216E-2</v>
      </c>
      <c r="J35" s="117"/>
      <c r="K35" s="118" t="s">
        <v>14</v>
      </c>
      <c r="L35" s="120">
        <v>7.3104693140794222E-2</v>
      </c>
      <c r="M35" s="117"/>
      <c r="N35" s="118" t="s">
        <v>14</v>
      </c>
      <c r="O35" s="120">
        <v>7.3825503355704702E-2</v>
      </c>
      <c r="P35" s="117"/>
      <c r="Q35" s="118" t="s">
        <v>14</v>
      </c>
      <c r="R35" s="120">
        <v>3.5087719298245612E-2</v>
      </c>
    </row>
    <row r="36" spans="1:19" s="63" customFormat="1" ht="15" hidden="1" customHeight="1" outlineLevel="1">
      <c r="A36" s="118" t="s">
        <v>17</v>
      </c>
      <c r="B36" s="119">
        <v>19</v>
      </c>
      <c r="C36" s="120">
        <v>6.5068493150684928E-2</v>
      </c>
      <c r="D36" s="117"/>
      <c r="E36" s="118" t="s">
        <v>17</v>
      </c>
      <c r="F36" s="120">
        <v>4.6213575458930629E-2</v>
      </c>
      <c r="G36" s="117"/>
      <c r="H36" s="118" t="s">
        <v>17</v>
      </c>
      <c r="I36" s="120">
        <v>6.2848050914876691E-2</v>
      </c>
      <c r="J36" s="117"/>
      <c r="K36" s="118" t="s">
        <v>17</v>
      </c>
      <c r="L36" s="120">
        <v>6.1371841155234655E-2</v>
      </c>
      <c r="M36" s="117"/>
      <c r="N36" s="118" t="s">
        <v>17</v>
      </c>
      <c r="O36" s="120">
        <v>7.3825503355704702E-2</v>
      </c>
      <c r="P36" s="117"/>
      <c r="Q36" s="118" t="s">
        <v>15</v>
      </c>
      <c r="R36" s="120">
        <v>3.5087719298245612E-2</v>
      </c>
    </row>
    <row r="37" spans="1:19" s="63" customFormat="1" ht="15" hidden="1" customHeight="1" outlineLevel="1">
      <c r="A37" s="230" t="s">
        <v>57</v>
      </c>
      <c r="B37" s="119">
        <v>10</v>
      </c>
      <c r="C37" s="120">
        <v>3.4246575342465752E-2</v>
      </c>
      <c r="D37" s="117"/>
      <c r="E37" s="230" t="s">
        <v>57</v>
      </c>
      <c r="F37" s="120">
        <v>3.5241171733968325E-2</v>
      </c>
      <c r="G37" s="117"/>
      <c r="H37" s="230" t="s">
        <v>57</v>
      </c>
      <c r="I37" s="120">
        <v>5.3301511535401754E-2</v>
      </c>
      <c r="J37" s="117"/>
      <c r="K37" s="230" t="s">
        <v>57</v>
      </c>
      <c r="L37" s="120">
        <v>6.0469314079422382E-2</v>
      </c>
      <c r="M37" s="117"/>
      <c r="N37" s="212" t="s">
        <v>58</v>
      </c>
      <c r="O37" s="120">
        <v>2.0134228187919462E-2</v>
      </c>
      <c r="P37" s="117"/>
      <c r="Q37" s="118" t="s">
        <v>17</v>
      </c>
      <c r="R37" s="120">
        <v>3.5087719298245612E-2</v>
      </c>
    </row>
    <row r="38" spans="1:19" s="63" customFormat="1" ht="15" hidden="1" customHeight="1" outlineLevel="1">
      <c r="A38" s="148" t="s">
        <v>16</v>
      </c>
      <c r="B38" s="119">
        <v>7</v>
      </c>
      <c r="C38" s="120">
        <v>2.3972602739726026E-2</v>
      </c>
      <c r="D38" s="117"/>
      <c r="E38" s="147" t="s">
        <v>35</v>
      </c>
      <c r="F38" s="120">
        <v>2.6581186082203823E-2</v>
      </c>
      <c r="G38" s="117"/>
      <c r="H38" s="212" t="s">
        <v>58</v>
      </c>
      <c r="I38" s="120">
        <v>3.0230708035003977E-2</v>
      </c>
      <c r="J38" s="117"/>
      <c r="K38" s="212" t="s">
        <v>58</v>
      </c>
      <c r="L38" s="120">
        <v>3.1588447653429601E-2</v>
      </c>
      <c r="M38" s="117"/>
      <c r="N38" s="147" t="s">
        <v>35</v>
      </c>
      <c r="O38" s="120">
        <v>1.3422818791946308E-2</v>
      </c>
      <c r="P38" s="117"/>
      <c r="Q38" s="230" t="s">
        <v>57</v>
      </c>
      <c r="R38" s="120">
        <v>3.5087719298245612E-2</v>
      </c>
    </row>
    <row r="39" spans="1:19" s="199" customFormat="1" ht="15" hidden="1" customHeight="1" outlineLevel="1" thickBot="1">
      <c r="A39" s="196" t="s">
        <v>72</v>
      </c>
      <c r="B39" s="197">
        <v>30</v>
      </c>
      <c r="C39" s="198">
        <v>0.10273972602739725</v>
      </c>
      <c r="D39" s="194"/>
      <c r="E39" s="196" t="s">
        <v>93</v>
      </c>
      <c r="F39" s="198">
        <v>2.025609483442925E-2</v>
      </c>
      <c r="G39" s="265"/>
      <c r="H39" s="196" t="s">
        <v>93</v>
      </c>
      <c r="I39" s="198">
        <v>6.4439140811455964E-2</v>
      </c>
      <c r="J39" s="117"/>
      <c r="K39" s="196" t="s">
        <v>93</v>
      </c>
      <c r="L39" s="198">
        <v>6.4079422382671503E-2</v>
      </c>
      <c r="M39" s="117"/>
      <c r="N39" s="196" t="s">
        <v>93</v>
      </c>
      <c r="O39" s="198">
        <v>5.3691275167785303E-2</v>
      </c>
      <c r="P39" s="117"/>
      <c r="Q39" s="212" t="s">
        <v>58</v>
      </c>
      <c r="R39" s="120">
        <v>3.5087719298245612E-2</v>
      </c>
    </row>
    <row r="40" spans="1:19" s="155" customFormat="1" ht="15" hidden="1" customHeight="1" outlineLevel="2">
      <c r="A40" s="150" t="s">
        <v>58</v>
      </c>
      <c r="B40" s="151">
        <v>5</v>
      </c>
      <c r="C40" s="152">
        <v>1.7123287671232876E-2</v>
      </c>
      <c r="D40" s="152"/>
      <c r="E40" s="154" t="s">
        <v>15</v>
      </c>
      <c r="F40" s="153">
        <v>5.285674756841839E-3</v>
      </c>
      <c r="G40" s="152"/>
      <c r="H40" s="159" t="s">
        <v>35</v>
      </c>
      <c r="I40" s="153">
        <v>2.3070803500397773E-2</v>
      </c>
      <c r="J40" s="152"/>
      <c r="K40" s="159" t="s">
        <v>35</v>
      </c>
      <c r="L40" s="153">
        <v>2.4368231046931407E-2</v>
      </c>
      <c r="M40" s="152"/>
      <c r="N40" s="300" t="s">
        <v>147</v>
      </c>
      <c r="O40" s="153">
        <v>2.6845637583892617E-2</v>
      </c>
      <c r="P40" s="152"/>
      <c r="Q40" s="295" t="s">
        <v>76</v>
      </c>
      <c r="R40" s="120">
        <v>3.5087719298245612E-2</v>
      </c>
    </row>
    <row r="41" spans="1:19" s="155" customFormat="1" ht="15" hidden="1" customHeight="1" outlineLevel="2">
      <c r="A41" s="154" t="s">
        <v>15</v>
      </c>
      <c r="B41" s="157">
        <v>5</v>
      </c>
      <c r="C41" s="153">
        <v>1.7123287671232876E-2</v>
      </c>
      <c r="D41" s="152"/>
      <c r="E41" s="158" t="s">
        <v>16</v>
      </c>
      <c r="F41" s="153">
        <v>3.945828547790701E-3</v>
      </c>
      <c r="G41" s="152"/>
      <c r="H41" s="154" t="s">
        <v>15</v>
      </c>
      <c r="I41" s="152">
        <v>1.1933174224343675E-2</v>
      </c>
      <c r="J41" s="152"/>
      <c r="K41" s="154" t="s">
        <v>15</v>
      </c>
      <c r="L41" s="152">
        <v>1.263537906137184E-2</v>
      </c>
      <c r="M41" s="152"/>
      <c r="N41" s="158" t="s">
        <v>16</v>
      </c>
      <c r="O41" s="153">
        <v>6.7114093959731542E-3</v>
      </c>
      <c r="P41" s="152"/>
      <c r="Q41" s="297" t="s">
        <v>147</v>
      </c>
      <c r="R41" s="120">
        <v>1.7543859649122806E-2</v>
      </c>
    </row>
    <row r="42" spans="1:19" s="155" customFormat="1" ht="15" hidden="1" customHeight="1" outlineLevel="2">
      <c r="A42" s="159" t="s">
        <v>35</v>
      </c>
      <c r="B42" s="157">
        <v>4</v>
      </c>
      <c r="C42" s="153">
        <v>1.3698630136986301E-2</v>
      </c>
      <c r="D42" s="152"/>
      <c r="E42" s="150" t="s">
        <v>58</v>
      </c>
      <c r="F42" s="152">
        <v>3.6037284159963299E-3</v>
      </c>
      <c r="G42" s="152"/>
      <c r="H42" s="158" t="s">
        <v>16</v>
      </c>
      <c r="I42" s="153">
        <v>9.5465393794749408E-3</v>
      </c>
      <c r="J42" s="152"/>
      <c r="K42" s="158" t="s">
        <v>16</v>
      </c>
      <c r="L42" s="153">
        <v>9.9277978339350186E-3</v>
      </c>
      <c r="M42" s="152"/>
      <c r="N42" s="156" t="s">
        <v>76</v>
      </c>
      <c r="O42" s="152">
        <v>6.7114093959731542E-3</v>
      </c>
      <c r="P42" s="152"/>
    </row>
    <row r="43" spans="1:19" s="155" customFormat="1" ht="15" hidden="1" customHeight="1" outlineLevel="2">
      <c r="A43" s="156" t="s">
        <v>76</v>
      </c>
      <c r="B43" s="157">
        <v>3</v>
      </c>
      <c r="C43" s="153">
        <v>1.0273972602739725E-2</v>
      </c>
      <c r="D43" s="152"/>
      <c r="E43" s="156" t="s">
        <v>76</v>
      </c>
      <c r="F43" s="152">
        <v>1.129628351973297E-3</v>
      </c>
      <c r="G43" s="152"/>
      <c r="H43" s="156" t="s">
        <v>76</v>
      </c>
      <c r="I43" s="152">
        <v>6.3643595863166272E-3</v>
      </c>
      <c r="J43" s="152"/>
      <c r="K43" s="156" t="s">
        <v>76</v>
      </c>
      <c r="L43" s="152">
        <v>6.3176895306859202E-3</v>
      </c>
      <c r="M43" s="152"/>
      <c r="N43" s="154" t="s">
        <v>15</v>
      </c>
      <c r="O43" s="152">
        <v>6.7114093959731542E-3</v>
      </c>
      <c r="P43" s="152"/>
    </row>
    <row r="44" spans="1:19" s="60" customFormat="1" ht="15.6" hidden="1" customHeight="1" outlineLevel="2">
      <c r="B44" s="213"/>
      <c r="C44" s="206">
        <f>SUM(C40:C43)</f>
        <v>5.8219178082191778E-2</v>
      </c>
      <c r="D44" s="88"/>
      <c r="E44" s="88"/>
      <c r="F44" s="206">
        <f>SUM(F40:F43)</f>
        <v>1.3964860072602166E-2</v>
      </c>
      <c r="G44" s="117"/>
      <c r="H44" s="88"/>
      <c r="I44" s="206">
        <f>SUM(I40:I43)</f>
        <v>5.0914876690533011E-2</v>
      </c>
      <c r="J44" s="117"/>
      <c r="K44" s="88"/>
      <c r="L44" s="206">
        <f>SUM(L40:L43)</f>
        <v>5.3249097472924188E-2</v>
      </c>
      <c r="M44" s="117"/>
      <c r="N44" s="88"/>
      <c r="O44" s="206">
        <f>SUM(O40:O43)</f>
        <v>4.6979865771812075E-2</v>
      </c>
      <c r="P44" s="117"/>
    </row>
    <row r="45" spans="1:19" s="60" customFormat="1" hidden="1" outlineLevel="1">
      <c r="A45" s="303" t="s">
        <v>143</v>
      </c>
      <c r="C45" s="149"/>
      <c r="G45" s="250"/>
      <c r="J45" s="250"/>
      <c r="M45" s="250"/>
    </row>
    <row r="46" spans="1:19" s="60" customFormat="1" collapsed="1"/>
    <row r="47" spans="1:19" s="60" customFormat="1">
      <c r="A47" s="608">
        <v>43100</v>
      </c>
      <c r="B47" s="608"/>
      <c r="C47" s="608"/>
      <c r="D47" s="608"/>
      <c r="E47" s="608"/>
      <c r="F47" s="608"/>
      <c r="G47" s="608"/>
      <c r="H47" s="608"/>
      <c r="I47" s="608"/>
      <c r="J47" s="292"/>
      <c r="K47" s="292"/>
      <c r="L47" s="292"/>
      <c r="M47" s="292"/>
      <c r="N47" s="292"/>
      <c r="O47" s="292"/>
      <c r="P47" s="292"/>
      <c r="Q47" s="292"/>
      <c r="R47" s="292"/>
      <c r="S47" s="292"/>
    </row>
    <row r="48" spans="1:19" s="60" customFormat="1" ht="48.6" hidden="1" customHeight="1" outlineLevel="1" thickBot="1">
      <c r="A48" s="61" t="s">
        <v>22</v>
      </c>
      <c r="B48" s="62" t="s">
        <v>140</v>
      </c>
      <c r="C48" s="205" t="s">
        <v>41</v>
      </c>
      <c r="D48" s="125"/>
      <c r="E48" s="61" t="s">
        <v>22</v>
      </c>
      <c r="F48" s="204" t="s">
        <v>42</v>
      </c>
      <c r="G48" s="125"/>
      <c r="H48" s="61" t="s">
        <v>22</v>
      </c>
      <c r="I48" s="201" t="s">
        <v>137</v>
      </c>
      <c r="J48" s="125"/>
      <c r="K48" s="200" t="s">
        <v>22</v>
      </c>
      <c r="L48" s="203" t="s">
        <v>138</v>
      </c>
      <c r="M48" s="125"/>
      <c r="N48" s="200" t="s">
        <v>22</v>
      </c>
      <c r="O48" s="202" t="s">
        <v>139</v>
      </c>
      <c r="P48" s="125"/>
      <c r="Q48" s="200" t="s">
        <v>22</v>
      </c>
      <c r="R48" s="293" t="s">
        <v>157</v>
      </c>
    </row>
    <row r="49" spans="1:18" s="195" customFormat="1" ht="15" hidden="1" customHeight="1" outlineLevel="1">
      <c r="A49" s="191" t="s">
        <v>18</v>
      </c>
      <c r="B49" s="192">
        <v>216</v>
      </c>
      <c r="C49" s="193">
        <v>0.72972972972972971</v>
      </c>
      <c r="D49" s="194"/>
      <c r="E49" s="191" t="s">
        <v>18</v>
      </c>
      <c r="F49" s="193">
        <v>0.80237347347671428</v>
      </c>
      <c r="G49" s="194"/>
      <c r="H49" s="191" t="s">
        <v>18</v>
      </c>
      <c r="I49" s="193">
        <v>0.73148901545972334</v>
      </c>
      <c r="J49" s="194"/>
      <c r="K49" s="191" t="s">
        <v>18</v>
      </c>
      <c r="L49" s="193">
        <v>0.70950323974082075</v>
      </c>
      <c r="M49" s="194"/>
      <c r="N49" s="191" t="s">
        <v>18</v>
      </c>
      <c r="O49" s="193">
        <v>0.79867986798679869</v>
      </c>
      <c r="P49" s="194"/>
      <c r="Q49" s="191" t="s">
        <v>18</v>
      </c>
      <c r="R49" s="193">
        <v>0.81034482758620685</v>
      </c>
    </row>
    <row r="50" spans="1:18" s="304" customFormat="1" ht="15" hidden="1" customHeight="1" outlineLevel="1">
      <c r="A50" s="118" t="s">
        <v>14</v>
      </c>
      <c r="B50" s="119">
        <v>19</v>
      </c>
      <c r="C50" s="120">
        <v>6.4189189189189186E-2</v>
      </c>
      <c r="D50" s="117"/>
      <c r="E50" s="118" t="s">
        <v>14</v>
      </c>
      <c r="F50" s="120">
        <v>7.6045677986413304E-2</v>
      </c>
      <c r="G50" s="117"/>
      <c r="H50" s="118" t="s">
        <v>14</v>
      </c>
      <c r="I50" s="120">
        <v>7.4857607811228646E-2</v>
      </c>
      <c r="J50" s="117"/>
      <c r="K50" s="118" t="s">
        <v>14</v>
      </c>
      <c r="L50" s="120">
        <v>7.9913606911447083E-2</v>
      </c>
      <c r="M50" s="117"/>
      <c r="N50" s="118" t="s">
        <v>14</v>
      </c>
      <c r="O50" s="120">
        <v>5.9405940594059403E-2</v>
      </c>
      <c r="P50" s="117"/>
      <c r="Q50" s="118" t="s">
        <v>14</v>
      </c>
      <c r="R50" s="120">
        <v>3.4482758620689655E-2</v>
      </c>
    </row>
    <row r="51" spans="1:18" s="63" customFormat="1" ht="15" hidden="1" customHeight="1" outlineLevel="1">
      <c r="A51" s="118" t="s">
        <v>17</v>
      </c>
      <c r="B51" s="119">
        <v>19</v>
      </c>
      <c r="C51" s="120">
        <v>6.4189189189189186E-2</v>
      </c>
      <c r="D51" s="117"/>
      <c r="E51" s="118" t="s">
        <v>17</v>
      </c>
      <c r="F51" s="120">
        <v>4.6320349299131501E-2</v>
      </c>
      <c r="G51" s="117"/>
      <c r="H51" s="118" t="s">
        <v>17</v>
      </c>
      <c r="I51" s="120">
        <v>6.0211554109031735E-2</v>
      </c>
      <c r="J51" s="117"/>
      <c r="K51" s="118" t="s">
        <v>17</v>
      </c>
      <c r="L51" s="120">
        <v>6.0475161987041039E-2</v>
      </c>
      <c r="M51" s="117"/>
      <c r="N51" s="118" t="s">
        <v>17</v>
      </c>
      <c r="O51" s="120">
        <v>5.9405940594059403E-2</v>
      </c>
      <c r="P51" s="117"/>
      <c r="Q51" s="118" t="s">
        <v>17</v>
      </c>
      <c r="R51" s="120">
        <v>3.4482758620689655E-2</v>
      </c>
    </row>
    <row r="52" spans="1:18" s="63" customFormat="1" ht="15" hidden="1" customHeight="1" outlineLevel="1">
      <c r="A52" s="230" t="s">
        <v>57</v>
      </c>
      <c r="B52" s="119">
        <v>8</v>
      </c>
      <c r="C52" s="120">
        <v>2.7027027027027029E-2</v>
      </c>
      <c r="D52" s="117"/>
      <c r="E52" s="147" t="s">
        <v>35</v>
      </c>
      <c r="F52" s="120">
        <v>2.8530095537546214E-2</v>
      </c>
      <c r="G52" s="117"/>
      <c r="H52" s="230" t="s">
        <v>57</v>
      </c>
      <c r="I52" s="120">
        <v>4.3938161106590726E-2</v>
      </c>
      <c r="J52" s="117"/>
      <c r="K52" s="230" t="s">
        <v>57</v>
      </c>
      <c r="L52" s="120">
        <v>4.9676025917926567E-2</v>
      </c>
      <c r="M52" s="117"/>
      <c r="N52" s="230" t="s">
        <v>57</v>
      </c>
      <c r="O52" s="120">
        <v>2.6402640264026403E-2</v>
      </c>
      <c r="P52" s="117"/>
      <c r="Q52" s="230" t="s">
        <v>57</v>
      </c>
      <c r="R52" s="120">
        <v>3.4482758620689655E-2</v>
      </c>
    </row>
    <row r="53" spans="1:18" s="63" customFormat="1" ht="15" hidden="1" customHeight="1" outlineLevel="1">
      <c r="A53" s="148" t="s">
        <v>16</v>
      </c>
      <c r="B53" s="119">
        <v>7</v>
      </c>
      <c r="C53" s="120">
        <v>2.364864864864865E-2</v>
      </c>
      <c r="D53" s="117"/>
      <c r="E53" s="230" t="s">
        <v>57</v>
      </c>
      <c r="F53" s="120">
        <v>2.5282475948686923E-2</v>
      </c>
      <c r="G53" s="117"/>
      <c r="H53" s="150" t="s">
        <v>58</v>
      </c>
      <c r="I53" s="153">
        <v>2.6851098454027666E-2</v>
      </c>
      <c r="J53" s="117"/>
      <c r="K53" s="150" t="s">
        <v>58</v>
      </c>
      <c r="L53" s="153">
        <v>3.2397408207343416E-2</v>
      </c>
      <c r="M53" s="117"/>
      <c r="N53" s="150" t="s">
        <v>58</v>
      </c>
      <c r="O53" s="153">
        <v>9.9009900990099011E-3</v>
      </c>
      <c r="P53" s="117"/>
      <c r="Q53" s="212" t="s">
        <v>58</v>
      </c>
      <c r="R53" s="120">
        <v>3.4482758620689655E-2</v>
      </c>
    </row>
    <row r="54" spans="1:18" s="199" customFormat="1" ht="15" hidden="1" customHeight="1" outlineLevel="1" thickBot="1">
      <c r="A54" s="196" t="s">
        <v>72</v>
      </c>
      <c r="B54" s="197">
        <v>27</v>
      </c>
      <c r="C54" s="198">
        <v>9.1216216216216214E-2</v>
      </c>
      <c r="D54" s="194"/>
      <c r="E54" s="196" t="s">
        <v>93</v>
      </c>
      <c r="F54" s="198">
        <v>2.1447927751507723E-2</v>
      </c>
      <c r="G54" s="194"/>
      <c r="H54" s="196" t="s">
        <v>93</v>
      </c>
      <c r="I54" s="198">
        <v>6.2652563059397814E-2</v>
      </c>
      <c r="J54" s="194"/>
      <c r="K54" s="196" t="s">
        <v>93</v>
      </c>
      <c r="L54" s="198">
        <v>6.8034557235421178E-2</v>
      </c>
      <c r="M54" s="194"/>
      <c r="N54" s="196" t="s">
        <v>93</v>
      </c>
      <c r="O54" s="198">
        <v>4.6204620462046209E-2</v>
      </c>
      <c r="P54" s="194"/>
      <c r="Q54" s="295" t="s">
        <v>76</v>
      </c>
      <c r="R54" s="120">
        <v>3.4482758620689655E-2</v>
      </c>
    </row>
    <row r="55" spans="1:18" s="155" customFormat="1" ht="15" hidden="1" customHeight="1" outlineLevel="2">
      <c r="A55" s="150" t="s">
        <v>58</v>
      </c>
      <c r="B55" s="151">
        <v>5</v>
      </c>
      <c r="C55" s="152">
        <v>1.6891891891891893E-2</v>
      </c>
      <c r="D55" s="152"/>
      <c r="E55" s="154" t="s">
        <v>15</v>
      </c>
      <c r="F55" s="153">
        <v>5.6474745004687788E-3</v>
      </c>
      <c r="G55" s="152"/>
      <c r="H55" s="159" t="s">
        <v>35</v>
      </c>
      <c r="I55" s="120">
        <v>2.3596419853539462E-2</v>
      </c>
      <c r="J55" s="152"/>
      <c r="K55" s="159" t="s">
        <v>35</v>
      </c>
      <c r="L55" s="120">
        <v>2.8077753779697623E-2</v>
      </c>
      <c r="M55" s="152"/>
      <c r="N55" s="159" t="s">
        <v>35</v>
      </c>
      <c r="O55" s="120">
        <v>9.9009900990099011E-3</v>
      </c>
      <c r="P55" s="152"/>
      <c r="Q55" s="297" t="s">
        <v>147</v>
      </c>
      <c r="R55" s="120">
        <v>1.7241379310344827E-2</v>
      </c>
    </row>
    <row r="56" spans="1:18" s="155" customFormat="1" ht="15" hidden="1" customHeight="1" outlineLevel="2">
      <c r="A56" s="159" t="s">
        <v>35</v>
      </c>
      <c r="B56" s="157">
        <v>4</v>
      </c>
      <c r="C56" s="153">
        <v>1.3513513513513514E-2</v>
      </c>
      <c r="D56" s="152"/>
      <c r="E56" s="158" t="s">
        <v>16</v>
      </c>
      <c r="F56" s="153">
        <v>4.2284064195005303E-3</v>
      </c>
      <c r="G56" s="305"/>
      <c r="H56" s="158" t="s">
        <v>16</v>
      </c>
      <c r="I56" s="153">
        <v>9.7640358014646055E-3</v>
      </c>
      <c r="J56" s="152"/>
      <c r="K56" s="158" t="s">
        <v>16</v>
      </c>
      <c r="L56" s="153">
        <v>1.1879049676025918E-2</v>
      </c>
      <c r="M56" s="152"/>
      <c r="N56" s="158" t="s">
        <v>16</v>
      </c>
      <c r="O56" s="153">
        <v>3.3003300330033004E-3</v>
      </c>
      <c r="P56" s="152"/>
      <c r="R56" s="298"/>
    </row>
    <row r="57" spans="1:18" s="155" customFormat="1" ht="15" hidden="1" customHeight="1" outlineLevel="2">
      <c r="A57" s="154" t="s">
        <v>15</v>
      </c>
      <c r="B57" s="151">
        <v>4</v>
      </c>
      <c r="C57" s="152">
        <v>1.3513513513513514E-2</v>
      </c>
      <c r="D57" s="152"/>
      <c r="E57" s="150" t="s">
        <v>58</v>
      </c>
      <c r="F57" s="152">
        <v>3.6680846602983853E-3</v>
      </c>
      <c r="H57" s="156" t="s">
        <v>76</v>
      </c>
      <c r="I57" s="152">
        <v>8.9503661513425543E-3</v>
      </c>
      <c r="J57" s="152"/>
      <c r="K57" s="156" t="s">
        <v>76</v>
      </c>
      <c r="L57" s="152">
        <v>9.7192224622030237E-3</v>
      </c>
      <c r="M57" s="152"/>
      <c r="N57" s="156" t="s">
        <v>76</v>
      </c>
      <c r="O57" s="152">
        <v>6.6006600660066007E-3</v>
      </c>
      <c r="P57" s="152"/>
    </row>
    <row r="58" spans="1:18" s="155" customFormat="1" ht="15" hidden="1" customHeight="1" outlineLevel="2">
      <c r="A58" s="156" t="s">
        <v>76</v>
      </c>
      <c r="B58" s="157">
        <v>3</v>
      </c>
      <c r="C58" s="153">
        <v>1.0135135135135136E-2</v>
      </c>
      <c r="D58" s="152"/>
      <c r="E58" s="156" t="s">
        <v>76</v>
      </c>
      <c r="F58" s="152">
        <v>1.6746817819161333E-3</v>
      </c>
      <c r="G58" s="152"/>
      <c r="H58" s="154" t="s">
        <v>15</v>
      </c>
      <c r="I58" s="152">
        <v>8.1366965012205049E-3</v>
      </c>
      <c r="J58" s="152"/>
      <c r="K58" s="154" t="s">
        <v>15</v>
      </c>
      <c r="L58" s="152">
        <v>8.6393088552915772E-3</v>
      </c>
      <c r="M58" s="152"/>
      <c r="N58" s="154" t="s">
        <v>15</v>
      </c>
      <c r="O58" s="152">
        <v>6.6006600660066007E-3</v>
      </c>
      <c r="P58" s="152"/>
    </row>
    <row r="59" spans="1:18" s="60" customFormat="1" ht="15.6" hidden="1" customHeight="1" outlineLevel="2">
      <c r="B59" s="213"/>
      <c r="C59" s="206">
        <f>SUM(C55:C58)</f>
        <v>5.4054054054054057E-2</v>
      </c>
      <c r="D59" s="88"/>
      <c r="E59" s="88"/>
      <c r="F59" s="206">
        <f>SUM(F55:F58)</f>
        <v>1.5218647362183828E-2</v>
      </c>
      <c r="H59" s="88"/>
      <c r="I59" s="206">
        <f>SUM(I55:I58)</f>
        <v>5.0447518307567135E-2</v>
      </c>
      <c r="J59" s="88"/>
      <c r="K59" s="88"/>
      <c r="L59" s="206">
        <f>SUM(L55:L58)</f>
        <v>5.8315334773218146E-2</v>
      </c>
      <c r="M59" s="88"/>
      <c r="N59" s="88"/>
      <c r="O59" s="206">
        <f>SUM(O55:O58)</f>
        <v>2.6402640264026403E-2</v>
      </c>
      <c r="P59" s="88"/>
    </row>
    <row r="60" spans="1:18" s="60" customFormat="1" hidden="1" outlineLevel="1">
      <c r="A60" s="303" t="s">
        <v>160</v>
      </c>
      <c r="C60" s="149"/>
      <c r="E60" s="121"/>
      <c r="F60" s="117"/>
      <c r="I60" s="298"/>
      <c r="L60" s="298"/>
      <c r="O60" s="298"/>
    </row>
    <row r="61" spans="1:18" collapsed="1">
      <c r="I61" s="149"/>
      <c r="L61" s="149"/>
      <c r="O61" s="149"/>
    </row>
  </sheetData>
  <mergeCells count="5">
    <mergeCell ref="A1:XFD1"/>
    <mergeCell ref="A16:I16"/>
    <mergeCell ref="A31:XFD31"/>
    <mergeCell ref="A32:I32"/>
    <mergeCell ref="A47:I47"/>
  </mergeCells>
  <pageMargins left="0.75" right="0.75" top="1" bottom="1" header="0.5" footer="0.5"/>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98"/>
  <sheetViews>
    <sheetView zoomScale="70" zoomScaleNormal="70" workbookViewId="0">
      <selection sqref="A1:XFD1"/>
    </sheetView>
  </sheetViews>
  <sheetFormatPr defaultColWidth="9.109375" defaultRowHeight="13.2" outlineLevelRow="2" outlineLevelCol="1"/>
  <cols>
    <col min="1" max="1" width="33" style="239" customWidth="1"/>
    <col min="2" max="2" width="16.6640625" style="239" customWidth="1"/>
    <col min="3" max="4" width="16.6640625" style="239" customWidth="1" outlineLevel="1"/>
    <col min="5" max="6" width="16.6640625" style="239" customWidth="1"/>
    <col min="7" max="7" width="14" style="239" customWidth="1"/>
    <col min="8" max="8" width="15.5546875" style="239" customWidth="1"/>
    <col min="9" max="9" width="17.44140625" style="239" customWidth="1"/>
    <col min="10" max="10" width="16.6640625" style="239" customWidth="1"/>
    <col min="11" max="11" width="13.5546875" style="239" customWidth="1"/>
    <col min="12" max="12" width="15" style="239" customWidth="1"/>
    <col min="13" max="14" width="15.109375" style="239" customWidth="1"/>
    <col min="15" max="15" width="13.44140625" style="239" customWidth="1"/>
    <col min="16" max="16" width="12.6640625" style="239" bestFit="1" customWidth="1"/>
    <col min="17" max="18" width="9.109375" style="239"/>
    <col min="19" max="19" width="12.109375" style="239" bestFit="1" customWidth="1"/>
    <col min="20" max="20" width="11.5546875" style="239" bestFit="1" customWidth="1"/>
    <col min="21" max="21" width="11.6640625" style="239" bestFit="1" customWidth="1"/>
    <col min="22" max="23" width="11.5546875" style="239" bestFit="1" customWidth="1"/>
    <col min="24" max="16384" width="9.109375" style="239"/>
  </cols>
  <sheetData>
    <row r="1" spans="1:30" s="614" customFormat="1" ht="24.6" customHeight="1" thickBot="1">
      <c r="A1" s="614" t="s">
        <v>73</v>
      </c>
    </row>
    <row r="2" spans="1:30" ht="63.6" customHeight="1" outlineLevel="1" thickBot="1">
      <c r="A2" s="306"/>
      <c r="B2" s="307" t="s">
        <v>161</v>
      </c>
      <c r="C2" s="307" t="s">
        <v>162</v>
      </c>
      <c r="D2" s="307" t="s">
        <v>163</v>
      </c>
      <c r="E2" s="146"/>
      <c r="F2" s="23"/>
      <c r="G2" s="23"/>
      <c r="H2" s="23"/>
      <c r="I2" s="23"/>
      <c r="J2" s="23"/>
      <c r="K2" s="8"/>
      <c r="L2" s="8"/>
      <c r="M2" s="8"/>
      <c r="N2" s="8"/>
      <c r="O2" s="8"/>
      <c r="P2" s="8"/>
      <c r="Q2" s="8"/>
      <c r="R2" s="8"/>
      <c r="S2" s="8"/>
      <c r="T2" s="8"/>
      <c r="U2" s="8"/>
      <c r="V2" s="8"/>
      <c r="W2" s="8"/>
      <c r="X2" s="8"/>
      <c r="Y2" s="8"/>
      <c r="Z2" s="8"/>
      <c r="AA2" s="8"/>
      <c r="AB2" s="8"/>
      <c r="AC2" s="8"/>
      <c r="AD2" s="8"/>
    </row>
    <row r="3" spans="1:30" ht="18.600000000000001" hidden="1" customHeight="1" outlineLevel="2">
      <c r="A3" s="268">
        <v>2004</v>
      </c>
      <c r="B3" s="309">
        <v>88</v>
      </c>
      <c r="C3" s="309">
        <v>39</v>
      </c>
      <c r="D3" s="310">
        <v>1938.49</v>
      </c>
      <c r="F3" s="23"/>
      <c r="G3" s="23"/>
      <c r="H3" s="23"/>
      <c r="I3" s="23"/>
      <c r="J3" s="23"/>
      <c r="K3" s="8"/>
      <c r="L3" s="8"/>
      <c r="M3" s="8"/>
      <c r="N3" s="8"/>
      <c r="O3" s="8"/>
      <c r="P3" s="8"/>
      <c r="Q3" s="8"/>
      <c r="R3" s="8"/>
      <c r="S3" s="8"/>
      <c r="T3" s="8"/>
      <c r="U3" s="8"/>
      <c r="V3" s="8"/>
      <c r="W3" s="8"/>
      <c r="X3" s="8"/>
      <c r="Y3" s="8"/>
      <c r="Z3" s="8"/>
      <c r="AA3" s="8"/>
      <c r="AB3" s="8"/>
      <c r="AC3" s="8"/>
      <c r="AD3" s="8"/>
    </row>
    <row r="4" spans="1:30" ht="18.600000000000001" hidden="1" customHeight="1" outlineLevel="2">
      <c r="A4" s="268" t="s">
        <v>231</v>
      </c>
      <c r="B4" s="309">
        <v>159</v>
      </c>
      <c r="C4" s="309">
        <v>128</v>
      </c>
      <c r="D4" s="310">
        <v>6903.82</v>
      </c>
      <c r="F4" s="23"/>
      <c r="G4" s="23"/>
      <c r="H4" s="23"/>
      <c r="I4" s="23"/>
      <c r="J4" s="23"/>
      <c r="K4" s="8"/>
      <c r="L4" s="8"/>
      <c r="M4" s="8"/>
      <c r="N4" s="8"/>
      <c r="O4" s="8"/>
      <c r="P4" s="8"/>
      <c r="Q4" s="8"/>
      <c r="R4" s="8"/>
      <c r="S4" s="8"/>
      <c r="T4" s="8"/>
      <c r="U4" s="8"/>
      <c r="V4" s="8"/>
      <c r="W4" s="8"/>
      <c r="X4" s="8"/>
      <c r="Y4" s="8"/>
      <c r="Z4" s="8"/>
      <c r="AA4" s="8"/>
      <c r="AB4" s="8"/>
      <c r="AC4" s="8"/>
      <c r="AD4" s="8"/>
    </row>
    <row r="5" spans="1:30" ht="18.600000000000001" hidden="1" customHeight="1" outlineLevel="2">
      <c r="A5" s="268" t="s">
        <v>232</v>
      </c>
      <c r="B5" s="309">
        <v>228</v>
      </c>
      <c r="C5" s="309">
        <v>324</v>
      </c>
      <c r="D5" s="310">
        <v>17145.22</v>
      </c>
      <c r="F5" s="23"/>
      <c r="G5" s="23"/>
      <c r="H5" s="23"/>
      <c r="I5" s="23"/>
      <c r="J5" s="23"/>
      <c r="K5" s="8"/>
      <c r="L5" s="8"/>
      <c r="M5" s="8"/>
      <c r="N5" s="8"/>
      <c r="O5" s="8"/>
      <c r="P5" s="8"/>
      <c r="Q5" s="8"/>
      <c r="R5" s="8"/>
      <c r="S5" s="8"/>
      <c r="T5" s="8"/>
      <c r="U5" s="8"/>
      <c r="V5" s="8"/>
      <c r="W5" s="8"/>
      <c r="X5" s="8"/>
      <c r="Y5" s="8"/>
      <c r="Z5" s="8"/>
      <c r="AA5" s="8"/>
      <c r="AB5" s="8"/>
      <c r="AC5" s="8"/>
      <c r="AD5" s="8"/>
    </row>
    <row r="6" spans="1:30" ht="18.600000000000001" hidden="1" customHeight="1" outlineLevel="2">
      <c r="A6" s="268" t="s">
        <v>233</v>
      </c>
      <c r="B6" s="309">
        <v>334</v>
      </c>
      <c r="C6" s="309">
        <v>577</v>
      </c>
      <c r="D6" s="310">
        <v>40780.379999999997</v>
      </c>
      <c r="F6" s="23"/>
      <c r="G6" s="23"/>
      <c r="H6" s="23"/>
      <c r="I6" s="23"/>
      <c r="J6" s="23"/>
      <c r="K6" s="8"/>
      <c r="L6" s="8"/>
      <c r="M6" s="8"/>
      <c r="N6" s="8"/>
      <c r="O6" s="8"/>
      <c r="P6" s="8"/>
      <c r="Q6" s="8"/>
      <c r="R6" s="8"/>
      <c r="S6" s="8"/>
      <c r="T6" s="8"/>
      <c r="U6" s="8"/>
      <c r="V6" s="8"/>
      <c r="W6" s="8"/>
      <c r="X6" s="8"/>
      <c r="Y6" s="8"/>
      <c r="Z6" s="8"/>
      <c r="AA6" s="8"/>
      <c r="AB6" s="8"/>
      <c r="AC6" s="8"/>
      <c r="AD6" s="8"/>
    </row>
    <row r="7" spans="1:30" ht="18.600000000000001" hidden="1" customHeight="1" outlineLevel="2" collapsed="1">
      <c r="A7" s="268" t="s">
        <v>234</v>
      </c>
      <c r="B7" s="309">
        <v>409</v>
      </c>
      <c r="C7" s="309">
        <v>888</v>
      </c>
      <c r="D7" s="310">
        <v>63265.05</v>
      </c>
      <c r="F7" s="23"/>
      <c r="G7" s="23"/>
      <c r="H7" s="23"/>
      <c r="I7" s="23"/>
      <c r="J7" s="23"/>
      <c r="K7" s="8"/>
      <c r="L7" s="8"/>
      <c r="M7" s="8"/>
      <c r="N7" s="8"/>
      <c r="O7" s="8"/>
      <c r="P7" s="8"/>
      <c r="Q7" s="8"/>
      <c r="R7" s="8"/>
      <c r="S7" s="8"/>
      <c r="T7" s="8"/>
      <c r="U7" s="8"/>
      <c r="V7" s="8"/>
      <c r="W7" s="8"/>
      <c r="X7" s="8"/>
      <c r="Y7" s="8"/>
      <c r="Z7" s="8"/>
      <c r="AA7" s="8"/>
      <c r="AB7" s="8"/>
      <c r="AC7" s="8"/>
      <c r="AD7" s="8"/>
    </row>
    <row r="8" spans="1:30" ht="18.600000000000001" hidden="1" customHeight="1" outlineLevel="2">
      <c r="A8" s="268">
        <v>2009</v>
      </c>
      <c r="B8" s="309">
        <v>380</v>
      </c>
      <c r="C8" s="309">
        <v>985</v>
      </c>
      <c r="D8" s="310">
        <v>82540.926669131106</v>
      </c>
      <c r="F8" s="23"/>
      <c r="G8" s="23"/>
      <c r="H8" s="23"/>
      <c r="I8" s="23"/>
      <c r="J8" s="23"/>
      <c r="K8" s="8"/>
      <c r="L8" s="8"/>
      <c r="M8" s="8"/>
      <c r="N8" s="8"/>
      <c r="O8" s="8"/>
      <c r="P8" s="8"/>
      <c r="Q8" s="8"/>
      <c r="R8" s="8"/>
      <c r="S8" s="8"/>
      <c r="T8" s="8"/>
      <c r="U8" s="8"/>
      <c r="V8" s="8"/>
      <c r="W8" s="8"/>
      <c r="X8" s="8"/>
      <c r="Y8" s="8"/>
      <c r="Z8" s="8"/>
      <c r="AA8" s="8"/>
      <c r="AB8" s="8"/>
      <c r="AC8" s="8"/>
      <c r="AD8" s="8"/>
    </row>
    <row r="9" spans="1:30" ht="18.600000000000001" customHeight="1" outlineLevel="1" collapsed="1">
      <c r="A9" s="268">
        <v>2010</v>
      </c>
      <c r="B9" s="309">
        <v>339</v>
      </c>
      <c r="C9" s="309">
        <v>1095</v>
      </c>
      <c r="D9" s="310">
        <v>105866.58832639825</v>
      </c>
      <c r="F9" s="23"/>
      <c r="G9" s="23"/>
      <c r="H9" s="23"/>
      <c r="I9" s="23"/>
      <c r="J9" s="23"/>
      <c r="K9" s="8"/>
      <c r="L9" s="8"/>
      <c r="M9" s="8"/>
      <c r="N9" s="8"/>
      <c r="O9" s="8"/>
      <c r="P9" s="8"/>
      <c r="Q9" s="8"/>
      <c r="R9" s="8"/>
      <c r="S9" s="8"/>
      <c r="T9" s="8"/>
      <c r="U9" s="8"/>
      <c r="V9" s="8"/>
      <c r="W9" s="8"/>
      <c r="X9" s="8"/>
      <c r="Y9" s="8"/>
      <c r="Z9" s="8"/>
      <c r="AA9" s="8"/>
      <c r="AB9" s="8"/>
      <c r="AC9" s="8"/>
      <c r="AD9" s="8"/>
    </row>
    <row r="10" spans="1:30" ht="18.600000000000001" customHeight="1" outlineLevel="1">
      <c r="A10" s="268">
        <v>2011</v>
      </c>
      <c r="B10" s="309">
        <v>341</v>
      </c>
      <c r="C10" s="309">
        <v>1125</v>
      </c>
      <c r="D10" s="310">
        <v>126789.59882539856</v>
      </c>
      <c r="F10" s="23"/>
      <c r="G10" s="23"/>
      <c r="H10" s="23"/>
      <c r="I10" s="23"/>
      <c r="J10" s="23"/>
      <c r="K10" s="8"/>
      <c r="L10" s="8"/>
      <c r="M10" s="8"/>
      <c r="N10" s="8"/>
      <c r="O10" s="8"/>
      <c r="P10" s="8"/>
      <c r="Q10" s="8"/>
      <c r="R10" s="8"/>
      <c r="S10" s="8"/>
      <c r="T10" s="8"/>
      <c r="U10" s="8"/>
      <c r="V10" s="8"/>
      <c r="W10" s="8"/>
      <c r="X10" s="8"/>
      <c r="Y10" s="8"/>
      <c r="Z10" s="8"/>
      <c r="AA10" s="8"/>
      <c r="AB10" s="8"/>
      <c r="AC10" s="8"/>
      <c r="AD10" s="8"/>
    </row>
    <row r="11" spans="1:30" ht="18.600000000000001" customHeight="1" outlineLevel="1">
      <c r="A11" s="268">
        <v>2012</v>
      </c>
      <c r="B11" s="309">
        <v>353</v>
      </c>
      <c r="C11" s="309">
        <v>1222</v>
      </c>
      <c r="D11" s="310">
        <v>157201.12</v>
      </c>
      <c r="F11" s="23"/>
      <c r="G11" s="23"/>
      <c r="H11" s="23"/>
      <c r="I11" s="23"/>
      <c r="J11" s="23"/>
      <c r="K11" s="8"/>
      <c r="L11" s="8"/>
      <c r="M11" s="8"/>
      <c r="N11" s="8"/>
      <c r="O11" s="8"/>
      <c r="P11" s="8"/>
      <c r="Q11" s="8"/>
      <c r="R11" s="8"/>
      <c r="S11" s="8"/>
      <c r="T11" s="8"/>
      <c r="U11" s="8"/>
      <c r="V11" s="8"/>
      <c r="W11" s="8"/>
      <c r="X11" s="8"/>
      <c r="Y11" s="8"/>
      <c r="Z11" s="8"/>
      <c r="AA11" s="8"/>
      <c r="AB11" s="8"/>
      <c r="AC11" s="8"/>
      <c r="AD11" s="8"/>
    </row>
    <row r="12" spans="1:30" ht="18.600000000000001" customHeight="1" outlineLevel="1">
      <c r="A12" s="268">
        <v>2013</v>
      </c>
      <c r="B12" s="309">
        <v>347</v>
      </c>
      <c r="C12" s="309">
        <v>1250</v>
      </c>
      <c r="D12" s="310">
        <v>177522.9907672471</v>
      </c>
      <c r="F12" s="23"/>
      <c r="G12" s="23"/>
      <c r="H12" s="23"/>
      <c r="I12" s="23"/>
      <c r="J12" s="23"/>
      <c r="K12" s="8"/>
      <c r="L12" s="8"/>
      <c r="M12" s="8"/>
      <c r="N12" s="8"/>
      <c r="O12" s="8"/>
      <c r="P12" s="8"/>
      <c r="Q12" s="8"/>
      <c r="R12" s="8"/>
      <c r="S12" s="8"/>
      <c r="T12" s="8"/>
      <c r="U12" s="8"/>
      <c r="V12" s="8"/>
      <c r="W12" s="8"/>
      <c r="X12" s="8"/>
      <c r="Y12" s="8"/>
      <c r="Z12" s="8"/>
      <c r="AA12" s="8"/>
      <c r="AB12" s="8"/>
      <c r="AC12" s="8"/>
      <c r="AD12" s="8"/>
    </row>
    <row r="13" spans="1:30" ht="18.600000000000001" customHeight="1" outlineLevel="1">
      <c r="A13" s="268">
        <v>2014</v>
      </c>
      <c r="B13" s="309">
        <v>336</v>
      </c>
      <c r="C13" s="309">
        <v>1188</v>
      </c>
      <c r="D13" s="310">
        <v>206358.01345041502</v>
      </c>
      <c r="F13" s="23"/>
      <c r="G13" s="23"/>
      <c r="H13" s="23"/>
      <c r="I13" s="23"/>
      <c r="J13" s="23"/>
      <c r="K13" s="8"/>
      <c r="L13" s="8"/>
      <c r="M13" s="8"/>
      <c r="N13" s="8"/>
      <c r="O13" s="8"/>
      <c r="P13" s="8"/>
      <c r="Q13" s="8"/>
      <c r="R13" s="8"/>
      <c r="S13" s="8"/>
      <c r="T13" s="8"/>
      <c r="U13" s="8"/>
      <c r="V13" s="8"/>
      <c r="W13" s="8"/>
      <c r="X13" s="8"/>
      <c r="Y13" s="8"/>
      <c r="Z13" s="8"/>
      <c r="AA13" s="8"/>
      <c r="AB13" s="8"/>
      <c r="AC13" s="8"/>
      <c r="AD13" s="8"/>
    </row>
    <row r="14" spans="1:30" ht="18.600000000000001" customHeight="1" outlineLevel="1">
      <c r="A14" s="268" t="s">
        <v>150</v>
      </c>
      <c r="B14" s="309">
        <v>313</v>
      </c>
      <c r="C14" s="309">
        <v>1147</v>
      </c>
      <c r="D14" s="310">
        <v>236175.00047807681</v>
      </c>
      <c r="F14" s="23"/>
      <c r="G14" s="23"/>
      <c r="H14" s="23"/>
      <c r="I14" s="23"/>
      <c r="J14" s="23"/>
      <c r="K14" s="8"/>
      <c r="L14" s="8"/>
      <c r="M14" s="8"/>
      <c r="N14" s="8"/>
      <c r="O14" s="8"/>
      <c r="P14" s="8"/>
      <c r="Q14" s="8"/>
      <c r="R14" s="8"/>
      <c r="S14" s="8"/>
      <c r="T14" s="8"/>
      <c r="U14" s="8"/>
      <c r="V14" s="8"/>
      <c r="W14" s="8"/>
      <c r="X14" s="8"/>
      <c r="Y14" s="8"/>
      <c r="Z14" s="8"/>
      <c r="AA14" s="8"/>
      <c r="AB14" s="8"/>
      <c r="AC14" s="8"/>
      <c r="AD14" s="8"/>
    </row>
    <row r="15" spans="1:30" ht="18.600000000000001" customHeight="1" outlineLevel="1">
      <c r="A15" s="268" t="s">
        <v>151</v>
      </c>
      <c r="B15" s="309">
        <v>295</v>
      </c>
      <c r="C15" s="309">
        <v>1130</v>
      </c>
      <c r="D15" s="310">
        <v>230188.00296866489</v>
      </c>
      <c r="F15" s="23"/>
      <c r="G15" s="23"/>
      <c r="H15" s="23"/>
      <c r="I15" s="23"/>
      <c r="J15" s="23"/>
      <c r="K15" s="8"/>
      <c r="L15" s="8"/>
      <c r="M15" s="8"/>
      <c r="N15" s="8"/>
      <c r="O15" s="8"/>
      <c r="P15" s="8"/>
      <c r="Q15" s="8"/>
      <c r="R15" s="8"/>
      <c r="S15" s="8"/>
      <c r="T15" s="8"/>
      <c r="U15" s="8"/>
      <c r="V15" s="8"/>
      <c r="W15" s="8"/>
      <c r="X15" s="8"/>
      <c r="Y15" s="8"/>
      <c r="Z15" s="8"/>
      <c r="AA15" s="8"/>
      <c r="AB15" s="8"/>
      <c r="AC15" s="8"/>
      <c r="AD15" s="8"/>
    </row>
    <row r="16" spans="1:30" ht="18.600000000000001" customHeight="1" outlineLevel="1">
      <c r="A16" s="308" t="s">
        <v>235</v>
      </c>
      <c r="B16" s="309">
        <v>296</v>
      </c>
      <c r="C16" s="309">
        <v>1167</v>
      </c>
      <c r="D16" s="310">
        <v>275522.31110460212</v>
      </c>
      <c r="F16" s="23"/>
      <c r="G16" s="23"/>
      <c r="H16" s="23"/>
      <c r="I16" s="23"/>
      <c r="J16" s="23"/>
      <c r="K16" s="8"/>
      <c r="L16" s="8"/>
      <c r="M16" s="8"/>
      <c r="N16" s="8"/>
      <c r="O16" s="8"/>
      <c r="P16" s="8"/>
      <c r="Q16" s="8"/>
      <c r="R16" s="8"/>
      <c r="S16" s="8"/>
      <c r="T16" s="8"/>
      <c r="U16" s="8"/>
      <c r="V16" s="8"/>
      <c r="W16" s="8"/>
      <c r="X16" s="8"/>
      <c r="Y16" s="8"/>
      <c r="Z16" s="8"/>
      <c r="AA16" s="8"/>
      <c r="AB16" s="8"/>
      <c r="AC16" s="8"/>
      <c r="AD16" s="8"/>
    </row>
    <row r="17" spans="1:38" ht="18.600000000000001" customHeight="1" outlineLevel="1" thickBot="1">
      <c r="A17" s="565">
        <v>2018</v>
      </c>
      <c r="B17" s="311">
        <v>296</v>
      </c>
      <c r="C17" s="311">
        <v>1228</v>
      </c>
      <c r="D17" s="312">
        <v>296765.38148438092</v>
      </c>
      <c r="F17" s="23"/>
      <c r="G17" s="23"/>
      <c r="H17" s="23"/>
      <c r="I17" s="23"/>
      <c r="J17" s="23"/>
      <c r="K17" s="8"/>
      <c r="L17" s="8"/>
      <c r="M17" s="8"/>
      <c r="N17" s="8"/>
      <c r="O17" s="8"/>
      <c r="P17" s="8"/>
      <c r="Q17" s="8"/>
      <c r="R17" s="8"/>
      <c r="S17" s="8"/>
      <c r="T17" s="8"/>
      <c r="U17" s="8"/>
      <c r="V17" s="8"/>
      <c r="W17" s="8"/>
      <c r="X17" s="8"/>
      <c r="Y17" s="8"/>
      <c r="Z17" s="8"/>
      <c r="AA17" s="8"/>
      <c r="AB17" s="8"/>
      <c r="AC17" s="8"/>
      <c r="AD17" s="8"/>
    </row>
    <row r="18" spans="1:38" s="615" customFormat="1" ht="12.6" customHeight="1" outlineLevel="1">
      <c r="A18" s="615" t="s">
        <v>164</v>
      </c>
    </row>
    <row r="19" spans="1:38" s="313" customFormat="1" ht="12.6" customHeight="1"/>
    <row r="20" spans="1:38" ht="16.2" outlineLevel="1" thickBot="1">
      <c r="C20" s="124"/>
      <c r="D20" s="124"/>
      <c r="F20" s="567" t="s">
        <v>28</v>
      </c>
      <c r="G20" s="124"/>
      <c r="H20" s="124"/>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row>
    <row r="21" spans="1:38" ht="44.4" customHeight="1" outlineLevel="1" thickBot="1">
      <c r="A21" s="11" t="s">
        <v>5</v>
      </c>
      <c r="B21" s="246">
        <v>43100</v>
      </c>
      <c r="C21" s="246">
        <v>43190</v>
      </c>
      <c r="D21" s="246">
        <v>43281</v>
      </c>
      <c r="E21" s="246">
        <v>43373</v>
      </c>
      <c r="F21" s="246">
        <v>43465</v>
      </c>
      <c r="G21" s="70" t="s">
        <v>153</v>
      </c>
      <c r="H21" s="70" t="s">
        <v>165</v>
      </c>
      <c r="I21" s="8"/>
      <c r="J21" s="8"/>
      <c r="K21" s="8"/>
      <c r="L21" s="8"/>
      <c r="M21" s="8"/>
      <c r="N21" s="8"/>
      <c r="O21" s="8"/>
      <c r="P21" s="8"/>
      <c r="Q21" s="8"/>
      <c r="R21" s="8"/>
      <c r="S21" s="8"/>
      <c r="T21" s="8"/>
      <c r="U21" s="8"/>
      <c r="V21" s="8"/>
      <c r="W21" s="8"/>
      <c r="X21" s="8"/>
      <c r="Y21" s="8"/>
      <c r="Z21" s="8"/>
      <c r="AA21" s="8"/>
      <c r="AB21" s="8"/>
      <c r="AC21" s="8"/>
      <c r="AD21" s="8"/>
      <c r="AE21" s="8"/>
      <c r="AF21" s="8"/>
    </row>
    <row r="22" spans="1:38" ht="18.75" customHeight="1" outlineLevel="1">
      <c r="A22" s="123" t="s">
        <v>9</v>
      </c>
      <c r="B22" s="549">
        <v>75.121017229900019</v>
      </c>
      <c r="C22" s="549">
        <v>83.213722434499999</v>
      </c>
      <c r="D22" s="549">
        <v>84.079655589999973</v>
      </c>
      <c r="E22" s="550">
        <v>87.816291689900027</v>
      </c>
      <c r="F22" s="550">
        <v>87.577871410000014</v>
      </c>
      <c r="G22" s="542">
        <v>-2.7149891587534558E-3</v>
      </c>
      <c r="H22" s="542">
        <v>0.16582382187367206</v>
      </c>
      <c r="I22" s="8"/>
      <c r="J22" s="8"/>
      <c r="K22" s="8"/>
      <c r="L22" s="8"/>
      <c r="M22" s="8"/>
      <c r="N22" s="8"/>
      <c r="O22" s="8"/>
      <c r="P22" s="8"/>
      <c r="Q22" s="8"/>
      <c r="R22" s="8"/>
      <c r="S22" s="8"/>
      <c r="T22" s="8"/>
      <c r="U22" s="8"/>
      <c r="V22" s="8"/>
      <c r="W22" s="8"/>
      <c r="X22" s="8"/>
      <c r="Y22" s="8"/>
      <c r="Z22" s="8"/>
      <c r="AA22" s="8"/>
      <c r="AB22" s="8"/>
      <c r="AC22" s="8"/>
      <c r="AD22" s="8"/>
      <c r="AE22" s="8"/>
      <c r="AF22" s="8"/>
    </row>
    <row r="23" spans="1:38" ht="18.75" customHeight="1" outlineLevel="1">
      <c r="A23" s="13" t="s">
        <v>2</v>
      </c>
      <c r="B23" s="551">
        <v>82.119213369700006</v>
      </c>
      <c r="C23" s="551">
        <v>84.358930032799989</v>
      </c>
      <c r="D23" s="551">
        <v>81.321150381199999</v>
      </c>
      <c r="E23" s="552">
        <v>85.43299456470001</v>
      </c>
      <c r="F23" s="552">
        <v>82.097739218799987</v>
      </c>
      <c r="G23" s="543">
        <v>-3.9039429238011403E-2</v>
      </c>
      <c r="H23" s="543">
        <v>-2.6149971509525916E-4</v>
      </c>
      <c r="I23" s="8"/>
      <c r="J23" s="8"/>
      <c r="K23" s="8"/>
      <c r="L23" s="8"/>
      <c r="M23" s="8"/>
      <c r="N23" s="8"/>
      <c r="O23" s="8"/>
      <c r="P23" s="8"/>
      <c r="Q23" s="8"/>
      <c r="R23" s="8"/>
      <c r="S23" s="8"/>
      <c r="T23" s="8"/>
      <c r="U23" s="8"/>
      <c r="V23" s="8"/>
      <c r="W23" s="8"/>
      <c r="X23" s="8"/>
      <c r="Y23" s="8"/>
      <c r="Z23" s="8"/>
      <c r="AA23" s="8"/>
      <c r="AB23" s="8"/>
      <c r="AC23" s="8"/>
      <c r="AD23" s="8"/>
      <c r="AE23" s="8"/>
      <c r="AF23" s="8"/>
    </row>
    <row r="24" spans="1:38" ht="18.75" customHeight="1" outlineLevel="1">
      <c r="A24" s="80" t="s">
        <v>85</v>
      </c>
      <c r="B24" s="551">
        <v>8364.2794763825023</v>
      </c>
      <c r="C24" s="551">
        <v>8512.9477114801994</v>
      </c>
      <c r="D24" s="551">
        <v>8187.2837815801004</v>
      </c>
      <c r="E24" s="552">
        <v>9765.6657577820988</v>
      </c>
      <c r="F24" s="552">
        <v>16882.452727030301</v>
      </c>
      <c r="G24" s="544">
        <v>0.72875594411747624</v>
      </c>
      <c r="H24" s="544">
        <v>1.018398927809602</v>
      </c>
      <c r="I24" s="8"/>
      <c r="J24" s="8"/>
      <c r="K24" s="8"/>
      <c r="L24" s="8"/>
      <c r="M24" s="8"/>
      <c r="N24" s="8"/>
      <c r="O24" s="8"/>
      <c r="P24" s="8"/>
      <c r="Q24" s="8"/>
      <c r="R24" s="8"/>
      <c r="S24" s="8"/>
      <c r="T24" s="8"/>
      <c r="U24" s="8"/>
      <c r="V24" s="8"/>
      <c r="W24" s="8"/>
      <c r="X24" s="8"/>
      <c r="Y24" s="8"/>
      <c r="Z24" s="8"/>
      <c r="AA24" s="8"/>
      <c r="AB24" s="8"/>
      <c r="AC24" s="8"/>
      <c r="AD24" s="8"/>
      <c r="AE24" s="8"/>
      <c r="AF24" s="8"/>
    </row>
    <row r="25" spans="1:38" ht="18.75" customHeight="1" outlineLevel="1">
      <c r="A25" s="90" t="s">
        <v>86</v>
      </c>
      <c r="B25" s="551">
        <v>2716.1664997922007</v>
      </c>
      <c r="C25" s="551">
        <v>3283.8947543798995</v>
      </c>
      <c r="D25" s="551">
        <v>2841.4280654899007</v>
      </c>
      <c r="E25" s="552">
        <v>3433.8752658918997</v>
      </c>
      <c r="F25" s="552">
        <v>3094.6877315400998</v>
      </c>
      <c r="G25" s="543">
        <v>-9.8776894350500188E-2</v>
      </c>
      <c r="H25" s="543">
        <v>0.13935862612872141</v>
      </c>
      <c r="I25" s="8"/>
      <c r="J25" s="8"/>
      <c r="K25" s="8"/>
      <c r="L25" s="8"/>
      <c r="M25" s="8"/>
      <c r="N25" s="8"/>
      <c r="O25" s="8"/>
      <c r="P25" s="8"/>
      <c r="Q25" s="8"/>
      <c r="R25" s="8"/>
      <c r="S25" s="8"/>
      <c r="T25" s="8"/>
      <c r="U25" s="8"/>
      <c r="V25" s="8"/>
      <c r="W25" s="8"/>
      <c r="X25" s="8"/>
      <c r="Y25" s="8"/>
      <c r="Z25" s="8"/>
      <c r="AA25" s="8"/>
      <c r="AB25" s="8"/>
      <c r="AC25" s="8"/>
      <c r="AD25" s="8"/>
      <c r="AE25" s="8"/>
      <c r="AF25" s="8"/>
    </row>
    <row r="26" spans="1:38" ht="18.75" customHeight="1" outlineLevel="1">
      <c r="A26" s="90" t="s">
        <v>87</v>
      </c>
      <c r="B26" s="551">
        <v>5648.1129765903015</v>
      </c>
      <c r="C26" s="551">
        <v>5229.0529571003008</v>
      </c>
      <c r="D26" s="551">
        <v>5345.8557160901992</v>
      </c>
      <c r="E26" s="552">
        <v>6331.7904918901995</v>
      </c>
      <c r="F26" s="552">
        <v>13787.764995490201</v>
      </c>
      <c r="G26" s="543">
        <v>1.1775459900559984</v>
      </c>
      <c r="H26" s="543">
        <v>1.4411276921400589</v>
      </c>
      <c r="I26" s="8"/>
      <c r="J26" s="8"/>
      <c r="K26" s="8"/>
      <c r="L26" s="8"/>
      <c r="M26" s="8"/>
      <c r="N26" s="8"/>
      <c r="O26" s="8"/>
      <c r="P26" s="8"/>
      <c r="Q26" s="8"/>
      <c r="R26" s="8"/>
      <c r="S26" s="8"/>
      <c r="T26" s="8"/>
      <c r="U26" s="8"/>
      <c r="V26" s="8"/>
      <c r="W26" s="8"/>
      <c r="X26" s="8"/>
      <c r="Y26" s="8"/>
      <c r="Z26" s="8"/>
      <c r="AA26" s="8"/>
      <c r="AB26" s="8"/>
      <c r="AC26" s="8"/>
      <c r="AD26" s="8"/>
      <c r="AE26" s="8"/>
      <c r="AF26" s="8"/>
    </row>
    <row r="27" spans="1:38" ht="18.75" customHeight="1" outlineLevel="1">
      <c r="A27" s="89" t="s">
        <v>50</v>
      </c>
      <c r="B27" s="553">
        <v>8521.5197069821006</v>
      </c>
      <c r="C27" s="553">
        <v>8680.5203639475003</v>
      </c>
      <c r="D27" s="553">
        <v>8352.6845875513009</v>
      </c>
      <c r="E27" s="554">
        <v>9938.9150440366993</v>
      </c>
      <c r="F27" s="554">
        <v>17052.128337659098</v>
      </c>
      <c r="G27" s="545">
        <v>0.71569313774246335</v>
      </c>
      <c r="H27" s="545">
        <v>1.0010665848355016</v>
      </c>
      <c r="I27" s="8"/>
      <c r="J27" s="8"/>
      <c r="K27" s="8"/>
      <c r="L27" s="8"/>
      <c r="M27" s="8"/>
      <c r="N27" s="8"/>
      <c r="O27" s="8"/>
      <c r="P27" s="8"/>
      <c r="Q27" s="8"/>
      <c r="R27" s="8"/>
      <c r="S27" s="8"/>
      <c r="T27" s="8"/>
      <c r="U27" s="8"/>
      <c r="V27" s="8"/>
      <c r="W27" s="8"/>
      <c r="X27" s="8"/>
      <c r="Y27" s="8"/>
      <c r="Z27" s="8"/>
      <c r="AA27" s="8"/>
      <c r="AB27" s="8"/>
      <c r="AC27" s="8"/>
      <c r="AD27" s="8"/>
      <c r="AE27" s="8"/>
      <c r="AF27" s="8"/>
    </row>
    <row r="28" spans="1:38" ht="18.75" customHeight="1" outlineLevel="1">
      <c r="A28" s="13" t="s">
        <v>26</v>
      </c>
      <c r="B28" s="551">
        <v>267000.79139761999</v>
      </c>
      <c r="C28" s="551">
        <v>265684.1340635278</v>
      </c>
      <c r="D28" s="551">
        <v>272052.33362176904</v>
      </c>
      <c r="E28" s="552">
        <v>283620.68278511101</v>
      </c>
      <c r="F28" s="552">
        <v>279713.25314672181</v>
      </c>
      <c r="G28" s="546">
        <v>-1.3776955897640608E-2</v>
      </c>
      <c r="H28" s="543">
        <v>4.7612075164864542E-2</v>
      </c>
      <c r="I28" s="8"/>
      <c r="J28" s="8"/>
      <c r="K28" s="8"/>
      <c r="L28" s="8"/>
      <c r="M28" s="8"/>
      <c r="N28" s="8"/>
      <c r="O28" s="8"/>
      <c r="P28" s="8"/>
      <c r="Q28" s="8"/>
      <c r="R28" s="8"/>
      <c r="S28" s="8"/>
      <c r="T28" s="8"/>
      <c r="U28" s="8"/>
      <c r="V28" s="8"/>
      <c r="W28" s="8"/>
      <c r="X28" s="8"/>
      <c r="Y28" s="8"/>
      <c r="Z28" s="8"/>
      <c r="AA28" s="8"/>
      <c r="AB28" s="8"/>
      <c r="AC28" s="8"/>
      <c r="AD28" s="8"/>
      <c r="AE28" s="8"/>
      <c r="AF28" s="8"/>
    </row>
    <row r="29" spans="1:38" ht="18.75" customHeight="1" outlineLevel="1" thickBot="1">
      <c r="A29" s="14" t="s">
        <v>27</v>
      </c>
      <c r="B29" s="555">
        <v>275522.31110460212</v>
      </c>
      <c r="C29" s="555">
        <v>274364.6544274753</v>
      </c>
      <c r="D29" s="555">
        <v>280405.01820932032</v>
      </c>
      <c r="E29" s="556">
        <v>293559.59782914771</v>
      </c>
      <c r="F29" s="556">
        <v>296765.38148438092</v>
      </c>
      <c r="G29" s="547">
        <v>1.0920384408957373E-2</v>
      </c>
      <c r="H29" s="548">
        <v>7.7101089543756898E-2</v>
      </c>
      <c r="I29" s="8"/>
      <c r="J29" s="8"/>
      <c r="K29" s="8"/>
      <c r="L29" s="8"/>
      <c r="M29" s="8"/>
      <c r="N29" s="8"/>
      <c r="O29" s="8"/>
      <c r="P29" s="8"/>
      <c r="Q29" s="8"/>
      <c r="R29" s="8"/>
      <c r="S29" s="8"/>
      <c r="T29" s="8"/>
      <c r="U29" s="8"/>
      <c r="V29" s="8"/>
      <c r="W29" s="8"/>
      <c r="X29" s="8"/>
      <c r="Y29" s="8"/>
      <c r="Z29" s="8"/>
      <c r="AA29" s="8"/>
      <c r="AB29" s="8"/>
      <c r="AC29" s="8"/>
      <c r="AD29" s="8"/>
      <c r="AE29" s="8"/>
      <c r="AF29" s="8"/>
    </row>
    <row r="30" spans="1:38" ht="27" customHeight="1" outlineLevel="1">
      <c r="A30" s="610" t="s">
        <v>166</v>
      </c>
      <c r="B30" s="610"/>
      <c r="C30" s="610"/>
      <c r="D30" s="610"/>
      <c r="E30" s="610"/>
      <c r="F30" s="610"/>
      <c r="G30" s="610"/>
      <c r="H30" s="610"/>
      <c r="I30" s="8"/>
      <c r="J30" s="8"/>
      <c r="K30" s="8"/>
      <c r="L30" s="8"/>
      <c r="M30" s="8"/>
      <c r="N30" s="8"/>
      <c r="O30" s="8"/>
      <c r="P30" s="8"/>
      <c r="Q30" s="8"/>
      <c r="R30" s="8"/>
      <c r="S30" s="8"/>
      <c r="T30" s="8"/>
      <c r="U30" s="8"/>
      <c r="V30" s="8"/>
      <c r="W30" s="8"/>
      <c r="X30" s="8"/>
      <c r="Y30" s="8"/>
      <c r="Z30" s="8"/>
      <c r="AA30" s="8"/>
      <c r="AB30" s="8"/>
      <c r="AC30" s="8"/>
    </row>
    <row r="31" spans="1:38" ht="16.5" customHeight="1" outlineLevel="1">
      <c r="A31" s="77"/>
      <c r="B31" s="146"/>
      <c r="C31" s="146"/>
      <c r="D31" s="146"/>
      <c r="E31" s="146"/>
      <c r="F31" s="146"/>
      <c r="G31" s="215"/>
      <c r="H31" s="23"/>
      <c r="I31" s="23"/>
      <c r="J31" s="23"/>
      <c r="K31" s="8"/>
      <c r="L31" s="8"/>
      <c r="M31" s="8"/>
      <c r="N31" s="8"/>
      <c r="O31" s="8"/>
      <c r="P31" s="8"/>
      <c r="Q31" s="8"/>
      <c r="R31" s="8"/>
      <c r="S31" s="8"/>
      <c r="T31" s="8"/>
      <c r="U31" s="8"/>
      <c r="V31" s="8"/>
      <c r="W31" s="8"/>
      <c r="X31" s="8"/>
      <c r="Y31" s="8"/>
      <c r="Z31" s="8"/>
      <c r="AA31" s="8"/>
      <c r="AB31" s="8"/>
      <c r="AC31" s="8"/>
      <c r="AD31" s="8"/>
    </row>
    <row r="32" spans="1:38" s="616" customFormat="1" ht="18.75" customHeight="1" thickBot="1">
      <c r="A32" s="616" t="s">
        <v>29</v>
      </c>
    </row>
    <row r="33" spans="1:38" ht="18.75" customHeight="1" outlineLevel="1" thickBot="1">
      <c r="A33" s="11" t="s">
        <v>5</v>
      </c>
      <c r="B33" s="246">
        <v>43100</v>
      </c>
      <c r="C33" s="246">
        <v>43190</v>
      </c>
      <c r="D33" s="246">
        <v>43281</v>
      </c>
      <c r="E33" s="246">
        <v>43373</v>
      </c>
      <c r="F33" s="246">
        <v>43465</v>
      </c>
      <c r="I33" s="8"/>
      <c r="J33" s="8"/>
      <c r="K33" s="8"/>
      <c r="L33" s="8"/>
      <c r="M33" s="8"/>
      <c r="N33" s="8"/>
      <c r="O33" s="8"/>
      <c r="P33" s="8"/>
      <c r="Q33" s="8"/>
      <c r="R33" s="8"/>
      <c r="S33" s="8"/>
      <c r="T33" s="8"/>
      <c r="U33" s="8"/>
      <c r="V33" s="8"/>
      <c r="W33" s="8"/>
      <c r="X33" s="8"/>
      <c r="Y33" s="8"/>
      <c r="Z33" s="8"/>
      <c r="AA33" s="8"/>
      <c r="AB33" s="8"/>
      <c r="AC33" s="8"/>
      <c r="AD33" s="8"/>
      <c r="AE33" s="8"/>
      <c r="AF33" s="8"/>
    </row>
    <row r="34" spans="1:38" ht="18.600000000000001" customHeight="1" outlineLevel="1">
      <c r="A34" s="12" t="s">
        <v>9</v>
      </c>
      <c r="B34" s="557">
        <v>8.8154483957068909E-3</v>
      </c>
      <c r="C34" s="557">
        <v>9.5862596878533487E-3</v>
      </c>
      <c r="D34" s="557">
        <v>1.0066183477742097E-2</v>
      </c>
      <c r="E34" s="557">
        <v>8.8356014012404074E-3</v>
      </c>
      <c r="F34" s="558">
        <v>5.1358909384107195E-3</v>
      </c>
      <c r="I34" s="8"/>
      <c r="J34" s="8"/>
      <c r="K34" s="8"/>
      <c r="L34" s="8"/>
      <c r="M34" s="8"/>
      <c r="N34" s="8"/>
      <c r="O34" s="8"/>
      <c r="P34" s="8"/>
      <c r="Q34" s="8"/>
      <c r="R34" s="8"/>
      <c r="S34" s="8"/>
      <c r="T34" s="8"/>
      <c r="U34" s="8"/>
      <c r="V34" s="8"/>
      <c r="W34" s="8"/>
      <c r="X34" s="8"/>
      <c r="Y34" s="8"/>
      <c r="Z34" s="8"/>
      <c r="AA34" s="8"/>
      <c r="AB34" s="8"/>
      <c r="AC34" s="8"/>
      <c r="AD34" s="8"/>
      <c r="AE34" s="8"/>
      <c r="AF34" s="8"/>
    </row>
    <row r="35" spans="1:38" ht="18.600000000000001" customHeight="1" outlineLevel="1">
      <c r="A35" s="13" t="s">
        <v>2</v>
      </c>
      <c r="B35" s="558">
        <v>9.636686435450674E-3</v>
      </c>
      <c r="C35" s="558">
        <v>9.7181881380251078E-3</v>
      </c>
      <c r="D35" s="558">
        <v>9.7359297515435522E-3</v>
      </c>
      <c r="E35" s="558">
        <v>8.5958069050966878E-3</v>
      </c>
      <c r="F35" s="558">
        <v>4.8145156776406416E-3</v>
      </c>
      <c r="G35" s="84"/>
      <c r="H35" s="314"/>
      <c r="I35" s="8"/>
      <c r="J35" s="8"/>
      <c r="K35" s="8"/>
      <c r="L35" s="8"/>
      <c r="M35" s="8"/>
      <c r="N35" s="8"/>
      <c r="O35" s="8"/>
      <c r="P35" s="8"/>
      <c r="Q35" s="8"/>
      <c r="R35" s="8"/>
      <c r="S35" s="8"/>
      <c r="T35" s="8"/>
      <c r="U35" s="8"/>
      <c r="V35" s="8"/>
      <c r="W35" s="8"/>
      <c r="X35" s="8"/>
      <c r="Y35" s="8"/>
      <c r="Z35" s="8"/>
      <c r="AA35" s="8"/>
      <c r="AB35" s="8"/>
      <c r="AC35" s="8"/>
      <c r="AD35" s="8"/>
      <c r="AE35" s="8"/>
      <c r="AF35" s="8"/>
    </row>
    <row r="36" spans="1:38" ht="18.600000000000001" customHeight="1" outlineLevel="1">
      <c r="A36" s="80" t="s">
        <v>49</v>
      </c>
      <c r="B36" s="558">
        <v>0.98154786516884263</v>
      </c>
      <c r="C36" s="558">
        <v>0.98069555217412141</v>
      </c>
      <c r="D36" s="558">
        <v>0.98019788677071429</v>
      </c>
      <c r="E36" s="558">
        <v>0.98256859169366284</v>
      </c>
      <c r="F36" s="558">
        <v>0.99004959338394882</v>
      </c>
      <c r="G36" s="85"/>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row>
    <row r="37" spans="1:38" ht="18.600000000000001" customHeight="1" outlineLevel="1">
      <c r="A37" s="91" t="s">
        <v>86</v>
      </c>
      <c r="B37" s="558">
        <v>0.31874203113873123</v>
      </c>
      <c r="C37" s="558">
        <v>0.37830620938564741</v>
      </c>
      <c r="D37" s="558">
        <v>0.34018141541280233</v>
      </c>
      <c r="E37" s="558">
        <v>0.34549799959827687</v>
      </c>
      <c r="F37" s="558">
        <v>0.18148395732546638</v>
      </c>
      <c r="G37" s="85"/>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row>
    <row r="38" spans="1:38" ht="18.600000000000001" customHeight="1" outlineLevel="1">
      <c r="A38" s="91" t="s">
        <v>87</v>
      </c>
      <c r="B38" s="558">
        <v>0.6628058340301114</v>
      </c>
      <c r="C38" s="558">
        <v>0.60238934278847411</v>
      </c>
      <c r="D38" s="558">
        <v>0.64001647135791184</v>
      </c>
      <c r="E38" s="558">
        <v>0.63707059209538597</v>
      </c>
      <c r="F38" s="558">
        <v>0.80856563605848242</v>
      </c>
      <c r="G38" s="85"/>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row>
    <row r="39" spans="1:38" ht="18.600000000000001" customHeight="1" outlineLevel="1" thickBot="1">
      <c r="A39" s="92" t="s">
        <v>50</v>
      </c>
      <c r="B39" s="559">
        <v>1</v>
      </c>
      <c r="C39" s="559">
        <v>1</v>
      </c>
      <c r="D39" s="559">
        <v>1</v>
      </c>
      <c r="E39" s="559">
        <v>1</v>
      </c>
      <c r="F39" s="559">
        <v>1</v>
      </c>
      <c r="L39" s="8"/>
      <c r="M39" s="8"/>
      <c r="N39" s="8"/>
      <c r="O39" s="8"/>
      <c r="P39" s="8"/>
      <c r="Q39" s="8"/>
      <c r="R39" s="8"/>
      <c r="S39" s="8"/>
      <c r="T39" s="8"/>
      <c r="U39" s="8"/>
      <c r="V39" s="8"/>
      <c r="W39" s="8"/>
      <c r="X39" s="8"/>
      <c r="Y39" s="8"/>
      <c r="Z39" s="8"/>
      <c r="AA39" s="8"/>
      <c r="AB39" s="8"/>
      <c r="AC39" s="8"/>
      <c r="AD39" s="8"/>
      <c r="AE39" s="8"/>
      <c r="AF39" s="8"/>
      <c r="AG39" s="8"/>
      <c r="AH39" s="8"/>
      <c r="AI39" s="8"/>
      <c r="AJ39" s="8"/>
    </row>
    <row r="40" spans="1:38">
      <c r="A40" s="8"/>
      <c r="B40" s="16"/>
      <c r="C40" s="16"/>
      <c r="D40" s="16"/>
      <c r="E40" s="16"/>
      <c r="N40" s="8"/>
      <c r="O40" s="8"/>
      <c r="P40" s="8"/>
      <c r="Q40" s="8"/>
      <c r="R40" s="8"/>
      <c r="S40" s="8"/>
      <c r="T40" s="8"/>
      <c r="U40" s="8"/>
      <c r="V40" s="8"/>
      <c r="W40" s="8"/>
      <c r="X40" s="8"/>
      <c r="Y40" s="8"/>
      <c r="Z40" s="8"/>
      <c r="AA40" s="8"/>
      <c r="AB40" s="8"/>
      <c r="AC40" s="8"/>
      <c r="AD40" s="8"/>
      <c r="AE40" s="8"/>
      <c r="AF40" s="8"/>
      <c r="AG40" s="8"/>
      <c r="AH40" s="8"/>
      <c r="AI40" s="8"/>
      <c r="AJ40" s="8"/>
      <c r="AK40" s="8"/>
      <c r="AL40" s="8"/>
    </row>
    <row r="41" spans="1:38" s="617" customFormat="1" ht="18.75" customHeight="1" thickBot="1">
      <c r="A41" s="617" t="s">
        <v>96</v>
      </c>
    </row>
    <row r="42" spans="1:38" ht="18.75" customHeight="1" outlineLevel="1" thickBot="1">
      <c r="A42" s="11" t="s">
        <v>5</v>
      </c>
      <c r="B42" s="39">
        <v>43465</v>
      </c>
      <c r="C42" s="16"/>
      <c r="D42" s="16"/>
      <c r="E42" s="16"/>
      <c r="N42" s="8"/>
      <c r="O42" s="8"/>
      <c r="P42" s="8"/>
      <c r="Q42" s="8"/>
      <c r="R42" s="8"/>
      <c r="S42" s="8"/>
      <c r="T42" s="8"/>
      <c r="U42" s="8"/>
      <c r="V42" s="8"/>
      <c r="W42" s="8"/>
      <c r="X42" s="8"/>
      <c r="Y42" s="8"/>
      <c r="Z42" s="8"/>
      <c r="AA42" s="8"/>
      <c r="AB42" s="8"/>
      <c r="AC42" s="8"/>
      <c r="AD42" s="8"/>
      <c r="AE42" s="8"/>
      <c r="AF42" s="8"/>
      <c r="AG42" s="8"/>
      <c r="AH42" s="8"/>
      <c r="AI42" s="8"/>
      <c r="AJ42" s="8"/>
      <c r="AK42" s="8"/>
      <c r="AL42" s="8"/>
    </row>
    <row r="43" spans="1:38" ht="18" customHeight="1" outlineLevel="1">
      <c r="A43" s="12" t="s">
        <v>26</v>
      </c>
      <c r="B43" s="315">
        <v>0.9425400353222918</v>
      </c>
      <c r="C43" s="16"/>
      <c r="D43" s="16"/>
      <c r="E43" s="16"/>
      <c r="N43" s="8"/>
      <c r="O43" s="8"/>
      <c r="P43" s="8"/>
      <c r="Q43" s="8"/>
      <c r="R43" s="8"/>
      <c r="S43" s="8"/>
      <c r="T43" s="8"/>
      <c r="U43" s="8"/>
      <c r="V43" s="8"/>
      <c r="W43" s="8"/>
      <c r="X43" s="8"/>
      <c r="Y43" s="8"/>
      <c r="Z43" s="8"/>
      <c r="AA43" s="8"/>
      <c r="AB43" s="8"/>
      <c r="AC43" s="8"/>
      <c r="AD43" s="8"/>
      <c r="AE43" s="8"/>
      <c r="AF43" s="8"/>
      <c r="AG43" s="8"/>
      <c r="AH43" s="8"/>
      <c r="AI43" s="8"/>
      <c r="AJ43" s="8"/>
      <c r="AK43" s="8"/>
      <c r="AL43" s="8"/>
    </row>
    <row r="44" spans="1:38" ht="18" customHeight="1" outlineLevel="1">
      <c r="A44" s="12" t="s">
        <v>9</v>
      </c>
      <c r="B44" s="315">
        <v>2.9510811190964109E-4</v>
      </c>
      <c r="C44" s="17"/>
      <c r="D44" s="17"/>
      <c r="E44" s="17"/>
      <c r="N44" s="8"/>
      <c r="O44" s="8"/>
      <c r="P44" s="8"/>
      <c r="Q44" s="8"/>
      <c r="R44" s="8"/>
      <c r="S44" s="8"/>
      <c r="T44" s="8"/>
      <c r="U44" s="8"/>
      <c r="V44" s="8"/>
      <c r="W44" s="8"/>
      <c r="X44" s="8"/>
      <c r="Y44" s="8"/>
      <c r="Z44" s="8"/>
      <c r="AA44" s="8"/>
      <c r="AB44" s="8"/>
      <c r="AC44" s="8"/>
      <c r="AD44" s="8"/>
      <c r="AE44" s="8"/>
      <c r="AF44" s="8"/>
      <c r="AG44" s="8"/>
      <c r="AH44" s="8"/>
      <c r="AI44" s="8"/>
      <c r="AJ44" s="8"/>
      <c r="AK44" s="8"/>
      <c r="AL44" s="8"/>
    </row>
    <row r="45" spans="1:38" ht="18" customHeight="1" outlineLevel="1">
      <c r="A45" s="13" t="s">
        <v>2</v>
      </c>
      <c r="B45" s="315">
        <v>2.766419007775032E-4</v>
      </c>
      <c r="C45" s="17"/>
      <c r="D45" s="8"/>
      <c r="E45" s="8"/>
      <c r="N45" s="8"/>
      <c r="O45" s="8"/>
      <c r="P45" s="8"/>
      <c r="Q45" s="8"/>
      <c r="R45" s="8"/>
      <c r="S45" s="8"/>
      <c r="T45" s="8"/>
      <c r="U45" s="8"/>
      <c r="V45" s="8"/>
      <c r="W45" s="8"/>
      <c r="X45" s="8"/>
      <c r="Y45" s="8"/>
      <c r="Z45" s="8"/>
      <c r="AA45" s="8"/>
      <c r="AB45" s="8"/>
      <c r="AC45" s="8"/>
      <c r="AD45" s="8"/>
      <c r="AE45" s="8"/>
      <c r="AF45" s="8"/>
      <c r="AG45" s="8"/>
      <c r="AH45" s="8"/>
      <c r="AI45" s="8"/>
      <c r="AJ45" s="8"/>
      <c r="AK45" s="8"/>
      <c r="AL45" s="8"/>
    </row>
    <row r="46" spans="1:38" ht="18" customHeight="1" outlineLevel="1">
      <c r="A46" s="80" t="s">
        <v>49</v>
      </c>
      <c r="B46" s="315">
        <v>5.6888214665020968E-2</v>
      </c>
      <c r="C46" s="316"/>
      <c r="D46" s="18"/>
      <c r="E46" s="18"/>
      <c r="N46" s="8"/>
      <c r="O46" s="8"/>
      <c r="P46" s="8"/>
      <c r="Q46" s="8"/>
      <c r="R46" s="8"/>
      <c r="S46" s="8"/>
      <c r="T46" s="8"/>
      <c r="U46" s="8"/>
      <c r="V46" s="8"/>
      <c r="W46" s="8"/>
      <c r="X46" s="8"/>
      <c r="Y46" s="8"/>
      <c r="Z46" s="8"/>
      <c r="AA46" s="8"/>
      <c r="AB46" s="8"/>
      <c r="AC46" s="8"/>
      <c r="AD46" s="8"/>
      <c r="AE46" s="8"/>
      <c r="AF46" s="8"/>
      <c r="AG46" s="8"/>
      <c r="AH46" s="8"/>
      <c r="AI46" s="8"/>
      <c r="AJ46" s="8"/>
      <c r="AK46" s="8"/>
      <c r="AL46" s="8"/>
    </row>
    <row r="47" spans="1:38" ht="18" customHeight="1" outlineLevel="1">
      <c r="A47" s="91" t="s">
        <v>86</v>
      </c>
      <c r="B47" s="317">
        <v>1.0428061777491983E-2</v>
      </c>
      <c r="C47" s="316"/>
      <c r="D47" s="18"/>
      <c r="E47" s="18"/>
      <c r="N47" s="8"/>
      <c r="O47" s="8"/>
      <c r="P47" s="8"/>
      <c r="Q47" s="8"/>
      <c r="R47" s="8"/>
      <c r="S47" s="8"/>
      <c r="T47" s="8"/>
      <c r="U47" s="8"/>
      <c r="V47" s="8"/>
      <c r="W47" s="8"/>
      <c r="X47" s="8"/>
      <c r="Y47" s="8"/>
      <c r="Z47" s="8"/>
      <c r="AA47" s="8"/>
      <c r="AB47" s="8"/>
      <c r="AC47" s="8"/>
      <c r="AD47" s="8"/>
      <c r="AE47" s="8"/>
      <c r="AF47" s="8"/>
      <c r="AG47" s="8"/>
      <c r="AH47" s="8"/>
      <c r="AI47" s="8"/>
      <c r="AJ47" s="8"/>
      <c r="AK47" s="8"/>
      <c r="AL47" s="8"/>
    </row>
    <row r="48" spans="1:38" ht="18" customHeight="1" outlineLevel="1">
      <c r="A48" s="91" t="s">
        <v>87</v>
      </c>
      <c r="B48" s="317">
        <v>4.6460152887528985E-2</v>
      </c>
      <c r="C48" s="316"/>
      <c r="D48" s="18"/>
      <c r="E48" s="18"/>
      <c r="N48" s="8"/>
      <c r="O48" s="8"/>
      <c r="P48" s="8"/>
      <c r="Q48" s="8"/>
      <c r="R48" s="8"/>
      <c r="S48" s="8"/>
      <c r="T48" s="8"/>
      <c r="U48" s="8"/>
      <c r="V48" s="8"/>
      <c r="W48" s="8"/>
      <c r="X48" s="8"/>
      <c r="Y48" s="8"/>
      <c r="Z48" s="8"/>
      <c r="AA48" s="8"/>
      <c r="AB48" s="8"/>
      <c r="AC48" s="8"/>
      <c r="AD48" s="8"/>
      <c r="AE48" s="8"/>
      <c r="AF48" s="8"/>
      <c r="AG48" s="8"/>
      <c r="AH48" s="8"/>
      <c r="AI48" s="8"/>
      <c r="AJ48" s="8"/>
      <c r="AK48" s="8"/>
      <c r="AL48" s="8"/>
    </row>
    <row r="49" spans="1:39" ht="18" customHeight="1" outlineLevel="1">
      <c r="A49" s="93" t="s">
        <v>50</v>
      </c>
      <c r="B49" s="318">
        <v>5.7459964677708114E-2</v>
      </c>
      <c r="C49" s="316"/>
      <c r="D49" s="18"/>
      <c r="E49" s="18"/>
      <c r="N49" s="8"/>
      <c r="O49" s="8"/>
      <c r="P49" s="8"/>
      <c r="Q49" s="8"/>
      <c r="R49" s="8"/>
      <c r="S49" s="8"/>
      <c r="T49" s="8"/>
      <c r="U49" s="8"/>
      <c r="V49" s="8"/>
      <c r="W49" s="8"/>
      <c r="X49" s="8"/>
      <c r="Y49" s="8"/>
      <c r="Z49" s="8"/>
      <c r="AA49" s="8"/>
      <c r="AB49" s="8"/>
      <c r="AC49" s="8"/>
      <c r="AD49" s="8"/>
      <c r="AE49" s="8"/>
      <c r="AF49" s="8"/>
      <c r="AG49" s="8"/>
      <c r="AH49" s="8"/>
      <c r="AI49" s="8"/>
      <c r="AJ49" s="8"/>
      <c r="AK49" s="8"/>
      <c r="AL49" s="8"/>
    </row>
    <row r="50" spans="1:39" ht="18" customHeight="1" outlineLevel="1" thickBot="1">
      <c r="A50" s="14" t="s">
        <v>27</v>
      </c>
      <c r="B50" s="319">
        <v>0.99999999999999989</v>
      </c>
      <c r="C50" s="18"/>
      <c r="D50" s="18"/>
      <c r="E50" s="18"/>
      <c r="N50" s="8"/>
      <c r="O50" s="8"/>
      <c r="P50" s="8"/>
      <c r="Q50" s="8"/>
      <c r="R50" s="8"/>
      <c r="S50" s="8"/>
      <c r="T50" s="8"/>
      <c r="U50" s="8"/>
      <c r="V50" s="8"/>
      <c r="W50" s="8"/>
      <c r="X50" s="8"/>
      <c r="Y50" s="8"/>
      <c r="Z50" s="8"/>
      <c r="AA50" s="8"/>
      <c r="AB50" s="8"/>
      <c r="AC50" s="8"/>
      <c r="AD50" s="8"/>
      <c r="AE50" s="8"/>
      <c r="AF50" s="8"/>
      <c r="AG50" s="8"/>
      <c r="AH50" s="8"/>
      <c r="AI50" s="8"/>
      <c r="AJ50" s="8"/>
      <c r="AK50" s="8"/>
      <c r="AL50" s="8"/>
    </row>
    <row r="51" spans="1:39" ht="18.75" customHeight="1" outlineLevel="1">
      <c r="C51" s="18"/>
      <c r="D51" s="18"/>
      <c r="E51" s="18"/>
      <c r="N51" s="8"/>
      <c r="O51" s="8"/>
      <c r="P51" s="8"/>
      <c r="Q51" s="8"/>
      <c r="R51" s="8"/>
      <c r="S51" s="8"/>
      <c r="T51" s="8"/>
      <c r="U51" s="8"/>
      <c r="V51" s="8"/>
      <c r="W51" s="8"/>
      <c r="X51" s="8"/>
      <c r="Y51" s="8"/>
      <c r="Z51" s="8"/>
      <c r="AA51" s="8"/>
      <c r="AB51" s="8"/>
      <c r="AC51" s="8"/>
      <c r="AD51" s="8"/>
      <c r="AE51" s="8"/>
      <c r="AF51" s="8"/>
      <c r="AG51" s="8"/>
      <c r="AH51" s="8"/>
      <c r="AI51" s="8"/>
      <c r="AJ51" s="8"/>
      <c r="AK51" s="8"/>
      <c r="AL51" s="8"/>
    </row>
    <row r="52" spans="1:39" ht="18.75" customHeight="1" outlineLevel="1">
      <c r="C52" s="18"/>
      <c r="D52" s="18"/>
      <c r="E52" s="18"/>
      <c r="N52" s="8"/>
      <c r="O52" s="8"/>
      <c r="P52" s="8"/>
      <c r="Q52" s="8"/>
      <c r="R52" s="8"/>
      <c r="S52" s="8"/>
      <c r="T52" s="8"/>
      <c r="U52" s="8"/>
      <c r="V52" s="8"/>
      <c r="W52" s="8"/>
      <c r="X52" s="8"/>
      <c r="Y52" s="8"/>
      <c r="Z52" s="8"/>
      <c r="AA52" s="8"/>
      <c r="AB52" s="8"/>
      <c r="AC52" s="8"/>
      <c r="AD52" s="8"/>
      <c r="AE52" s="8"/>
      <c r="AF52" s="8"/>
      <c r="AG52" s="8"/>
      <c r="AH52" s="8"/>
      <c r="AI52" s="8"/>
      <c r="AJ52" s="8"/>
      <c r="AK52" s="8"/>
      <c r="AL52" s="8"/>
    </row>
    <row r="53" spans="1:39" ht="18.75" customHeight="1" outlineLevel="1">
      <c r="C53" s="18"/>
      <c r="D53" s="18"/>
      <c r="E53" s="18"/>
      <c r="N53" s="8"/>
      <c r="O53" s="8"/>
      <c r="P53" s="8"/>
      <c r="Q53" s="8"/>
      <c r="R53" s="8"/>
      <c r="S53" s="8"/>
      <c r="T53" s="8"/>
      <c r="U53" s="8"/>
      <c r="V53" s="8"/>
      <c r="W53" s="8"/>
      <c r="X53" s="8"/>
      <c r="Y53" s="8"/>
      <c r="Z53" s="8"/>
      <c r="AA53" s="8"/>
      <c r="AB53" s="8"/>
      <c r="AC53" s="8"/>
      <c r="AD53" s="8"/>
      <c r="AE53" s="8"/>
      <c r="AF53" s="8"/>
      <c r="AG53" s="8"/>
      <c r="AH53" s="8"/>
      <c r="AI53" s="8"/>
      <c r="AJ53" s="8"/>
      <c r="AK53" s="8"/>
      <c r="AL53" s="8"/>
    </row>
    <row r="54" spans="1:39" ht="18.75" customHeight="1" outlineLevel="1">
      <c r="C54" s="18"/>
      <c r="D54" s="18"/>
      <c r="E54" s="18"/>
      <c r="N54" s="8"/>
      <c r="O54" s="8"/>
      <c r="P54" s="8"/>
      <c r="Q54" s="8"/>
      <c r="R54" s="8"/>
      <c r="S54" s="8"/>
      <c r="T54" s="8"/>
      <c r="U54" s="8"/>
      <c r="V54" s="8"/>
      <c r="W54" s="8"/>
      <c r="X54" s="8"/>
      <c r="Y54" s="8"/>
      <c r="Z54" s="8"/>
      <c r="AA54" s="8"/>
      <c r="AB54" s="8"/>
      <c r="AC54" s="8"/>
      <c r="AD54" s="8"/>
      <c r="AE54" s="8"/>
      <c r="AF54" s="8"/>
      <c r="AG54" s="8"/>
      <c r="AH54" s="8"/>
      <c r="AI54" s="8"/>
      <c r="AJ54" s="8"/>
      <c r="AK54" s="8"/>
      <c r="AL54" s="8"/>
    </row>
    <row r="55" spans="1:39" ht="18.75" customHeight="1">
      <c r="C55" s="18"/>
      <c r="D55" s="18"/>
      <c r="E55" s="18"/>
      <c r="O55" s="8"/>
      <c r="P55" s="8"/>
      <c r="Q55" s="8"/>
      <c r="R55" s="8"/>
      <c r="S55" s="8"/>
      <c r="T55" s="8"/>
      <c r="U55" s="8"/>
      <c r="V55" s="8"/>
      <c r="W55" s="8"/>
      <c r="X55" s="8"/>
      <c r="Y55" s="8"/>
      <c r="Z55" s="8"/>
      <c r="AA55" s="8"/>
      <c r="AB55" s="8"/>
      <c r="AC55" s="8"/>
      <c r="AD55" s="8"/>
      <c r="AE55" s="8"/>
      <c r="AF55" s="8"/>
      <c r="AG55" s="8"/>
      <c r="AH55" s="8"/>
      <c r="AI55" s="8"/>
      <c r="AJ55" s="8"/>
      <c r="AK55" s="8"/>
      <c r="AL55" s="8"/>
    </row>
    <row r="56" spans="1:39" s="618" customFormat="1" ht="24.6" customHeight="1">
      <c r="A56" s="618" t="s">
        <v>74</v>
      </c>
    </row>
    <row r="57" spans="1:39" ht="18.75" customHeight="1" outlineLevel="1" thickBot="1">
      <c r="C57" s="124"/>
      <c r="D57" s="124"/>
      <c r="E57" s="124"/>
      <c r="F57" s="567" t="s">
        <v>28</v>
      </c>
      <c r="G57" s="124"/>
      <c r="H57" s="124"/>
      <c r="J57" s="9"/>
      <c r="K57" s="15"/>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45.6" customHeight="1" outlineLevel="1" thickBot="1">
      <c r="A58" s="11" t="s">
        <v>5</v>
      </c>
      <c r="B58" s="190">
        <v>43100</v>
      </c>
      <c r="C58" s="190">
        <v>43190</v>
      </c>
      <c r="D58" s="190">
        <v>43281</v>
      </c>
      <c r="E58" s="190">
        <v>43373</v>
      </c>
      <c r="F58" s="190">
        <v>43465</v>
      </c>
      <c r="G58" s="249" t="s">
        <v>153</v>
      </c>
      <c r="H58" s="70" t="s">
        <v>165</v>
      </c>
      <c r="I58" s="15"/>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row>
    <row r="59" spans="1:39" ht="18.600000000000001" customHeight="1" outlineLevel="1">
      <c r="A59" s="12" t="s">
        <v>9</v>
      </c>
      <c r="B59" s="549">
        <v>74.82429419990001</v>
      </c>
      <c r="C59" s="549">
        <v>82.855527954499991</v>
      </c>
      <c r="D59" s="549">
        <v>83.818719649999991</v>
      </c>
      <c r="E59" s="549">
        <v>87.455350629900011</v>
      </c>
      <c r="F59" s="549">
        <v>87.353070189999997</v>
      </c>
      <c r="G59" s="557">
        <v>-1.169516092078271E-3</v>
      </c>
      <c r="H59" s="557">
        <v>0.16744262173229729</v>
      </c>
      <c r="I59" s="15"/>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row>
    <row r="60" spans="1:39" ht="18.600000000000001" customHeight="1" outlineLevel="1">
      <c r="A60" s="13" t="s">
        <v>2</v>
      </c>
      <c r="B60" s="551">
        <v>78.3620081997</v>
      </c>
      <c r="C60" s="551">
        <v>80.816029052800005</v>
      </c>
      <c r="D60" s="551">
        <v>80.477086851200013</v>
      </c>
      <c r="E60" s="551">
        <v>84.529521234700013</v>
      </c>
      <c r="F60" s="551">
        <v>81.556582718800001</v>
      </c>
      <c r="G60" s="557">
        <v>-3.5170417062288961E-2</v>
      </c>
      <c r="H60" s="557">
        <v>4.0766879161121761E-2</v>
      </c>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row>
    <row r="61" spans="1:39" ht="18.600000000000001" customHeight="1" outlineLevel="1">
      <c r="A61" s="80" t="s">
        <v>85</v>
      </c>
      <c r="B61" s="551">
        <v>8103.4429320824984</v>
      </c>
      <c r="C61" s="551">
        <v>8146.2399697202018</v>
      </c>
      <c r="D61" s="551">
        <v>7937.2336600900999</v>
      </c>
      <c r="E61" s="551">
        <v>8047.6228052421002</v>
      </c>
      <c r="F61" s="551">
        <v>15226.121299350298</v>
      </c>
      <c r="G61" s="560">
        <v>0.89200235496030356</v>
      </c>
      <c r="H61" s="560">
        <v>0.87896939942259178</v>
      </c>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row>
    <row r="62" spans="1:39" s="87" customFormat="1" ht="18.600000000000001" customHeight="1" outlineLevel="1">
      <c r="A62" s="90" t="s">
        <v>86</v>
      </c>
      <c r="B62" s="551">
        <v>2646.6839403621993</v>
      </c>
      <c r="C62" s="551">
        <v>3028.7869183599009</v>
      </c>
      <c r="D62" s="551">
        <v>2765.1411094498999</v>
      </c>
      <c r="E62" s="551">
        <v>2772.0782960619003</v>
      </c>
      <c r="F62" s="551">
        <v>2470.9648537800999</v>
      </c>
      <c r="G62" s="557">
        <v>-0.108623714816992</v>
      </c>
      <c r="H62" s="557">
        <v>-6.6392168669014651E-2</v>
      </c>
      <c r="I62" s="573"/>
      <c r="J62" s="573"/>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row>
    <row r="63" spans="1:39" s="87" customFormat="1" ht="18.600000000000001" customHeight="1" outlineLevel="1">
      <c r="A63" s="90" t="s">
        <v>87</v>
      </c>
      <c r="B63" s="551">
        <v>5456.7589917202995</v>
      </c>
      <c r="C63" s="551">
        <v>5117.4530513603013</v>
      </c>
      <c r="D63" s="551">
        <v>5172.0925506402009</v>
      </c>
      <c r="E63" s="551">
        <v>5275.5445091801994</v>
      </c>
      <c r="F63" s="551">
        <v>12755.156445570197</v>
      </c>
      <c r="G63" s="557">
        <v>1.4177895615086569</v>
      </c>
      <c r="H63" s="557">
        <v>1.3374967567605553</v>
      </c>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row>
    <row r="64" spans="1:39" s="95" customFormat="1" ht="18.600000000000001" customHeight="1" outlineLevel="1">
      <c r="A64" s="89" t="s">
        <v>50</v>
      </c>
      <c r="B64" s="553">
        <v>8256.6292344820977</v>
      </c>
      <c r="C64" s="553">
        <v>8309.911526727501</v>
      </c>
      <c r="D64" s="553">
        <v>8101.5294665912998</v>
      </c>
      <c r="E64" s="553">
        <v>8219.6076771067001</v>
      </c>
      <c r="F64" s="553">
        <v>15395.030952259098</v>
      </c>
      <c r="G64" s="561">
        <v>0.87296420425727006</v>
      </c>
      <c r="H64" s="561">
        <v>0.864566097744216</v>
      </c>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row>
    <row r="65" spans="1:34" ht="18.600000000000001" customHeight="1" outlineLevel="1">
      <c r="A65" s="13" t="s">
        <v>26</v>
      </c>
      <c r="B65" s="551">
        <v>214900.82435099999</v>
      </c>
      <c r="C65" s="551">
        <v>211726.3535939288</v>
      </c>
      <c r="D65" s="551">
        <v>215173.28854383499</v>
      </c>
      <c r="E65" s="551">
        <v>224406.76825097817</v>
      </c>
      <c r="F65" s="551">
        <v>220438.12399521199</v>
      </c>
      <c r="G65" s="562">
        <v>-1.7685047054051495E-2</v>
      </c>
      <c r="H65" s="557">
        <v>2.5766767814570546E-2</v>
      </c>
      <c r="I65" s="8"/>
      <c r="J65" s="8"/>
      <c r="K65" s="8"/>
      <c r="L65" s="8"/>
      <c r="M65" s="8"/>
      <c r="N65" s="8"/>
      <c r="O65" s="8"/>
      <c r="P65" s="8"/>
      <c r="Q65" s="8"/>
      <c r="R65" s="8"/>
      <c r="S65" s="8"/>
      <c r="T65" s="8"/>
      <c r="U65" s="8"/>
      <c r="V65" s="8"/>
      <c r="W65" s="8"/>
      <c r="X65" s="8"/>
      <c r="Y65" s="8"/>
      <c r="Z65" s="8"/>
      <c r="AA65" s="8"/>
      <c r="AB65" s="8"/>
    </row>
    <row r="66" spans="1:34" ht="18.600000000000001" customHeight="1" outlineLevel="1" thickBot="1">
      <c r="A66" s="14" t="s">
        <v>27</v>
      </c>
      <c r="B66" s="555">
        <v>223157.45358548209</v>
      </c>
      <c r="C66" s="555">
        <v>220036.26512065632</v>
      </c>
      <c r="D66" s="555">
        <v>223274.8180104263</v>
      </c>
      <c r="E66" s="555">
        <v>232626.37592808486</v>
      </c>
      <c r="F66" s="555">
        <v>235833.15494747111</v>
      </c>
      <c r="G66" s="563">
        <v>1.3785105006225207E-2</v>
      </c>
      <c r="H66" s="566">
        <v>5.6801604240987125E-2</v>
      </c>
      <c r="I66" s="8"/>
      <c r="J66" s="8"/>
      <c r="K66" s="8"/>
      <c r="L66" s="8"/>
      <c r="M66" s="8"/>
      <c r="N66" s="8"/>
      <c r="O66" s="8"/>
      <c r="P66" s="8"/>
      <c r="Q66" s="8"/>
      <c r="R66" s="8"/>
      <c r="S66" s="8"/>
      <c r="T66" s="8"/>
      <c r="U66" s="8"/>
      <c r="V66" s="8"/>
      <c r="W66" s="8"/>
      <c r="X66" s="8"/>
      <c r="Y66" s="8"/>
      <c r="Z66" s="8"/>
      <c r="AA66" s="8"/>
      <c r="AB66" s="8"/>
      <c r="AC66" s="8"/>
      <c r="AD66" s="8"/>
      <c r="AE66" s="8"/>
      <c r="AF66" s="8"/>
      <c r="AG66" s="8"/>
      <c r="AH66" s="8"/>
    </row>
    <row r="67" spans="1:34" ht="26.4" customHeight="1" outlineLevel="1">
      <c r="A67" s="610" t="s">
        <v>166</v>
      </c>
      <c r="B67" s="610"/>
      <c r="C67" s="610"/>
      <c r="D67" s="610"/>
      <c r="E67" s="610"/>
      <c r="F67" s="610"/>
      <c r="G67" s="610"/>
      <c r="H67" s="610"/>
      <c r="I67" s="8"/>
      <c r="J67" s="8"/>
    </row>
    <row r="68" spans="1:34" s="122" customFormat="1" ht="13.8" customHeight="1"/>
    <row r="69" spans="1:34" s="611" customFormat="1" ht="18.600000000000001" customHeight="1" thickBot="1">
      <c r="A69" s="611" t="s">
        <v>30</v>
      </c>
    </row>
    <row r="70" spans="1:34" ht="18.75" customHeight="1" outlineLevel="1" thickBot="1">
      <c r="A70" s="11" t="s">
        <v>5</v>
      </c>
      <c r="B70" s="190">
        <v>43100</v>
      </c>
      <c r="C70" s="190">
        <v>43190</v>
      </c>
      <c r="D70" s="190">
        <v>43281</v>
      </c>
      <c r="E70" s="190">
        <v>43373</v>
      </c>
      <c r="F70" s="190">
        <v>43465</v>
      </c>
      <c r="H70" s="16"/>
    </row>
    <row r="71" spans="1:34" ht="18.600000000000001" customHeight="1" outlineLevel="1">
      <c r="A71" s="12" t="s">
        <v>9</v>
      </c>
      <c r="B71" s="557">
        <v>9.0623294415851791E-3</v>
      </c>
      <c r="C71" s="557">
        <v>9.9706871352370531E-3</v>
      </c>
      <c r="D71" s="557">
        <v>1.0346036510222869E-2</v>
      </c>
      <c r="E71" s="557">
        <v>1.0639844876475207E-2</v>
      </c>
      <c r="F71" s="557">
        <v>5.6741081236463273E-3</v>
      </c>
      <c r="H71" s="16"/>
    </row>
    <row r="72" spans="1:34" ht="18.600000000000001" customHeight="1" outlineLevel="1">
      <c r="A72" s="13" t="s">
        <v>2</v>
      </c>
      <c r="B72" s="557">
        <v>9.4907989658100846E-3</v>
      </c>
      <c r="C72" s="557">
        <v>9.72525745826152E-3</v>
      </c>
      <c r="D72" s="557">
        <v>9.9335671348314645E-3</v>
      </c>
      <c r="E72" s="557">
        <v>1.0283887571682056E-2</v>
      </c>
      <c r="F72" s="557">
        <v>5.2975913443572666E-3</v>
      </c>
      <c r="H72" s="16"/>
    </row>
    <row r="73" spans="1:34" ht="18.600000000000001" customHeight="1" outlineLevel="1">
      <c r="A73" s="80" t="s">
        <v>49</v>
      </c>
      <c r="B73" s="557">
        <v>0.9814468715926048</v>
      </c>
      <c r="C73" s="557">
        <v>0.98030405540650156</v>
      </c>
      <c r="D73" s="557">
        <v>0.97972039635494568</v>
      </c>
      <c r="E73" s="557">
        <v>0.97907626755184274</v>
      </c>
      <c r="F73" s="557">
        <v>0.98902830053199642</v>
      </c>
      <c r="H73" s="16"/>
      <c r="I73" s="8"/>
      <c r="J73" s="8"/>
      <c r="K73" s="8"/>
      <c r="L73" s="8"/>
      <c r="M73" s="8"/>
      <c r="N73" s="8"/>
      <c r="O73" s="8"/>
      <c r="P73" s="8"/>
      <c r="Q73" s="8"/>
      <c r="R73" s="8"/>
      <c r="S73" s="8"/>
      <c r="T73" s="8"/>
      <c r="U73" s="8"/>
      <c r="V73" s="8"/>
      <c r="W73" s="8"/>
      <c r="X73" s="8"/>
      <c r="Y73" s="8"/>
      <c r="Z73" s="8"/>
      <c r="AA73" s="8"/>
      <c r="AB73" s="8"/>
    </row>
    <row r="74" spans="1:34" ht="18.600000000000001" customHeight="1" outlineLevel="1">
      <c r="A74" s="91" t="s">
        <v>86</v>
      </c>
      <c r="B74" s="557">
        <v>0.3205525966103544</v>
      </c>
      <c r="C74" s="557">
        <v>0.36447884055303026</v>
      </c>
      <c r="D74" s="557">
        <v>0.34131099823220501</v>
      </c>
      <c r="E74" s="557">
        <v>0.33725189874727346</v>
      </c>
      <c r="F74" s="557">
        <v>0.16050405234277917</v>
      </c>
      <c r="H74" s="16"/>
      <c r="I74" s="8"/>
      <c r="J74" s="8"/>
      <c r="K74" s="8"/>
      <c r="L74" s="8"/>
      <c r="M74" s="8"/>
      <c r="N74" s="8"/>
      <c r="O74" s="8"/>
      <c r="P74" s="8"/>
      <c r="Q74" s="8"/>
      <c r="R74" s="8"/>
      <c r="S74" s="8"/>
      <c r="T74" s="8"/>
      <c r="U74" s="8"/>
      <c r="V74" s="8"/>
      <c r="W74" s="8"/>
      <c r="X74" s="8"/>
      <c r="Y74" s="8"/>
      <c r="Z74" s="8"/>
      <c r="AA74" s="8"/>
      <c r="AB74" s="8"/>
    </row>
    <row r="75" spans="1:34" ht="18.600000000000001" customHeight="1" outlineLevel="1">
      <c r="A75" s="91" t="s">
        <v>87</v>
      </c>
      <c r="B75" s="557">
        <v>0.6608942749822504</v>
      </c>
      <c r="C75" s="557">
        <v>0.6158252148534713</v>
      </c>
      <c r="D75" s="557">
        <v>0.63840939812274078</v>
      </c>
      <c r="E75" s="557">
        <v>0.64182436880456928</v>
      </c>
      <c r="F75" s="557">
        <v>0.82852424818921722</v>
      </c>
      <c r="H75" s="16"/>
      <c r="I75" s="8"/>
      <c r="J75" s="8"/>
      <c r="K75" s="8"/>
      <c r="L75" s="8"/>
      <c r="M75" s="8"/>
      <c r="N75" s="8"/>
      <c r="O75" s="8"/>
      <c r="P75" s="8"/>
      <c r="Q75" s="8"/>
      <c r="R75" s="8"/>
      <c r="S75" s="8"/>
      <c r="T75" s="8"/>
      <c r="U75" s="8"/>
      <c r="V75" s="8"/>
      <c r="W75" s="8"/>
      <c r="X75" s="8"/>
      <c r="Y75" s="8"/>
      <c r="Z75" s="8"/>
      <c r="AA75" s="8"/>
      <c r="AB75" s="8"/>
    </row>
    <row r="76" spans="1:34" s="95" customFormat="1" ht="18.600000000000001" customHeight="1" outlineLevel="1" thickBot="1">
      <c r="A76" s="92" t="s">
        <v>50</v>
      </c>
      <c r="B76" s="564">
        <v>1</v>
      </c>
      <c r="C76" s="564">
        <v>1</v>
      </c>
      <c r="D76" s="564">
        <v>1</v>
      </c>
      <c r="E76" s="564">
        <v>1</v>
      </c>
      <c r="F76" s="564">
        <v>1</v>
      </c>
      <c r="H76" s="97"/>
      <c r="I76" s="94"/>
      <c r="J76" s="94"/>
      <c r="K76" s="94"/>
      <c r="L76" s="94"/>
      <c r="M76" s="94"/>
      <c r="N76" s="94"/>
      <c r="O76" s="94"/>
      <c r="P76" s="94"/>
      <c r="Q76" s="94"/>
      <c r="R76" s="94"/>
      <c r="S76" s="94"/>
      <c r="T76" s="94"/>
      <c r="U76" s="94"/>
      <c r="V76" s="94"/>
      <c r="W76" s="94"/>
      <c r="X76" s="94"/>
      <c r="Y76" s="94"/>
      <c r="Z76" s="94"/>
      <c r="AA76" s="94"/>
      <c r="AB76" s="94"/>
      <c r="AC76" s="94"/>
      <c r="AD76" s="94"/>
      <c r="AE76" s="94"/>
    </row>
    <row r="77" spans="1:34" outlineLevel="1">
      <c r="J77" s="8"/>
    </row>
    <row r="78" spans="1:34" outlineLevel="1">
      <c r="J78" s="8"/>
    </row>
    <row r="79" spans="1:34" outlineLevel="1">
      <c r="C79" s="320"/>
    </row>
    <row r="80" spans="1:34" outlineLevel="1">
      <c r="C80" s="320"/>
    </row>
    <row r="81" spans="1:31" outlineLevel="1">
      <c r="C81" s="320"/>
    </row>
    <row r="82" spans="1:31" outlineLevel="1">
      <c r="C82" s="320"/>
    </row>
    <row r="83" spans="1:31" outlineLevel="1">
      <c r="C83" s="320"/>
    </row>
    <row r="84" spans="1:31" outlineLevel="1"/>
    <row r="85" spans="1:31" s="10" customFormat="1"/>
    <row r="86" spans="1:31" s="613" customFormat="1" ht="18" customHeight="1" thickBot="1">
      <c r="A86" s="612" t="s">
        <v>38</v>
      </c>
      <c r="B86" s="612"/>
      <c r="C86" s="612"/>
      <c r="D86" s="612"/>
      <c r="E86" s="612"/>
      <c r="F86" s="612"/>
      <c r="G86" s="612"/>
      <c r="H86" s="612"/>
      <c r="I86" s="612"/>
      <c r="J86" s="612"/>
      <c r="K86" s="612"/>
      <c r="L86" s="612"/>
      <c r="M86" s="612"/>
      <c r="N86" s="612"/>
      <c r="O86" s="612"/>
      <c r="P86" s="612"/>
      <c r="Q86" s="612"/>
      <c r="R86" s="612"/>
      <c r="S86" s="612"/>
      <c r="T86" s="612"/>
      <c r="U86" s="612"/>
      <c r="V86" s="612"/>
      <c r="W86" s="612"/>
      <c r="X86" s="612"/>
      <c r="Y86" s="612"/>
      <c r="Z86" s="612"/>
      <c r="AA86" s="612"/>
      <c r="AB86" s="612"/>
      <c r="AC86" s="612"/>
      <c r="AD86" s="612"/>
      <c r="AE86" s="612"/>
    </row>
    <row r="87" spans="1:31" ht="18" customHeight="1" outlineLevel="1" thickBot="1">
      <c r="A87" s="11" t="s">
        <v>5</v>
      </c>
      <c r="B87" s="39">
        <v>43465</v>
      </c>
    </row>
    <row r="88" spans="1:31" ht="18.600000000000001" customHeight="1" outlineLevel="1">
      <c r="A88" s="12" t="s">
        <v>26</v>
      </c>
      <c r="B88" s="137">
        <v>0.93472066743249838</v>
      </c>
    </row>
    <row r="89" spans="1:31" ht="18.600000000000001" customHeight="1" outlineLevel="1">
      <c r="A89" s="12" t="s">
        <v>9</v>
      </c>
      <c r="B89" s="137">
        <v>3.70401991227471E-4</v>
      </c>
    </row>
    <row r="90" spans="1:31" ht="18.600000000000001" customHeight="1" outlineLevel="1">
      <c r="A90" s="13" t="s">
        <v>2</v>
      </c>
      <c r="B90" s="137">
        <v>3.4582322717501582E-4</v>
      </c>
    </row>
    <row r="91" spans="1:31" ht="18.600000000000001" customHeight="1" outlineLevel="1">
      <c r="A91" s="80" t="s">
        <v>49</v>
      </c>
      <c r="B91" s="138">
        <v>6.4563107349099091E-2</v>
      </c>
    </row>
    <row r="92" spans="1:31" ht="18.600000000000001" customHeight="1" outlineLevel="1">
      <c r="A92" s="91" t="s">
        <v>86</v>
      </c>
      <c r="B92" s="137">
        <v>1.0477597411315964E-2</v>
      </c>
      <c r="C92" s="17"/>
    </row>
    <row r="93" spans="1:31" ht="18.600000000000001" customHeight="1" outlineLevel="1">
      <c r="A93" s="91" t="s">
        <v>87</v>
      </c>
      <c r="B93" s="137">
        <v>5.4085509937783133E-2</v>
      </c>
      <c r="C93" s="321"/>
    </row>
    <row r="94" spans="1:31" ht="18.600000000000001" customHeight="1" outlineLevel="1">
      <c r="A94" s="98" t="s">
        <v>50</v>
      </c>
      <c r="B94" s="139">
        <v>6.5279332567501583E-2</v>
      </c>
    </row>
    <row r="95" spans="1:31" ht="18.600000000000001" customHeight="1" outlineLevel="1" thickBot="1">
      <c r="A95" s="14" t="s">
        <v>27</v>
      </c>
      <c r="B95" s="140">
        <v>1</v>
      </c>
    </row>
    <row r="96" spans="1:31" outlineLevel="1"/>
    <row r="97" ht="18.75" customHeight="1" outlineLevel="1"/>
    <row r="98" ht="18.75" customHeight="1" outlineLevel="1"/>
  </sheetData>
  <mergeCells count="9">
    <mergeCell ref="A67:H67"/>
    <mergeCell ref="A69:XFD69"/>
    <mergeCell ref="A86:XFD86"/>
    <mergeCell ref="A1:XFD1"/>
    <mergeCell ref="A18:XFD18"/>
    <mergeCell ref="A30:H30"/>
    <mergeCell ref="A32:XFD32"/>
    <mergeCell ref="A41:XFD41"/>
    <mergeCell ref="A56:XFD56"/>
  </mergeCells>
  <pageMargins left="0.75" right="0.75" top="1" bottom="1" header="0.5" footer="0.5"/>
  <pageSetup paperSize="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4"/>
  <sheetViews>
    <sheetView zoomScale="70" zoomScaleNormal="70" workbookViewId="0">
      <pane ySplit="1" topLeftCell="A2" activePane="bottomLeft" state="frozen"/>
      <selection activeCell="L24" sqref="L24"/>
      <selection pane="bottomLeft" sqref="A1:XFD1"/>
    </sheetView>
  </sheetViews>
  <sheetFormatPr defaultColWidth="9.109375" defaultRowHeight="13.2" outlineLevelRow="1"/>
  <cols>
    <col min="1" max="1" width="44.44140625" style="333" customWidth="1"/>
    <col min="2" max="9" width="12" style="333" customWidth="1"/>
    <col min="10" max="10" width="12.77734375" style="333" customWidth="1"/>
    <col min="11" max="252" width="9.109375" style="333"/>
    <col min="253" max="253" width="44.44140625" style="333" customWidth="1"/>
    <col min="254" max="260" width="12.77734375" style="333" customWidth="1"/>
    <col min="261" max="261" width="20.5546875" style="333" bestFit="1" customWidth="1"/>
    <col min="262" max="508" width="9.109375" style="333"/>
    <col min="509" max="509" width="44.44140625" style="333" customWidth="1"/>
    <col min="510" max="516" width="12.77734375" style="333" customWidth="1"/>
    <col min="517" max="517" width="20.5546875" style="333" bestFit="1" customWidth="1"/>
    <col min="518" max="764" width="9.109375" style="333"/>
    <col min="765" max="765" width="44.44140625" style="333" customWidth="1"/>
    <col min="766" max="772" width="12.77734375" style="333" customWidth="1"/>
    <col min="773" max="773" width="20.5546875" style="333" bestFit="1" customWidth="1"/>
    <col min="774" max="1020" width="9.109375" style="333"/>
    <col min="1021" max="1021" width="44.44140625" style="333" customWidth="1"/>
    <col min="1022" max="1028" width="12.77734375" style="333" customWidth="1"/>
    <col min="1029" max="1029" width="20.5546875" style="333" bestFit="1" customWidth="1"/>
    <col min="1030" max="1276" width="9.109375" style="333"/>
    <col min="1277" max="1277" width="44.44140625" style="333" customWidth="1"/>
    <col min="1278" max="1284" width="12.77734375" style="333" customWidth="1"/>
    <col min="1285" max="1285" width="20.5546875" style="333" bestFit="1" customWidth="1"/>
    <col min="1286" max="1532" width="9.109375" style="333"/>
    <col min="1533" max="1533" width="44.44140625" style="333" customWidth="1"/>
    <col min="1534" max="1540" width="12.77734375" style="333" customWidth="1"/>
    <col min="1541" max="1541" width="20.5546875" style="333" bestFit="1" customWidth="1"/>
    <col min="1542" max="1788" width="9.109375" style="333"/>
    <col min="1789" max="1789" width="44.44140625" style="333" customWidth="1"/>
    <col min="1790" max="1796" width="12.77734375" style="333" customWidth="1"/>
    <col min="1797" max="1797" width="20.5546875" style="333" bestFit="1" customWidth="1"/>
    <col min="1798" max="2044" width="9.109375" style="333"/>
    <col min="2045" max="2045" width="44.44140625" style="333" customWidth="1"/>
    <col min="2046" max="2052" width="12.77734375" style="333" customWidth="1"/>
    <col min="2053" max="2053" width="20.5546875" style="333" bestFit="1" customWidth="1"/>
    <col min="2054" max="2300" width="9.109375" style="333"/>
    <col min="2301" max="2301" width="44.44140625" style="333" customWidth="1"/>
    <col min="2302" max="2308" width="12.77734375" style="333" customWidth="1"/>
    <col min="2309" max="2309" width="20.5546875" style="333" bestFit="1" customWidth="1"/>
    <col min="2310" max="2556" width="9.109375" style="333"/>
    <col min="2557" max="2557" width="44.44140625" style="333" customWidth="1"/>
    <col min="2558" max="2564" width="12.77734375" style="333" customWidth="1"/>
    <col min="2565" max="2565" width="20.5546875" style="333" bestFit="1" customWidth="1"/>
    <col min="2566" max="2812" width="9.109375" style="333"/>
    <col min="2813" max="2813" width="44.44140625" style="333" customWidth="1"/>
    <col min="2814" max="2820" width="12.77734375" style="333" customWidth="1"/>
    <col min="2821" max="2821" width="20.5546875" style="333" bestFit="1" customWidth="1"/>
    <col min="2822" max="3068" width="9.109375" style="333"/>
    <col min="3069" max="3069" width="44.44140625" style="333" customWidth="1"/>
    <col min="3070" max="3076" width="12.77734375" style="333" customWidth="1"/>
    <col min="3077" max="3077" width="20.5546875" style="333" bestFit="1" customWidth="1"/>
    <col min="3078" max="3324" width="9.109375" style="333"/>
    <col min="3325" max="3325" width="44.44140625" style="333" customWidth="1"/>
    <col min="3326" max="3332" width="12.77734375" style="333" customWidth="1"/>
    <col min="3333" max="3333" width="20.5546875" style="333" bestFit="1" customWidth="1"/>
    <col min="3334" max="3580" width="9.109375" style="333"/>
    <col min="3581" max="3581" width="44.44140625" style="333" customWidth="1"/>
    <col min="3582" max="3588" width="12.77734375" style="333" customWidth="1"/>
    <col min="3589" max="3589" width="20.5546875" style="333" bestFit="1" customWidth="1"/>
    <col min="3590" max="3836" width="9.109375" style="333"/>
    <col min="3837" max="3837" width="44.44140625" style="333" customWidth="1"/>
    <col min="3838" max="3844" width="12.77734375" style="333" customWidth="1"/>
    <col min="3845" max="3845" width="20.5546875" style="333" bestFit="1" customWidth="1"/>
    <col min="3846" max="4092" width="9.109375" style="333"/>
    <col min="4093" max="4093" width="44.44140625" style="333" customWidth="1"/>
    <col min="4094" max="4100" width="12.77734375" style="333" customWidth="1"/>
    <col min="4101" max="4101" width="20.5546875" style="333" bestFit="1" customWidth="1"/>
    <col min="4102" max="4348" width="9.109375" style="333"/>
    <col min="4349" max="4349" width="44.44140625" style="333" customWidth="1"/>
    <col min="4350" max="4356" width="12.77734375" style="333" customWidth="1"/>
    <col min="4357" max="4357" width="20.5546875" style="333" bestFit="1" customWidth="1"/>
    <col min="4358" max="4604" width="9.109375" style="333"/>
    <col min="4605" max="4605" width="44.44140625" style="333" customWidth="1"/>
    <col min="4606" max="4612" width="12.77734375" style="333" customWidth="1"/>
    <col min="4613" max="4613" width="20.5546875" style="333" bestFit="1" customWidth="1"/>
    <col min="4614" max="4860" width="9.109375" style="333"/>
    <col min="4861" max="4861" width="44.44140625" style="333" customWidth="1"/>
    <col min="4862" max="4868" width="12.77734375" style="333" customWidth="1"/>
    <col min="4869" max="4869" width="20.5546875" style="333" bestFit="1" customWidth="1"/>
    <col min="4870" max="5116" width="9.109375" style="333"/>
    <col min="5117" max="5117" width="44.44140625" style="333" customWidth="1"/>
    <col min="5118" max="5124" width="12.77734375" style="333" customWidth="1"/>
    <col min="5125" max="5125" width="20.5546875" style="333" bestFit="1" customWidth="1"/>
    <col min="5126" max="5372" width="9.109375" style="333"/>
    <col min="5373" max="5373" width="44.44140625" style="333" customWidth="1"/>
    <col min="5374" max="5380" width="12.77734375" style="333" customWidth="1"/>
    <col min="5381" max="5381" width="20.5546875" style="333" bestFit="1" customWidth="1"/>
    <col min="5382" max="5628" width="9.109375" style="333"/>
    <col min="5629" max="5629" width="44.44140625" style="333" customWidth="1"/>
    <col min="5630" max="5636" width="12.77734375" style="333" customWidth="1"/>
    <col min="5637" max="5637" width="20.5546875" style="333" bestFit="1" customWidth="1"/>
    <col min="5638" max="5884" width="9.109375" style="333"/>
    <col min="5885" max="5885" width="44.44140625" style="333" customWidth="1"/>
    <col min="5886" max="5892" width="12.77734375" style="333" customWidth="1"/>
    <col min="5893" max="5893" width="20.5546875" style="333" bestFit="1" customWidth="1"/>
    <col min="5894" max="6140" width="9.109375" style="333"/>
    <col min="6141" max="6141" width="44.44140625" style="333" customWidth="1"/>
    <col min="6142" max="6148" width="12.77734375" style="333" customWidth="1"/>
    <col min="6149" max="6149" width="20.5546875" style="333" bestFit="1" customWidth="1"/>
    <col min="6150" max="6396" width="9.109375" style="333"/>
    <col min="6397" max="6397" width="44.44140625" style="333" customWidth="1"/>
    <col min="6398" max="6404" width="12.77734375" style="333" customWidth="1"/>
    <col min="6405" max="6405" width="20.5546875" style="333" bestFit="1" customWidth="1"/>
    <col min="6406" max="6652" width="9.109375" style="333"/>
    <col min="6653" max="6653" width="44.44140625" style="333" customWidth="1"/>
    <col min="6654" max="6660" width="12.77734375" style="333" customWidth="1"/>
    <col min="6661" max="6661" width="20.5546875" style="333" bestFit="1" customWidth="1"/>
    <col min="6662" max="6908" width="9.109375" style="333"/>
    <col min="6909" max="6909" width="44.44140625" style="333" customWidth="1"/>
    <col min="6910" max="6916" width="12.77734375" style="333" customWidth="1"/>
    <col min="6917" max="6917" width="20.5546875" style="333" bestFit="1" customWidth="1"/>
    <col min="6918" max="7164" width="9.109375" style="333"/>
    <col min="7165" max="7165" width="44.44140625" style="333" customWidth="1"/>
    <col min="7166" max="7172" width="12.77734375" style="333" customWidth="1"/>
    <col min="7173" max="7173" width="20.5546875" style="333" bestFit="1" customWidth="1"/>
    <col min="7174" max="7420" width="9.109375" style="333"/>
    <col min="7421" max="7421" width="44.44140625" style="333" customWidth="1"/>
    <col min="7422" max="7428" width="12.77734375" style="333" customWidth="1"/>
    <col min="7429" max="7429" width="20.5546875" style="333" bestFit="1" customWidth="1"/>
    <col min="7430" max="7676" width="9.109375" style="333"/>
    <col min="7677" max="7677" width="44.44140625" style="333" customWidth="1"/>
    <col min="7678" max="7684" width="12.77734375" style="333" customWidth="1"/>
    <col min="7685" max="7685" width="20.5546875" style="333" bestFit="1" customWidth="1"/>
    <col min="7686" max="7932" width="9.109375" style="333"/>
    <col min="7933" max="7933" width="44.44140625" style="333" customWidth="1"/>
    <col min="7934" max="7940" width="12.77734375" style="333" customWidth="1"/>
    <col min="7941" max="7941" width="20.5546875" style="333" bestFit="1" customWidth="1"/>
    <col min="7942" max="8188" width="9.109375" style="333"/>
    <col min="8189" max="8189" width="44.44140625" style="333" customWidth="1"/>
    <col min="8190" max="8196" width="12.77734375" style="333" customWidth="1"/>
    <col min="8197" max="8197" width="20.5546875" style="333" bestFit="1" customWidth="1"/>
    <col min="8198" max="8444" width="9.109375" style="333"/>
    <col min="8445" max="8445" width="44.44140625" style="333" customWidth="1"/>
    <col min="8446" max="8452" width="12.77734375" style="333" customWidth="1"/>
    <col min="8453" max="8453" width="20.5546875" style="333" bestFit="1" customWidth="1"/>
    <col min="8454" max="8700" width="9.109375" style="333"/>
    <col min="8701" max="8701" width="44.44140625" style="333" customWidth="1"/>
    <col min="8702" max="8708" width="12.77734375" style="333" customWidth="1"/>
    <col min="8709" max="8709" width="20.5546875" style="333" bestFit="1" customWidth="1"/>
    <col min="8710" max="8956" width="9.109375" style="333"/>
    <col min="8957" max="8957" width="44.44140625" style="333" customWidth="1"/>
    <col min="8958" max="8964" width="12.77734375" style="333" customWidth="1"/>
    <col min="8965" max="8965" width="20.5546875" style="333" bestFit="1" customWidth="1"/>
    <col min="8966" max="9212" width="9.109375" style="333"/>
    <col min="9213" max="9213" width="44.44140625" style="333" customWidth="1"/>
    <col min="9214" max="9220" width="12.77734375" style="333" customWidth="1"/>
    <col min="9221" max="9221" width="20.5546875" style="333" bestFit="1" customWidth="1"/>
    <col min="9222" max="9468" width="9.109375" style="333"/>
    <col min="9469" max="9469" width="44.44140625" style="333" customWidth="1"/>
    <col min="9470" max="9476" width="12.77734375" style="333" customWidth="1"/>
    <col min="9477" max="9477" width="20.5546875" style="333" bestFit="1" customWidth="1"/>
    <col min="9478" max="9724" width="9.109375" style="333"/>
    <col min="9725" max="9725" width="44.44140625" style="333" customWidth="1"/>
    <col min="9726" max="9732" width="12.77734375" style="333" customWidth="1"/>
    <col min="9733" max="9733" width="20.5546875" style="333" bestFit="1" customWidth="1"/>
    <col min="9734" max="9980" width="9.109375" style="333"/>
    <col min="9981" max="9981" width="44.44140625" style="333" customWidth="1"/>
    <col min="9982" max="9988" width="12.77734375" style="333" customWidth="1"/>
    <col min="9989" max="9989" width="20.5546875" style="333" bestFit="1" customWidth="1"/>
    <col min="9990" max="10236" width="9.109375" style="333"/>
    <col min="10237" max="10237" width="44.44140625" style="333" customWidth="1"/>
    <col min="10238" max="10244" width="12.77734375" style="333" customWidth="1"/>
    <col min="10245" max="10245" width="20.5546875" style="333" bestFit="1" customWidth="1"/>
    <col min="10246" max="10492" width="9.109375" style="333"/>
    <col min="10493" max="10493" width="44.44140625" style="333" customWidth="1"/>
    <col min="10494" max="10500" width="12.77734375" style="333" customWidth="1"/>
    <col min="10501" max="10501" width="20.5546875" style="333" bestFit="1" customWidth="1"/>
    <col min="10502" max="10748" width="9.109375" style="333"/>
    <col min="10749" max="10749" width="44.44140625" style="333" customWidth="1"/>
    <col min="10750" max="10756" width="12.77734375" style="333" customWidth="1"/>
    <col min="10757" max="10757" width="20.5546875" style="333" bestFit="1" customWidth="1"/>
    <col min="10758" max="11004" width="9.109375" style="333"/>
    <col min="11005" max="11005" width="44.44140625" style="333" customWidth="1"/>
    <col min="11006" max="11012" width="12.77734375" style="333" customWidth="1"/>
    <col min="11013" max="11013" width="20.5546875" style="333" bestFit="1" customWidth="1"/>
    <col min="11014" max="11260" width="9.109375" style="333"/>
    <col min="11261" max="11261" width="44.44140625" style="333" customWidth="1"/>
    <col min="11262" max="11268" width="12.77734375" style="333" customWidth="1"/>
    <col min="11269" max="11269" width="20.5546875" style="333" bestFit="1" customWidth="1"/>
    <col min="11270" max="11516" width="9.109375" style="333"/>
    <col min="11517" max="11517" width="44.44140625" style="333" customWidth="1"/>
    <col min="11518" max="11524" width="12.77734375" style="333" customWidth="1"/>
    <col min="11525" max="11525" width="20.5546875" style="333" bestFit="1" customWidth="1"/>
    <col min="11526" max="11772" width="9.109375" style="333"/>
    <col min="11773" max="11773" width="44.44140625" style="333" customWidth="1"/>
    <col min="11774" max="11780" width="12.77734375" style="333" customWidth="1"/>
    <col min="11781" max="11781" width="20.5546875" style="333" bestFit="1" customWidth="1"/>
    <col min="11782" max="12028" width="9.109375" style="333"/>
    <col min="12029" max="12029" width="44.44140625" style="333" customWidth="1"/>
    <col min="12030" max="12036" width="12.77734375" style="333" customWidth="1"/>
    <col min="12037" max="12037" width="20.5546875" style="333" bestFit="1" customWidth="1"/>
    <col min="12038" max="12284" width="9.109375" style="333"/>
    <col min="12285" max="12285" width="44.44140625" style="333" customWidth="1"/>
    <col min="12286" max="12292" width="12.77734375" style="333" customWidth="1"/>
    <col min="12293" max="12293" width="20.5546875" style="333" bestFit="1" customWidth="1"/>
    <col min="12294" max="12540" width="9.109375" style="333"/>
    <col min="12541" max="12541" width="44.44140625" style="333" customWidth="1"/>
    <col min="12542" max="12548" width="12.77734375" style="333" customWidth="1"/>
    <col min="12549" max="12549" width="20.5546875" style="333" bestFit="1" customWidth="1"/>
    <col min="12550" max="12796" width="9.109375" style="333"/>
    <col min="12797" max="12797" width="44.44140625" style="333" customWidth="1"/>
    <col min="12798" max="12804" width="12.77734375" style="333" customWidth="1"/>
    <col min="12805" max="12805" width="20.5546875" style="333" bestFit="1" customWidth="1"/>
    <col min="12806" max="13052" width="9.109375" style="333"/>
    <col min="13053" max="13053" width="44.44140625" style="333" customWidth="1"/>
    <col min="13054" max="13060" width="12.77734375" style="333" customWidth="1"/>
    <col min="13061" max="13061" width="20.5546875" style="333" bestFit="1" customWidth="1"/>
    <col min="13062" max="13308" width="9.109375" style="333"/>
    <col min="13309" max="13309" width="44.44140625" style="333" customWidth="1"/>
    <col min="13310" max="13316" width="12.77734375" style="333" customWidth="1"/>
    <col min="13317" max="13317" width="20.5546875" style="333" bestFit="1" customWidth="1"/>
    <col min="13318" max="13564" width="9.109375" style="333"/>
    <col min="13565" max="13565" width="44.44140625" style="333" customWidth="1"/>
    <col min="13566" max="13572" width="12.77734375" style="333" customWidth="1"/>
    <col min="13573" max="13573" width="20.5546875" style="333" bestFit="1" customWidth="1"/>
    <col min="13574" max="13820" width="9.109375" style="333"/>
    <col min="13821" max="13821" width="44.44140625" style="333" customWidth="1"/>
    <col min="13822" max="13828" width="12.77734375" style="333" customWidth="1"/>
    <col min="13829" max="13829" width="20.5546875" style="333" bestFit="1" customWidth="1"/>
    <col min="13830" max="14076" width="9.109375" style="333"/>
    <col min="14077" max="14077" width="44.44140625" style="333" customWidth="1"/>
    <col min="14078" max="14084" width="12.77734375" style="333" customWidth="1"/>
    <col min="14085" max="14085" width="20.5546875" style="333" bestFit="1" customWidth="1"/>
    <col min="14086" max="14332" width="9.109375" style="333"/>
    <col min="14333" max="14333" width="44.44140625" style="333" customWidth="1"/>
    <col min="14334" max="14340" width="12.77734375" style="333" customWidth="1"/>
    <col min="14341" max="14341" width="20.5546875" style="333" bestFit="1" customWidth="1"/>
    <col min="14342" max="14588" width="9.109375" style="333"/>
    <col min="14589" max="14589" width="44.44140625" style="333" customWidth="1"/>
    <col min="14590" max="14596" width="12.77734375" style="333" customWidth="1"/>
    <col min="14597" max="14597" width="20.5546875" style="333" bestFit="1" customWidth="1"/>
    <col min="14598" max="14844" width="9.109375" style="333"/>
    <col min="14845" max="14845" width="44.44140625" style="333" customWidth="1"/>
    <col min="14846" max="14852" width="12.77734375" style="333" customWidth="1"/>
    <col min="14853" max="14853" width="20.5546875" style="333" bestFit="1" customWidth="1"/>
    <col min="14854" max="15100" width="9.109375" style="333"/>
    <col min="15101" max="15101" width="44.44140625" style="333" customWidth="1"/>
    <col min="15102" max="15108" width="12.77734375" style="333" customWidth="1"/>
    <col min="15109" max="15109" width="20.5546875" style="333" bestFit="1" customWidth="1"/>
    <col min="15110" max="15356" width="9.109375" style="333"/>
    <col min="15357" max="15357" width="44.44140625" style="333" customWidth="1"/>
    <col min="15358" max="15364" width="12.77734375" style="333" customWidth="1"/>
    <col min="15365" max="15365" width="20.5546875" style="333" bestFit="1" customWidth="1"/>
    <col min="15366" max="15612" width="9.109375" style="333"/>
    <col min="15613" max="15613" width="44.44140625" style="333" customWidth="1"/>
    <col min="15614" max="15620" width="12.77734375" style="333" customWidth="1"/>
    <col min="15621" max="15621" width="20.5546875" style="333" bestFit="1" customWidth="1"/>
    <col min="15622" max="15868" width="9.109375" style="333"/>
    <col min="15869" max="15869" width="44.44140625" style="333" customWidth="1"/>
    <col min="15870" max="15876" width="12.77734375" style="333" customWidth="1"/>
    <col min="15877" max="15877" width="20.5546875" style="333" bestFit="1" customWidth="1"/>
    <col min="15878" max="16124" width="9.109375" style="333"/>
    <col min="16125" max="16125" width="44.44140625" style="333" customWidth="1"/>
    <col min="16126" max="16132" width="12.77734375" style="333" customWidth="1"/>
    <col min="16133" max="16133" width="20.5546875" style="333" bestFit="1" customWidth="1"/>
    <col min="16134" max="16384" width="9.109375" style="333"/>
  </cols>
  <sheetData>
    <row r="1" spans="1:11" s="620" customFormat="1" ht="24.6" customHeight="1" thickBot="1">
      <c r="A1" s="620" t="s">
        <v>167</v>
      </c>
    </row>
    <row r="2" spans="1:11" s="324" customFormat="1" ht="18.75" customHeight="1">
      <c r="A2" s="621" t="s">
        <v>168</v>
      </c>
      <c r="B2" s="322">
        <v>40543</v>
      </c>
      <c r="C2" s="322">
        <v>40908</v>
      </c>
      <c r="D2" s="322">
        <v>41274</v>
      </c>
      <c r="E2" s="322">
        <v>41639</v>
      </c>
      <c r="F2" s="323">
        <v>42004</v>
      </c>
      <c r="G2" s="323">
        <v>42369</v>
      </c>
      <c r="H2" s="323">
        <v>42735</v>
      </c>
      <c r="I2" s="323">
        <v>43100</v>
      </c>
      <c r="J2" s="323">
        <v>43465</v>
      </c>
    </row>
    <row r="3" spans="1:11" s="324" customFormat="1" ht="18.75" customHeight="1" thickBot="1">
      <c r="A3" s="622"/>
      <c r="B3" s="325">
        <v>2010</v>
      </c>
      <c r="C3" s="325">
        <v>2011</v>
      </c>
      <c r="D3" s="325">
        <v>2012</v>
      </c>
      <c r="E3" s="325">
        <v>2013</v>
      </c>
      <c r="F3" s="326">
        <v>2014</v>
      </c>
      <c r="G3" s="326">
        <v>2015</v>
      </c>
      <c r="H3" s="326">
        <v>2016</v>
      </c>
      <c r="I3" s="326">
        <v>2017</v>
      </c>
      <c r="J3" s="326">
        <v>2018</v>
      </c>
    </row>
    <row r="4" spans="1:11" s="324" customFormat="1" ht="18.75" customHeight="1">
      <c r="A4" s="327" t="s">
        <v>169</v>
      </c>
      <c r="B4" s="328">
        <v>105.86658832639826</v>
      </c>
      <c r="C4" s="328">
        <v>126.78959882539856</v>
      </c>
      <c r="D4" s="328">
        <v>157.20112</v>
      </c>
      <c r="E4" s="328">
        <v>177.52299076724711</v>
      </c>
      <c r="F4" s="329">
        <v>206.35801345041503</v>
      </c>
      <c r="G4" s="330">
        <v>236.17500047807681</v>
      </c>
      <c r="H4" s="330">
        <v>230.18800296866499</v>
      </c>
      <c r="I4" s="330">
        <v>275.52231110460212</v>
      </c>
      <c r="J4" s="330">
        <v>296.7653814843809</v>
      </c>
      <c r="K4" s="572"/>
    </row>
    <row r="5" spans="1:11" s="324" customFormat="1" ht="18.75" customHeight="1">
      <c r="A5" s="331" t="s">
        <v>170</v>
      </c>
      <c r="B5" s="332">
        <v>942.08799999999997</v>
      </c>
      <c r="C5" s="332">
        <v>1054.28</v>
      </c>
      <c r="D5" s="332">
        <v>1127.192</v>
      </c>
      <c r="E5" s="332">
        <v>1278.095</v>
      </c>
      <c r="F5" s="330">
        <v>1316.8520000000001</v>
      </c>
      <c r="G5" s="330">
        <v>1220.33459324096</v>
      </c>
      <c r="H5" s="330">
        <v>1256.29862238085</v>
      </c>
      <c r="I5" s="330">
        <v>1333.8309999999999</v>
      </c>
      <c r="J5" s="330">
        <v>1360.7639999999999</v>
      </c>
      <c r="K5" s="572"/>
    </row>
    <row r="6" spans="1:11" ht="18.75" hidden="1" customHeight="1" outlineLevel="1">
      <c r="A6" s="331" t="s">
        <v>171</v>
      </c>
      <c r="B6" s="332">
        <v>1082.569</v>
      </c>
      <c r="C6" s="332">
        <v>1302.079</v>
      </c>
      <c r="D6" s="332">
        <v>1411.2380000000001</v>
      </c>
      <c r="E6" s="332">
        <v>1454.931</v>
      </c>
      <c r="F6" s="330" t="s">
        <v>56</v>
      </c>
      <c r="G6" s="330" t="s">
        <v>56</v>
      </c>
      <c r="H6" s="330" t="s">
        <v>56</v>
      </c>
      <c r="I6" s="330" t="s">
        <v>56</v>
      </c>
      <c r="J6" s="330"/>
      <c r="K6" s="572"/>
    </row>
    <row r="7" spans="1:11" s="324" customFormat="1" ht="18.75" customHeight="1" collapsed="1">
      <c r="A7" s="331" t="s">
        <v>172</v>
      </c>
      <c r="B7" s="332">
        <v>1079.346</v>
      </c>
      <c r="C7" s="332">
        <v>1299.991</v>
      </c>
      <c r="D7" s="332">
        <v>1404.6690000000001</v>
      </c>
      <c r="E7" s="332">
        <v>1465.1980000000001</v>
      </c>
      <c r="F7" s="330">
        <v>1586.915</v>
      </c>
      <c r="G7" s="330">
        <v>1988.5440000000001</v>
      </c>
      <c r="H7" s="330">
        <v>2385.3670000000002</v>
      </c>
      <c r="I7" s="330">
        <v>2983.8820000000001</v>
      </c>
      <c r="J7" s="330">
        <v>3558.7060000000001</v>
      </c>
      <c r="K7" s="572"/>
    </row>
    <row r="8" spans="1:11" s="339" customFormat="1" ht="18" customHeight="1">
      <c r="A8" s="334" t="s">
        <v>173</v>
      </c>
      <c r="B8" s="335">
        <f t="shared" ref="B8:G8" si="0">B4/B5</f>
        <v>0.11237441547541022</v>
      </c>
      <c r="C8" s="336">
        <f>C4/C5</f>
        <v>0.12026178892267572</v>
      </c>
      <c r="D8" s="336">
        <f t="shared" si="0"/>
        <v>0.13946259377284437</v>
      </c>
      <c r="E8" s="335">
        <f t="shared" si="0"/>
        <v>0.13889655367343359</v>
      </c>
      <c r="F8" s="337">
        <f t="shared" si="0"/>
        <v>0.15670554735871231</v>
      </c>
      <c r="G8" s="337">
        <f t="shared" si="0"/>
        <v>0.19353298823631979</v>
      </c>
      <c r="H8" s="338">
        <f>H4/H5</f>
        <v>0.18322713952549646</v>
      </c>
      <c r="I8" s="337">
        <f>I4/I5</f>
        <v>0.20656463307915482</v>
      </c>
      <c r="J8" s="337">
        <f>J4/J5</f>
        <v>0.21808732556444829</v>
      </c>
      <c r="K8" s="572"/>
    </row>
    <row r="9" spans="1:11" s="339" customFormat="1" ht="18" customHeight="1" thickBot="1">
      <c r="A9" s="340" t="s">
        <v>174</v>
      </c>
      <c r="B9" s="341">
        <f t="shared" ref="B9:G9" si="1">B4/B7</f>
        <v>9.8084014140413039E-2</v>
      </c>
      <c r="C9" s="341">
        <f t="shared" si="1"/>
        <v>9.753113585047786E-2</v>
      </c>
      <c r="D9" s="342">
        <f t="shared" si="1"/>
        <v>0.11191328348529084</v>
      </c>
      <c r="E9" s="342">
        <f t="shared" si="1"/>
        <v>0.12115972774140225</v>
      </c>
      <c r="F9" s="343">
        <f t="shared" si="1"/>
        <v>0.1300372190384583</v>
      </c>
      <c r="G9" s="344">
        <f t="shared" si="1"/>
        <v>0.11876780221009783</v>
      </c>
      <c r="H9" s="344">
        <f>H4/H7</f>
        <v>9.6500036668850112E-2</v>
      </c>
      <c r="I9" s="344">
        <f>I4/I7</f>
        <v>9.2336865567942072E-2</v>
      </c>
      <c r="J9" s="344">
        <f>J4/J7</f>
        <v>8.3391373573535127E-2</v>
      </c>
      <c r="K9" s="572"/>
    </row>
    <row r="10" spans="1:11">
      <c r="A10" s="619" t="s">
        <v>175</v>
      </c>
      <c r="B10" s="619"/>
      <c r="C10" s="619"/>
      <c r="D10" s="619"/>
      <c r="E10" s="619"/>
      <c r="F10" s="619"/>
      <c r="G10" s="619"/>
      <c r="H10" s="619"/>
      <c r="I10" s="619"/>
      <c r="J10" s="619"/>
    </row>
    <row r="11" spans="1:11">
      <c r="A11" s="623" t="s">
        <v>176</v>
      </c>
      <c r="B11" s="623"/>
      <c r="C11" s="623"/>
      <c r="D11" s="623"/>
      <c r="E11" s="623"/>
      <c r="F11" s="623"/>
      <c r="G11" s="623"/>
      <c r="H11" s="623"/>
      <c r="I11" s="623"/>
      <c r="J11" s="623"/>
    </row>
    <row r="12" spans="1:11">
      <c r="A12" s="623" t="s">
        <v>177</v>
      </c>
      <c r="B12" s="623"/>
      <c r="C12" s="623"/>
      <c r="D12" s="623"/>
      <c r="E12" s="623"/>
      <c r="F12" s="623"/>
      <c r="G12" s="623"/>
      <c r="H12" s="623"/>
      <c r="I12" s="623"/>
      <c r="J12" s="623"/>
    </row>
    <row r="13" spans="1:11" ht="13.8" thickBot="1">
      <c r="A13" s="623" t="s">
        <v>178</v>
      </c>
      <c r="B13" s="623"/>
      <c r="C13" s="623"/>
      <c r="D13" s="623"/>
      <c r="E13" s="623"/>
      <c r="F13" s="623"/>
      <c r="G13" s="623"/>
      <c r="H13" s="623"/>
      <c r="I13" s="623"/>
      <c r="J13" s="623"/>
    </row>
    <row r="14" spans="1:11">
      <c r="A14" s="619"/>
      <c r="B14" s="619"/>
      <c r="C14" s="619"/>
      <c r="D14" s="619"/>
      <c r="E14" s="619"/>
      <c r="F14" s="619"/>
      <c r="G14" s="619"/>
      <c r="H14" s="619"/>
      <c r="I14" s="619"/>
    </row>
  </sheetData>
  <mergeCells count="7">
    <mergeCell ref="A14:I14"/>
    <mergeCell ref="A1:XFD1"/>
    <mergeCell ref="A2:A3"/>
    <mergeCell ref="A10:J10"/>
    <mergeCell ref="A11:J11"/>
    <mergeCell ref="A12:J12"/>
    <mergeCell ref="A13:J13"/>
  </mergeCells>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42"/>
  <sheetViews>
    <sheetView zoomScale="70" zoomScaleNormal="70" workbookViewId="0">
      <pane ySplit="1" topLeftCell="A11" activePane="bottomLeft" state="frozen"/>
      <selection activeCell="L24" sqref="L24"/>
      <selection pane="bottomLeft" sqref="A1:Q1"/>
    </sheetView>
  </sheetViews>
  <sheetFormatPr defaultColWidth="9.109375" defaultRowHeight="13.2" outlineLevelRow="1" outlineLevelCol="1"/>
  <cols>
    <col min="1" max="1" width="15" style="44" customWidth="1"/>
    <col min="2" max="7" width="12.6640625" style="44" customWidth="1" outlineLevel="1"/>
    <col min="8" max="9" width="12.6640625" style="44" customWidth="1"/>
    <col min="10" max="14" width="12.6640625" style="44" customWidth="1" outlineLevel="1"/>
    <col min="15" max="15" width="12.6640625" style="30" customWidth="1" outlineLevel="1"/>
    <col min="16" max="17" width="12.6640625" style="30" customWidth="1"/>
    <col min="18" max="30" width="10.5546875" style="30" customWidth="1"/>
    <col min="31" max="256" width="9.109375" style="30"/>
    <col min="257" max="257" width="11" style="30" customWidth="1"/>
    <col min="258" max="263" width="11.44140625" style="30" customWidth="1"/>
    <col min="264" max="269" width="9.33203125" style="30" customWidth="1"/>
    <col min="270" max="271" width="15.109375" style="30" customWidth="1"/>
    <col min="272" max="286" width="10.5546875" style="30" customWidth="1"/>
    <col min="287" max="512" width="9.109375" style="30"/>
    <col min="513" max="513" width="11" style="30" customWidth="1"/>
    <col min="514" max="519" width="11.44140625" style="30" customWidth="1"/>
    <col min="520" max="525" width="9.33203125" style="30" customWidth="1"/>
    <col min="526" max="527" width="15.109375" style="30" customWidth="1"/>
    <col min="528" max="542" width="10.5546875" style="30" customWidth="1"/>
    <col min="543" max="768" width="9.109375" style="30"/>
    <col min="769" max="769" width="11" style="30" customWidth="1"/>
    <col min="770" max="775" width="11.44140625" style="30" customWidth="1"/>
    <col min="776" max="781" width="9.33203125" style="30" customWidth="1"/>
    <col min="782" max="783" width="15.109375" style="30" customWidth="1"/>
    <col min="784" max="798" width="10.5546875" style="30" customWidth="1"/>
    <col min="799" max="1024" width="9.109375" style="30"/>
    <col min="1025" max="1025" width="11" style="30" customWidth="1"/>
    <col min="1026" max="1031" width="11.44140625" style="30" customWidth="1"/>
    <col min="1032" max="1037" width="9.33203125" style="30" customWidth="1"/>
    <col min="1038" max="1039" width="15.109375" style="30" customWidth="1"/>
    <col min="1040" max="1054" width="10.5546875" style="30" customWidth="1"/>
    <col min="1055" max="1280" width="9.109375" style="30"/>
    <col min="1281" max="1281" width="11" style="30" customWidth="1"/>
    <col min="1282" max="1287" width="11.44140625" style="30" customWidth="1"/>
    <col min="1288" max="1293" width="9.33203125" style="30" customWidth="1"/>
    <col min="1294" max="1295" width="15.109375" style="30" customWidth="1"/>
    <col min="1296" max="1310" width="10.5546875" style="30" customWidth="1"/>
    <col min="1311" max="1536" width="9.109375" style="30"/>
    <col min="1537" max="1537" width="11" style="30" customWidth="1"/>
    <col min="1538" max="1543" width="11.44140625" style="30" customWidth="1"/>
    <col min="1544" max="1549" width="9.33203125" style="30" customWidth="1"/>
    <col min="1550" max="1551" width="15.109375" style="30" customWidth="1"/>
    <col min="1552" max="1566" width="10.5546875" style="30" customWidth="1"/>
    <col min="1567" max="1792" width="9.109375" style="30"/>
    <col min="1793" max="1793" width="11" style="30" customWidth="1"/>
    <col min="1794" max="1799" width="11.44140625" style="30" customWidth="1"/>
    <col min="1800" max="1805" width="9.33203125" style="30" customWidth="1"/>
    <col min="1806" max="1807" width="15.109375" style="30" customWidth="1"/>
    <col min="1808" max="1822" width="10.5546875" style="30" customWidth="1"/>
    <col min="1823" max="2048" width="9.109375" style="30"/>
    <col min="2049" max="2049" width="11" style="30" customWidth="1"/>
    <col min="2050" max="2055" width="11.44140625" style="30" customWidth="1"/>
    <col min="2056" max="2061" width="9.33203125" style="30" customWidth="1"/>
    <col min="2062" max="2063" width="15.109375" style="30" customWidth="1"/>
    <col min="2064" max="2078" width="10.5546875" style="30" customWidth="1"/>
    <col min="2079" max="2304" width="9.109375" style="30"/>
    <col min="2305" max="2305" width="11" style="30" customWidth="1"/>
    <col min="2306" max="2311" width="11.44140625" style="30" customWidth="1"/>
    <col min="2312" max="2317" width="9.33203125" style="30" customWidth="1"/>
    <col min="2318" max="2319" width="15.109375" style="30" customWidth="1"/>
    <col min="2320" max="2334" width="10.5546875" style="30" customWidth="1"/>
    <col min="2335" max="2560" width="9.109375" style="30"/>
    <col min="2561" max="2561" width="11" style="30" customWidth="1"/>
    <col min="2562" max="2567" width="11.44140625" style="30" customWidth="1"/>
    <col min="2568" max="2573" width="9.33203125" style="30" customWidth="1"/>
    <col min="2574" max="2575" width="15.109375" style="30" customWidth="1"/>
    <col min="2576" max="2590" width="10.5546875" style="30" customWidth="1"/>
    <col min="2591" max="2816" width="9.109375" style="30"/>
    <col min="2817" max="2817" width="11" style="30" customWidth="1"/>
    <col min="2818" max="2823" width="11.44140625" style="30" customWidth="1"/>
    <col min="2824" max="2829" width="9.33203125" style="30" customWidth="1"/>
    <col min="2830" max="2831" width="15.109375" style="30" customWidth="1"/>
    <col min="2832" max="2846" width="10.5546875" style="30" customWidth="1"/>
    <col min="2847" max="3072" width="9.109375" style="30"/>
    <col min="3073" max="3073" width="11" style="30" customWidth="1"/>
    <col min="3074" max="3079" width="11.44140625" style="30" customWidth="1"/>
    <col min="3080" max="3085" width="9.33203125" style="30" customWidth="1"/>
    <col min="3086" max="3087" width="15.109375" style="30" customWidth="1"/>
    <col min="3088" max="3102" width="10.5546875" style="30" customWidth="1"/>
    <col min="3103" max="3328" width="9.109375" style="30"/>
    <col min="3329" max="3329" width="11" style="30" customWidth="1"/>
    <col min="3330" max="3335" width="11.44140625" style="30" customWidth="1"/>
    <col min="3336" max="3341" width="9.33203125" style="30" customWidth="1"/>
    <col min="3342" max="3343" width="15.109375" style="30" customWidth="1"/>
    <col min="3344" max="3358" width="10.5546875" style="30" customWidth="1"/>
    <col min="3359" max="3584" width="9.109375" style="30"/>
    <col min="3585" max="3585" width="11" style="30" customWidth="1"/>
    <col min="3586" max="3591" width="11.44140625" style="30" customWidth="1"/>
    <col min="3592" max="3597" width="9.33203125" style="30" customWidth="1"/>
    <col min="3598" max="3599" width="15.109375" style="30" customWidth="1"/>
    <col min="3600" max="3614" width="10.5546875" style="30" customWidth="1"/>
    <col min="3615" max="3840" width="9.109375" style="30"/>
    <col min="3841" max="3841" width="11" style="30" customWidth="1"/>
    <col min="3842" max="3847" width="11.44140625" style="30" customWidth="1"/>
    <col min="3848" max="3853" width="9.33203125" style="30" customWidth="1"/>
    <col min="3854" max="3855" width="15.109375" style="30" customWidth="1"/>
    <col min="3856" max="3870" width="10.5546875" style="30" customWidth="1"/>
    <col min="3871" max="4096" width="9.109375" style="30"/>
    <col min="4097" max="4097" width="11" style="30" customWidth="1"/>
    <col min="4098" max="4103" width="11.44140625" style="30" customWidth="1"/>
    <col min="4104" max="4109" width="9.33203125" style="30" customWidth="1"/>
    <col min="4110" max="4111" width="15.109375" style="30" customWidth="1"/>
    <col min="4112" max="4126" width="10.5546875" style="30" customWidth="1"/>
    <col min="4127" max="4352" width="9.109375" style="30"/>
    <col min="4353" max="4353" width="11" style="30" customWidth="1"/>
    <col min="4354" max="4359" width="11.44140625" style="30" customWidth="1"/>
    <col min="4360" max="4365" width="9.33203125" style="30" customWidth="1"/>
    <col min="4366" max="4367" width="15.109375" style="30" customWidth="1"/>
    <col min="4368" max="4382" width="10.5546875" style="30" customWidth="1"/>
    <col min="4383" max="4608" width="9.109375" style="30"/>
    <col min="4609" max="4609" width="11" style="30" customWidth="1"/>
    <col min="4610" max="4615" width="11.44140625" style="30" customWidth="1"/>
    <col min="4616" max="4621" width="9.33203125" style="30" customWidth="1"/>
    <col min="4622" max="4623" width="15.109375" style="30" customWidth="1"/>
    <col min="4624" max="4638" width="10.5546875" style="30" customWidth="1"/>
    <col min="4639" max="4864" width="9.109375" style="30"/>
    <col min="4865" max="4865" width="11" style="30" customWidth="1"/>
    <col min="4866" max="4871" width="11.44140625" style="30" customWidth="1"/>
    <col min="4872" max="4877" width="9.33203125" style="30" customWidth="1"/>
    <col min="4878" max="4879" width="15.109375" style="30" customWidth="1"/>
    <col min="4880" max="4894" width="10.5546875" style="30" customWidth="1"/>
    <col min="4895" max="5120" width="9.109375" style="30"/>
    <col min="5121" max="5121" width="11" style="30" customWidth="1"/>
    <col min="5122" max="5127" width="11.44140625" style="30" customWidth="1"/>
    <col min="5128" max="5133" width="9.33203125" style="30" customWidth="1"/>
    <col min="5134" max="5135" width="15.109375" style="30" customWidth="1"/>
    <col min="5136" max="5150" width="10.5546875" style="30" customWidth="1"/>
    <col min="5151" max="5376" width="9.109375" style="30"/>
    <col min="5377" max="5377" width="11" style="30" customWidth="1"/>
    <col min="5378" max="5383" width="11.44140625" style="30" customWidth="1"/>
    <col min="5384" max="5389" width="9.33203125" style="30" customWidth="1"/>
    <col min="5390" max="5391" width="15.109375" style="30" customWidth="1"/>
    <col min="5392" max="5406" width="10.5546875" style="30" customWidth="1"/>
    <col min="5407" max="5632" width="9.109375" style="30"/>
    <col min="5633" max="5633" width="11" style="30" customWidth="1"/>
    <col min="5634" max="5639" width="11.44140625" style="30" customWidth="1"/>
    <col min="5640" max="5645" width="9.33203125" style="30" customWidth="1"/>
    <col min="5646" max="5647" width="15.109375" style="30" customWidth="1"/>
    <col min="5648" max="5662" width="10.5546875" style="30" customWidth="1"/>
    <col min="5663" max="5888" width="9.109375" style="30"/>
    <col min="5889" max="5889" width="11" style="30" customWidth="1"/>
    <col min="5890" max="5895" width="11.44140625" style="30" customWidth="1"/>
    <col min="5896" max="5901" width="9.33203125" style="30" customWidth="1"/>
    <col min="5902" max="5903" width="15.109375" style="30" customWidth="1"/>
    <col min="5904" max="5918" width="10.5546875" style="30" customWidth="1"/>
    <col min="5919" max="6144" width="9.109375" style="30"/>
    <col min="6145" max="6145" width="11" style="30" customWidth="1"/>
    <col min="6146" max="6151" width="11.44140625" style="30" customWidth="1"/>
    <col min="6152" max="6157" width="9.33203125" style="30" customWidth="1"/>
    <col min="6158" max="6159" width="15.109375" style="30" customWidth="1"/>
    <col min="6160" max="6174" width="10.5546875" style="30" customWidth="1"/>
    <col min="6175" max="6400" width="9.109375" style="30"/>
    <col min="6401" max="6401" width="11" style="30" customWidth="1"/>
    <col min="6402" max="6407" width="11.44140625" style="30" customWidth="1"/>
    <col min="6408" max="6413" width="9.33203125" style="30" customWidth="1"/>
    <col min="6414" max="6415" width="15.109375" style="30" customWidth="1"/>
    <col min="6416" max="6430" width="10.5546875" style="30" customWidth="1"/>
    <col min="6431" max="6656" width="9.109375" style="30"/>
    <col min="6657" max="6657" width="11" style="30" customWidth="1"/>
    <col min="6658" max="6663" width="11.44140625" style="30" customWidth="1"/>
    <col min="6664" max="6669" width="9.33203125" style="30" customWidth="1"/>
    <col min="6670" max="6671" width="15.109375" style="30" customWidth="1"/>
    <col min="6672" max="6686" width="10.5546875" style="30" customWidth="1"/>
    <col min="6687" max="6912" width="9.109375" style="30"/>
    <col min="6913" max="6913" width="11" style="30" customWidth="1"/>
    <col min="6914" max="6919" width="11.44140625" style="30" customWidth="1"/>
    <col min="6920" max="6925" width="9.33203125" style="30" customWidth="1"/>
    <col min="6926" max="6927" width="15.109375" style="30" customWidth="1"/>
    <col min="6928" max="6942" width="10.5546875" style="30" customWidth="1"/>
    <col min="6943" max="7168" width="9.109375" style="30"/>
    <col min="7169" max="7169" width="11" style="30" customWidth="1"/>
    <col min="7170" max="7175" width="11.44140625" style="30" customWidth="1"/>
    <col min="7176" max="7181" width="9.33203125" style="30" customWidth="1"/>
    <col min="7182" max="7183" width="15.109375" style="30" customWidth="1"/>
    <col min="7184" max="7198" width="10.5546875" style="30" customWidth="1"/>
    <col min="7199" max="7424" width="9.109375" style="30"/>
    <col min="7425" max="7425" width="11" style="30" customWidth="1"/>
    <col min="7426" max="7431" width="11.44140625" style="30" customWidth="1"/>
    <col min="7432" max="7437" width="9.33203125" style="30" customWidth="1"/>
    <col min="7438" max="7439" width="15.109375" style="30" customWidth="1"/>
    <col min="7440" max="7454" width="10.5546875" style="30" customWidth="1"/>
    <col min="7455" max="7680" width="9.109375" style="30"/>
    <col min="7681" max="7681" width="11" style="30" customWidth="1"/>
    <col min="7682" max="7687" width="11.44140625" style="30" customWidth="1"/>
    <col min="7688" max="7693" width="9.33203125" style="30" customWidth="1"/>
    <col min="7694" max="7695" width="15.109375" style="30" customWidth="1"/>
    <col min="7696" max="7710" width="10.5546875" style="30" customWidth="1"/>
    <col min="7711" max="7936" width="9.109375" style="30"/>
    <col min="7937" max="7937" width="11" style="30" customWidth="1"/>
    <col min="7938" max="7943" width="11.44140625" style="30" customWidth="1"/>
    <col min="7944" max="7949" width="9.33203125" style="30" customWidth="1"/>
    <col min="7950" max="7951" width="15.109375" style="30" customWidth="1"/>
    <col min="7952" max="7966" width="10.5546875" style="30" customWidth="1"/>
    <col min="7967" max="8192" width="9.109375" style="30"/>
    <col min="8193" max="8193" width="11" style="30" customWidth="1"/>
    <col min="8194" max="8199" width="11.44140625" style="30" customWidth="1"/>
    <col min="8200" max="8205" width="9.33203125" style="30" customWidth="1"/>
    <col min="8206" max="8207" width="15.109375" style="30" customWidth="1"/>
    <col min="8208" max="8222" width="10.5546875" style="30" customWidth="1"/>
    <col min="8223" max="8448" width="9.109375" style="30"/>
    <col min="8449" max="8449" width="11" style="30" customWidth="1"/>
    <col min="8450" max="8455" width="11.44140625" style="30" customWidth="1"/>
    <col min="8456" max="8461" width="9.33203125" style="30" customWidth="1"/>
    <col min="8462" max="8463" width="15.109375" style="30" customWidth="1"/>
    <col min="8464" max="8478" width="10.5546875" style="30" customWidth="1"/>
    <col min="8479" max="8704" width="9.109375" style="30"/>
    <col min="8705" max="8705" width="11" style="30" customWidth="1"/>
    <col min="8706" max="8711" width="11.44140625" style="30" customWidth="1"/>
    <col min="8712" max="8717" width="9.33203125" style="30" customWidth="1"/>
    <col min="8718" max="8719" width="15.109375" style="30" customWidth="1"/>
    <col min="8720" max="8734" width="10.5546875" style="30" customWidth="1"/>
    <col min="8735" max="8960" width="9.109375" style="30"/>
    <col min="8961" max="8961" width="11" style="30" customWidth="1"/>
    <col min="8962" max="8967" width="11.44140625" style="30" customWidth="1"/>
    <col min="8968" max="8973" width="9.33203125" style="30" customWidth="1"/>
    <col min="8974" max="8975" width="15.109375" style="30" customWidth="1"/>
    <col min="8976" max="8990" width="10.5546875" style="30" customWidth="1"/>
    <col min="8991" max="9216" width="9.109375" style="30"/>
    <col min="9217" max="9217" width="11" style="30" customWidth="1"/>
    <col min="9218" max="9223" width="11.44140625" style="30" customWidth="1"/>
    <col min="9224" max="9229" width="9.33203125" style="30" customWidth="1"/>
    <col min="9230" max="9231" width="15.109375" style="30" customWidth="1"/>
    <col min="9232" max="9246" width="10.5546875" style="30" customWidth="1"/>
    <col min="9247" max="9472" width="9.109375" style="30"/>
    <col min="9473" max="9473" width="11" style="30" customWidth="1"/>
    <col min="9474" max="9479" width="11.44140625" style="30" customWidth="1"/>
    <col min="9480" max="9485" width="9.33203125" style="30" customWidth="1"/>
    <col min="9486" max="9487" width="15.109375" style="30" customWidth="1"/>
    <col min="9488" max="9502" width="10.5546875" style="30" customWidth="1"/>
    <col min="9503" max="9728" width="9.109375" style="30"/>
    <col min="9729" max="9729" width="11" style="30" customWidth="1"/>
    <col min="9730" max="9735" width="11.44140625" style="30" customWidth="1"/>
    <col min="9736" max="9741" width="9.33203125" style="30" customWidth="1"/>
    <col min="9742" max="9743" width="15.109375" style="30" customWidth="1"/>
    <col min="9744" max="9758" width="10.5546875" style="30" customWidth="1"/>
    <col min="9759" max="9984" width="9.109375" style="30"/>
    <col min="9985" max="9985" width="11" style="30" customWidth="1"/>
    <col min="9986" max="9991" width="11.44140625" style="30" customWidth="1"/>
    <col min="9992" max="9997" width="9.33203125" style="30" customWidth="1"/>
    <col min="9998" max="9999" width="15.109375" style="30" customWidth="1"/>
    <col min="10000" max="10014" width="10.5546875" style="30" customWidth="1"/>
    <col min="10015" max="10240" width="9.109375" style="30"/>
    <col min="10241" max="10241" width="11" style="30" customWidth="1"/>
    <col min="10242" max="10247" width="11.44140625" style="30" customWidth="1"/>
    <col min="10248" max="10253" width="9.33203125" style="30" customWidth="1"/>
    <col min="10254" max="10255" width="15.109375" style="30" customWidth="1"/>
    <col min="10256" max="10270" width="10.5546875" style="30" customWidth="1"/>
    <col min="10271" max="10496" width="9.109375" style="30"/>
    <col min="10497" max="10497" width="11" style="30" customWidth="1"/>
    <col min="10498" max="10503" width="11.44140625" style="30" customWidth="1"/>
    <col min="10504" max="10509" width="9.33203125" style="30" customWidth="1"/>
    <col min="10510" max="10511" width="15.109375" style="30" customWidth="1"/>
    <col min="10512" max="10526" width="10.5546875" style="30" customWidth="1"/>
    <col min="10527" max="10752" width="9.109375" style="30"/>
    <col min="10753" max="10753" width="11" style="30" customWidth="1"/>
    <col min="10754" max="10759" width="11.44140625" style="30" customWidth="1"/>
    <col min="10760" max="10765" width="9.33203125" style="30" customWidth="1"/>
    <col min="10766" max="10767" width="15.109375" style="30" customWidth="1"/>
    <col min="10768" max="10782" width="10.5546875" style="30" customWidth="1"/>
    <col min="10783" max="11008" width="9.109375" style="30"/>
    <col min="11009" max="11009" width="11" style="30" customWidth="1"/>
    <col min="11010" max="11015" width="11.44140625" style="30" customWidth="1"/>
    <col min="11016" max="11021" width="9.33203125" style="30" customWidth="1"/>
    <col min="11022" max="11023" width="15.109375" style="30" customWidth="1"/>
    <col min="11024" max="11038" width="10.5546875" style="30" customWidth="1"/>
    <col min="11039" max="11264" width="9.109375" style="30"/>
    <col min="11265" max="11265" width="11" style="30" customWidth="1"/>
    <col min="11266" max="11271" width="11.44140625" style="30" customWidth="1"/>
    <col min="11272" max="11277" width="9.33203125" style="30" customWidth="1"/>
    <col min="11278" max="11279" width="15.109375" style="30" customWidth="1"/>
    <col min="11280" max="11294" width="10.5546875" style="30" customWidth="1"/>
    <col min="11295" max="11520" width="9.109375" style="30"/>
    <col min="11521" max="11521" width="11" style="30" customWidth="1"/>
    <col min="11522" max="11527" width="11.44140625" style="30" customWidth="1"/>
    <col min="11528" max="11533" width="9.33203125" style="30" customWidth="1"/>
    <col min="11534" max="11535" width="15.109375" style="30" customWidth="1"/>
    <col min="11536" max="11550" width="10.5546875" style="30" customWidth="1"/>
    <col min="11551" max="11776" width="9.109375" style="30"/>
    <col min="11777" max="11777" width="11" style="30" customWidth="1"/>
    <col min="11778" max="11783" width="11.44140625" style="30" customWidth="1"/>
    <col min="11784" max="11789" width="9.33203125" style="30" customWidth="1"/>
    <col min="11790" max="11791" width="15.109375" style="30" customWidth="1"/>
    <col min="11792" max="11806" width="10.5546875" style="30" customWidth="1"/>
    <col min="11807" max="12032" width="9.109375" style="30"/>
    <col min="12033" max="12033" width="11" style="30" customWidth="1"/>
    <col min="12034" max="12039" width="11.44140625" style="30" customWidth="1"/>
    <col min="12040" max="12045" width="9.33203125" style="30" customWidth="1"/>
    <col min="12046" max="12047" width="15.109375" style="30" customWidth="1"/>
    <col min="12048" max="12062" width="10.5546875" style="30" customWidth="1"/>
    <col min="12063" max="12288" width="9.109375" style="30"/>
    <col min="12289" max="12289" width="11" style="30" customWidth="1"/>
    <col min="12290" max="12295" width="11.44140625" style="30" customWidth="1"/>
    <col min="12296" max="12301" width="9.33203125" style="30" customWidth="1"/>
    <col min="12302" max="12303" width="15.109375" style="30" customWidth="1"/>
    <col min="12304" max="12318" width="10.5546875" style="30" customWidth="1"/>
    <col min="12319" max="12544" width="9.109375" style="30"/>
    <col min="12545" max="12545" width="11" style="30" customWidth="1"/>
    <col min="12546" max="12551" width="11.44140625" style="30" customWidth="1"/>
    <col min="12552" max="12557" width="9.33203125" style="30" customWidth="1"/>
    <col min="12558" max="12559" width="15.109375" style="30" customWidth="1"/>
    <col min="12560" max="12574" width="10.5546875" style="30" customWidth="1"/>
    <col min="12575" max="12800" width="9.109375" style="30"/>
    <col min="12801" max="12801" width="11" style="30" customWidth="1"/>
    <col min="12802" max="12807" width="11.44140625" style="30" customWidth="1"/>
    <col min="12808" max="12813" width="9.33203125" style="30" customWidth="1"/>
    <col min="12814" max="12815" width="15.109375" style="30" customWidth="1"/>
    <col min="12816" max="12830" width="10.5546875" style="30" customWidth="1"/>
    <col min="12831" max="13056" width="9.109375" style="30"/>
    <col min="13057" max="13057" width="11" style="30" customWidth="1"/>
    <col min="13058" max="13063" width="11.44140625" style="30" customWidth="1"/>
    <col min="13064" max="13069" width="9.33203125" style="30" customWidth="1"/>
    <col min="13070" max="13071" width="15.109375" style="30" customWidth="1"/>
    <col min="13072" max="13086" width="10.5546875" style="30" customWidth="1"/>
    <col min="13087" max="13312" width="9.109375" style="30"/>
    <col min="13313" max="13313" width="11" style="30" customWidth="1"/>
    <col min="13314" max="13319" width="11.44140625" style="30" customWidth="1"/>
    <col min="13320" max="13325" width="9.33203125" style="30" customWidth="1"/>
    <col min="13326" max="13327" width="15.109375" style="30" customWidth="1"/>
    <col min="13328" max="13342" width="10.5546875" style="30" customWidth="1"/>
    <col min="13343" max="13568" width="9.109375" style="30"/>
    <col min="13569" max="13569" width="11" style="30" customWidth="1"/>
    <col min="13570" max="13575" width="11.44140625" style="30" customWidth="1"/>
    <col min="13576" max="13581" width="9.33203125" style="30" customWidth="1"/>
    <col min="13582" max="13583" width="15.109375" style="30" customWidth="1"/>
    <col min="13584" max="13598" width="10.5546875" style="30" customWidth="1"/>
    <col min="13599" max="13824" width="9.109375" style="30"/>
    <col min="13825" max="13825" width="11" style="30" customWidth="1"/>
    <col min="13826" max="13831" width="11.44140625" style="30" customWidth="1"/>
    <col min="13832" max="13837" width="9.33203125" style="30" customWidth="1"/>
    <col min="13838" max="13839" width="15.109375" style="30" customWidth="1"/>
    <col min="13840" max="13854" width="10.5546875" style="30" customWidth="1"/>
    <col min="13855" max="14080" width="9.109375" style="30"/>
    <col min="14081" max="14081" width="11" style="30" customWidth="1"/>
    <col min="14082" max="14087" width="11.44140625" style="30" customWidth="1"/>
    <col min="14088" max="14093" width="9.33203125" style="30" customWidth="1"/>
    <col min="14094" max="14095" width="15.109375" style="30" customWidth="1"/>
    <col min="14096" max="14110" width="10.5546875" style="30" customWidth="1"/>
    <col min="14111" max="14336" width="9.109375" style="30"/>
    <col min="14337" max="14337" width="11" style="30" customWidth="1"/>
    <col min="14338" max="14343" width="11.44140625" style="30" customWidth="1"/>
    <col min="14344" max="14349" width="9.33203125" style="30" customWidth="1"/>
    <col min="14350" max="14351" width="15.109375" style="30" customWidth="1"/>
    <col min="14352" max="14366" width="10.5546875" style="30" customWidth="1"/>
    <col min="14367" max="14592" width="9.109375" style="30"/>
    <col min="14593" max="14593" width="11" style="30" customWidth="1"/>
    <col min="14594" max="14599" width="11.44140625" style="30" customWidth="1"/>
    <col min="14600" max="14605" width="9.33203125" style="30" customWidth="1"/>
    <col min="14606" max="14607" width="15.109375" style="30" customWidth="1"/>
    <col min="14608" max="14622" width="10.5546875" style="30" customWidth="1"/>
    <col min="14623" max="14848" width="9.109375" style="30"/>
    <col min="14849" max="14849" width="11" style="30" customWidth="1"/>
    <col min="14850" max="14855" width="11.44140625" style="30" customWidth="1"/>
    <col min="14856" max="14861" width="9.33203125" style="30" customWidth="1"/>
    <col min="14862" max="14863" width="15.109375" style="30" customWidth="1"/>
    <col min="14864" max="14878" width="10.5546875" style="30" customWidth="1"/>
    <col min="14879" max="15104" width="9.109375" style="30"/>
    <col min="15105" max="15105" width="11" style="30" customWidth="1"/>
    <col min="15106" max="15111" width="11.44140625" style="30" customWidth="1"/>
    <col min="15112" max="15117" width="9.33203125" style="30" customWidth="1"/>
    <col min="15118" max="15119" width="15.109375" style="30" customWidth="1"/>
    <col min="15120" max="15134" width="10.5546875" style="30" customWidth="1"/>
    <col min="15135" max="15360" width="9.109375" style="30"/>
    <col min="15361" max="15361" width="11" style="30" customWidth="1"/>
    <col min="15362" max="15367" width="11.44140625" style="30" customWidth="1"/>
    <col min="15368" max="15373" width="9.33203125" style="30" customWidth="1"/>
    <col min="15374" max="15375" width="15.109375" style="30" customWidth="1"/>
    <col min="15376" max="15390" width="10.5546875" style="30" customWidth="1"/>
    <col min="15391" max="15616" width="9.109375" style="30"/>
    <col min="15617" max="15617" width="11" style="30" customWidth="1"/>
    <col min="15618" max="15623" width="11.44140625" style="30" customWidth="1"/>
    <col min="15624" max="15629" width="9.33203125" style="30" customWidth="1"/>
    <col min="15630" max="15631" width="15.109375" style="30" customWidth="1"/>
    <col min="15632" max="15646" width="10.5546875" style="30" customWidth="1"/>
    <col min="15647" max="15872" width="9.109375" style="30"/>
    <col min="15873" max="15873" width="11" style="30" customWidth="1"/>
    <col min="15874" max="15879" width="11.44140625" style="30" customWidth="1"/>
    <col min="15880" max="15885" width="9.33203125" style="30" customWidth="1"/>
    <col min="15886" max="15887" width="15.109375" style="30" customWidth="1"/>
    <col min="15888" max="15902" width="10.5546875" style="30" customWidth="1"/>
    <col min="15903" max="16128" width="9.109375" style="30"/>
    <col min="16129" max="16129" width="11" style="30" customWidth="1"/>
    <col min="16130" max="16135" width="11.44140625" style="30" customWidth="1"/>
    <col min="16136" max="16141" width="9.33203125" style="30" customWidth="1"/>
    <col min="16142" max="16143" width="15.109375" style="30" customWidth="1"/>
    <col min="16144" max="16158" width="10.5546875" style="30" customWidth="1"/>
    <col min="16159" max="16384" width="9.109375" style="30"/>
  </cols>
  <sheetData>
    <row r="1" spans="1:17" ht="24.6" customHeight="1" thickBot="1">
      <c r="A1" s="682" t="s">
        <v>179</v>
      </c>
      <c r="B1" s="682"/>
      <c r="C1" s="682"/>
      <c r="D1" s="682"/>
      <c r="E1" s="682"/>
      <c r="F1" s="682"/>
      <c r="G1" s="682"/>
      <c r="H1" s="682"/>
      <c r="I1" s="682"/>
      <c r="J1" s="682"/>
      <c r="K1" s="682"/>
      <c r="L1" s="682"/>
      <c r="M1" s="682"/>
      <c r="N1" s="682"/>
      <c r="O1" s="682"/>
      <c r="P1" s="682"/>
      <c r="Q1" s="682"/>
    </row>
    <row r="2" spans="1:17" ht="24.6" customHeight="1" thickBot="1">
      <c r="A2" s="624" t="s">
        <v>36</v>
      </c>
      <c r="B2" s="629" t="s">
        <v>180</v>
      </c>
      <c r="C2" s="630"/>
      <c r="D2" s="630"/>
      <c r="E2" s="630"/>
      <c r="F2" s="630"/>
      <c r="G2" s="630"/>
      <c r="H2" s="630"/>
      <c r="I2" s="631"/>
      <c r="J2" s="629" t="s">
        <v>181</v>
      </c>
      <c r="K2" s="630"/>
      <c r="L2" s="630"/>
      <c r="M2" s="630"/>
      <c r="N2" s="630"/>
      <c r="O2" s="630"/>
      <c r="P2" s="630"/>
      <c r="Q2" s="631"/>
    </row>
    <row r="3" spans="1:17" ht="17.399999999999999" customHeight="1" thickBot="1">
      <c r="A3" s="625"/>
      <c r="B3" s="345">
        <v>2011</v>
      </c>
      <c r="C3" s="22">
        <v>2012</v>
      </c>
      <c r="D3" s="22">
        <v>2013</v>
      </c>
      <c r="E3" s="22">
        <v>2014</v>
      </c>
      <c r="F3" s="22">
        <v>2015</v>
      </c>
      <c r="G3" s="22">
        <v>2016</v>
      </c>
      <c r="H3" s="22">
        <v>2017</v>
      </c>
      <c r="I3" s="346">
        <v>2018</v>
      </c>
      <c r="J3" s="22">
        <v>2011</v>
      </c>
      <c r="K3" s="22">
        <v>2012</v>
      </c>
      <c r="L3" s="22">
        <v>2013</v>
      </c>
      <c r="M3" s="22">
        <v>2014</v>
      </c>
      <c r="N3" s="347">
        <v>2015</v>
      </c>
      <c r="O3" s="347">
        <v>2016</v>
      </c>
      <c r="P3" s="347">
        <v>2017</v>
      </c>
      <c r="Q3" s="347">
        <v>2018</v>
      </c>
    </row>
    <row r="4" spans="1:17" ht="17.399999999999999" customHeight="1" outlineLevel="1">
      <c r="A4" s="348" t="s">
        <v>182</v>
      </c>
      <c r="B4" s="349">
        <v>-448.52064671475466</v>
      </c>
      <c r="C4" s="350">
        <v>-7987.1377224534444</v>
      </c>
      <c r="D4" s="350">
        <v>-362.77349086077322</v>
      </c>
      <c r="E4" s="350">
        <v>-10445.928605988727</v>
      </c>
      <c r="F4" s="351">
        <v>679.95037200999991</v>
      </c>
      <c r="G4" s="350">
        <v>-119.26593255958375</v>
      </c>
      <c r="H4" s="350">
        <v>-295.87270367723511</v>
      </c>
      <c r="I4" s="352">
        <v>1782.9667985599999</v>
      </c>
      <c r="J4" s="353">
        <v>31</v>
      </c>
      <c r="K4" s="354">
        <v>38</v>
      </c>
      <c r="L4" s="354">
        <v>41</v>
      </c>
      <c r="M4" s="354">
        <v>29</v>
      </c>
      <c r="N4" s="354">
        <v>24</v>
      </c>
      <c r="O4" s="354">
        <v>21</v>
      </c>
      <c r="P4" s="354">
        <v>17</v>
      </c>
      <c r="Q4" s="354">
        <v>17</v>
      </c>
    </row>
    <row r="5" spans="1:17" ht="17.399999999999999" customHeight="1" outlineLevel="1">
      <c r="A5" s="355" t="s">
        <v>183</v>
      </c>
      <c r="B5" s="356">
        <v>-3089.9192857433291</v>
      </c>
      <c r="C5" s="357">
        <v>-7951.993560330634</v>
      </c>
      <c r="D5" s="357">
        <v>-1391.7310345883129</v>
      </c>
      <c r="E5" s="357">
        <v>-2843.7982728565671</v>
      </c>
      <c r="F5" s="357">
        <v>-1271.2926679300001</v>
      </c>
      <c r="G5" s="357">
        <v>-217.19840537862495</v>
      </c>
      <c r="H5" s="357">
        <v>-551.20216965396503</v>
      </c>
      <c r="I5" s="358">
        <v>1586.6355764499999</v>
      </c>
      <c r="J5" s="359">
        <v>34</v>
      </c>
      <c r="K5" s="360">
        <v>38</v>
      </c>
      <c r="L5" s="360">
        <v>41</v>
      </c>
      <c r="M5" s="360">
        <v>30</v>
      </c>
      <c r="N5" s="360">
        <v>24</v>
      </c>
      <c r="O5" s="360">
        <v>20</v>
      </c>
      <c r="P5" s="360">
        <v>18</v>
      </c>
      <c r="Q5" s="360">
        <v>17</v>
      </c>
    </row>
    <row r="6" spans="1:17" ht="17.399999999999999" customHeight="1" outlineLevel="1">
      <c r="A6" s="355" t="s">
        <v>184</v>
      </c>
      <c r="B6" s="361">
        <v>15090.60199773951</v>
      </c>
      <c r="C6" s="362">
        <v>-10031.732048831693</v>
      </c>
      <c r="D6" s="363">
        <v>1297.1199999999997</v>
      </c>
      <c r="E6" s="362">
        <v>-803.75285924430386</v>
      </c>
      <c r="F6" s="362">
        <v>-977.96942793000017</v>
      </c>
      <c r="G6" s="362">
        <v>-589.85720480087343</v>
      </c>
      <c r="H6" s="362">
        <v>-576.73303783957124</v>
      </c>
      <c r="I6" s="364">
        <v>-1224.3879933149999</v>
      </c>
      <c r="J6" s="359">
        <v>35</v>
      </c>
      <c r="K6" s="360">
        <v>38</v>
      </c>
      <c r="L6" s="360">
        <v>41</v>
      </c>
      <c r="M6" s="360">
        <v>30</v>
      </c>
      <c r="N6" s="360">
        <v>24</v>
      </c>
      <c r="O6" s="360">
        <v>19</v>
      </c>
      <c r="P6" s="360">
        <v>17</v>
      </c>
      <c r="Q6" s="360">
        <v>17</v>
      </c>
    </row>
    <row r="7" spans="1:17" ht="17.399999999999999" customHeight="1" outlineLevel="1">
      <c r="A7" s="355" t="s">
        <v>185</v>
      </c>
      <c r="B7" s="361">
        <v>7171.9974044081655</v>
      </c>
      <c r="C7" s="362">
        <v>-4747.9130667311138</v>
      </c>
      <c r="D7" s="362">
        <v>-3870.1457975670373</v>
      </c>
      <c r="E7" s="362">
        <v>-10437.301959329761</v>
      </c>
      <c r="F7" s="362">
        <v>-412.81528704897562</v>
      </c>
      <c r="G7" s="362">
        <v>-562.81882641224024</v>
      </c>
      <c r="H7" s="363">
        <v>197.72165213</v>
      </c>
      <c r="I7" s="365">
        <v>1868.19474747</v>
      </c>
      <c r="J7" s="366">
        <v>35</v>
      </c>
      <c r="K7" s="367">
        <v>36</v>
      </c>
      <c r="L7" s="367">
        <v>42</v>
      </c>
      <c r="M7" s="367">
        <v>29</v>
      </c>
      <c r="N7" s="367">
        <v>23</v>
      </c>
      <c r="O7" s="367">
        <v>19</v>
      </c>
      <c r="P7" s="367">
        <v>18</v>
      </c>
      <c r="Q7" s="367">
        <v>17</v>
      </c>
    </row>
    <row r="8" spans="1:17" ht="17.399999999999999" customHeight="1" outlineLevel="1">
      <c r="A8" s="355" t="s">
        <v>186</v>
      </c>
      <c r="B8" s="361">
        <v>8682.4264859649393</v>
      </c>
      <c r="C8" s="362">
        <v>-3322.5449189717856</v>
      </c>
      <c r="D8" s="362">
        <v>-70.310000000000059</v>
      </c>
      <c r="E8" s="363">
        <v>397.6373467815373</v>
      </c>
      <c r="F8" s="363">
        <v>839.77184049658422</v>
      </c>
      <c r="G8" s="362">
        <v>-99.109504320929531</v>
      </c>
      <c r="H8" s="363">
        <v>80.281832449999996</v>
      </c>
      <c r="I8" s="365">
        <v>407.2953321</v>
      </c>
      <c r="J8" s="366">
        <v>35</v>
      </c>
      <c r="K8" s="367">
        <v>38</v>
      </c>
      <c r="L8" s="367">
        <v>39</v>
      </c>
      <c r="M8" s="367">
        <v>29</v>
      </c>
      <c r="N8" s="367">
        <v>23</v>
      </c>
      <c r="O8" s="367">
        <v>16</v>
      </c>
      <c r="P8" s="367">
        <v>18</v>
      </c>
      <c r="Q8" s="367">
        <v>17</v>
      </c>
    </row>
    <row r="9" spans="1:17" ht="17.399999999999999" customHeight="1" outlineLevel="1">
      <c r="A9" s="355" t="s">
        <v>187</v>
      </c>
      <c r="B9" s="361">
        <v>2504.8585339687629</v>
      </c>
      <c r="C9" s="362">
        <v>-2579.378650379484</v>
      </c>
      <c r="D9" s="362">
        <v>-8467.4656664828144</v>
      </c>
      <c r="E9" s="362">
        <v>-2130.0567384821165</v>
      </c>
      <c r="F9" s="362">
        <v>-1626.2528777699331</v>
      </c>
      <c r="G9" s="362">
        <v>-118.43</v>
      </c>
      <c r="H9" s="363">
        <v>625.56772004000004</v>
      </c>
      <c r="I9" s="365">
        <v>494.61597842999998</v>
      </c>
      <c r="J9" s="366">
        <v>33</v>
      </c>
      <c r="K9" s="367">
        <v>40</v>
      </c>
      <c r="L9" s="367">
        <v>39</v>
      </c>
      <c r="M9" s="367">
        <v>31</v>
      </c>
      <c r="N9" s="367">
        <v>24</v>
      </c>
      <c r="O9" s="367">
        <v>16</v>
      </c>
      <c r="P9" s="367">
        <v>18</v>
      </c>
      <c r="Q9" s="367">
        <v>17</v>
      </c>
    </row>
    <row r="10" spans="1:17" ht="17.399999999999999" customHeight="1" outlineLevel="1">
      <c r="A10" s="355" t="s">
        <v>188</v>
      </c>
      <c r="B10" s="368">
        <v>-43.503466467205271</v>
      </c>
      <c r="C10" s="362">
        <v>-2690.0683767446139</v>
      </c>
      <c r="D10" s="362">
        <v>-5268.4729018600501</v>
      </c>
      <c r="E10" s="362">
        <v>-8860.970486433358</v>
      </c>
      <c r="F10" s="362">
        <v>-766.7569197447126</v>
      </c>
      <c r="G10" s="363">
        <v>518.72252880659721</v>
      </c>
      <c r="H10" s="363">
        <v>1545.9942526</v>
      </c>
      <c r="I10" s="365">
        <v>207.26159415000001</v>
      </c>
      <c r="J10" s="366">
        <v>36</v>
      </c>
      <c r="K10" s="367">
        <v>40</v>
      </c>
      <c r="L10" s="367">
        <v>38</v>
      </c>
      <c r="M10" s="367">
        <v>27</v>
      </c>
      <c r="N10" s="367">
        <v>23</v>
      </c>
      <c r="O10" s="367">
        <v>18</v>
      </c>
      <c r="P10" s="367">
        <v>18</v>
      </c>
      <c r="Q10" s="367">
        <v>17</v>
      </c>
    </row>
    <row r="11" spans="1:17" ht="17.399999999999999" customHeight="1" outlineLevel="1">
      <c r="A11" s="355" t="s">
        <v>189</v>
      </c>
      <c r="B11" s="368">
        <v>-11040.638014020218</v>
      </c>
      <c r="C11" s="362">
        <v>-3024.8045535894216</v>
      </c>
      <c r="D11" s="362">
        <v>-15623.22</v>
      </c>
      <c r="E11" s="362">
        <v>-164.68687971921275</v>
      </c>
      <c r="F11" s="362">
        <v>-175.91443964985166</v>
      </c>
      <c r="G11" s="363">
        <v>634.20826215995828</v>
      </c>
      <c r="H11" s="362">
        <v>-564.22174462999999</v>
      </c>
      <c r="I11" s="364">
        <v>-776.57719488999999</v>
      </c>
      <c r="J11" s="366">
        <v>38</v>
      </c>
      <c r="K11" s="367">
        <v>40</v>
      </c>
      <c r="L11" s="367">
        <v>36</v>
      </c>
      <c r="M11" s="367">
        <v>27</v>
      </c>
      <c r="N11" s="367">
        <v>20</v>
      </c>
      <c r="O11" s="367">
        <v>18</v>
      </c>
      <c r="P11" s="367">
        <v>18</v>
      </c>
      <c r="Q11" s="367">
        <v>17</v>
      </c>
    </row>
    <row r="12" spans="1:17" ht="17.399999999999999" customHeight="1" outlineLevel="1">
      <c r="A12" s="355" t="s">
        <v>190</v>
      </c>
      <c r="B12" s="368">
        <v>-6343.147043788078</v>
      </c>
      <c r="C12" s="362">
        <v>-1872.896071919401</v>
      </c>
      <c r="D12" s="362">
        <v>-2359.8037581410781</v>
      </c>
      <c r="E12" s="362">
        <v>-144.18676607442069</v>
      </c>
      <c r="F12" s="362">
        <v>-519.79690696801424</v>
      </c>
      <c r="G12" s="362">
        <v>-177.36410713108774</v>
      </c>
      <c r="H12" s="363">
        <v>1554.7161294099999</v>
      </c>
      <c r="I12" s="364">
        <v>-962.32864698000003</v>
      </c>
      <c r="J12" s="366">
        <v>39</v>
      </c>
      <c r="K12" s="367">
        <v>40</v>
      </c>
      <c r="L12" s="367">
        <v>35</v>
      </c>
      <c r="M12" s="367">
        <v>28</v>
      </c>
      <c r="N12" s="367">
        <v>21</v>
      </c>
      <c r="O12" s="367">
        <v>18</v>
      </c>
      <c r="P12" s="367">
        <v>18</v>
      </c>
      <c r="Q12" s="367">
        <v>17</v>
      </c>
    </row>
    <row r="13" spans="1:17" ht="17.399999999999999" customHeight="1" outlineLevel="1">
      <c r="A13" s="369" t="s">
        <v>191</v>
      </c>
      <c r="B13" s="368">
        <v>-7217.0290366096333</v>
      </c>
      <c r="C13" s="362">
        <v>-3333.3451588214361</v>
      </c>
      <c r="D13" s="362">
        <v>-8137.0471992000139</v>
      </c>
      <c r="E13" s="362">
        <v>-1752.6022070807746</v>
      </c>
      <c r="F13" s="362">
        <v>-284.59767997462956</v>
      </c>
      <c r="G13" s="363">
        <v>167.03316855708582</v>
      </c>
      <c r="H13" s="363">
        <v>1098.91831318</v>
      </c>
      <c r="I13" s="365">
        <v>459.55398723000002</v>
      </c>
      <c r="J13" s="366">
        <v>40</v>
      </c>
      <c r="K13" s="367">
        <v>40</v>
      </c>
      <c r="L13" s="367">
        <v>33</v>
      </c>
      <c r="M13" s="367">
        <v>27</v>
      </c>
      <c r="N13" s="367">
        <v>24</v>
      </c>
      <c r="O13" s="367">
        <v>19</v>
      </c>
      <c r="P13" s="367">
        <v>17</v>
      </c>
      <c r="Q13" s="367">
        <v>17</v>
      </c>
    </row>
    <row r="14" spans="1:17" ht="17.399999999999999" customHeight="1" outlineLevel="1">
      <c r="A14" s="370" t="s">
        <v>192</v>
      </c>
      <c r="B14" s="368">
        <v>-23654.553215268974</v>
      </c>
      <c r="C14" s="362">
        <v>-3962.737866660349</v>
      </c>
      <c r="D14" s="362">
        <v>-2444.7152507381652</v>
      </c>
      <c r="E14" s="362">
        <v>-322.03533901537236</v>
      </c>
      <c r="F14" s="363">
        <v>24.137752253103656</v>
      </c>
      <c r="G14" s="362">
        <v>-514.84731989521515</v>
      </c>
      <c r="H14" s="362">
        <v>-1250.6450334000001</v>
      </c>
      <c r="I14" s="364">
        <v>-121.09954801000001</v>
      </c>
      <c r="J14" s="366">
        <v>40</v>
      </c>
      <c r="K14" s="367">
        <v>40</v>
      </c>
      <c r="L14" s="367">
        <v>31</v>
      </c>
      <c r="M14" s="367">
        <v>25</v>
      </c>
      <c r="N14" s="367">
        <v>23</v>
      </c>
      <c r="O14" s="367">
        <v>18</v>
      </c>
      <c r="P14" s="367">
        <v>17</v>
      </c>
      <c r="Q14" s="367">
        <v>17</v>
      </c>
    </row>
    <row r="15" spans="1:17" ht="17.399999999999999" customHeight="1" outlineLevel="1">
      <c r="A15" s="371" t="s">
        <v>193</v>
      </c>
      <c r="B15" s="372">
        <v>-6137.9722587542074</v>
      </c>
      <c r="C15" s="373">
        <v>-2531.9299999999998</v>
      </c>
      <c r="D15" s="373">
        <v>-1508.1569036613905</v>
      </c>
      <c r="E15" s="374">
        <v>328.86953288038541</v>
      </c>
      <c r="F15" s="374">
        <v>175.05763793162339</v>
      </c>
      <c r="G15" s="373">
        <v>-617.65089120987057</v>
      </c>
      <c r="H15" s="374">
        <v>314.24897535000002</v>
      </c>
      <c r="I15" s="375">
        <v>-679.65997170000003</v>
      </c>
      <c r="J15" s="376">
        <v>38</v>
      </c>
      <c r="K15" s="377">
        <v>40</v>
      </c>
      <c r="L15" s="377">
        <v>31</v>
      </c>
      <c r="M15" s="377">
        <v>25</v>
      </c>
      <c r="N15" s="377">
        <v>21</v>
      </c>
      <c r="O15" s="377">
        <v>17</v>
      </c>
      <c r="P15" s="377">
        <v>17</v>
      </c>
      <c r="Q15" s="377">
        <v>17</v>
      </c>
    </row>
    <row r="16" spans="1:17" ht="17.399999999999999" customHeight="1" thickBot="1">
      <c r="A16" s="378" t="s">
        <v>194</v>
      </c>
      <c r="B16" s="379">
        <f t="shared" ref="B16:I16" si="0">SUM(B4:B15)</f>
        <v>-24525.398545285017</v>
      </c>
      <c r="C16" s="380">
        <f t="shared" si="0"/>
        <v>-54036.48199543338</v>
      </c>
      <c r="D16" s="380">
        <f t="shared" si="0"/>
        <v>-48206.722003099632</v>
      </c>
      <c r="E16" s="380">
        <f t="shared" si="0"/>
        <v>-37178.813234562687</v>
      </c>
      <c r="F16" s="381">
        <f t="shared" si="0"/>
        <v>-4316.4786043248059</v>
      </c>
      <c r="G16" s="381">
        <f t="shared" si="0"/>
        <v>-1696.5782321847842</v>
      </c>
      <c r="H16" s="382">
        <f t="shared" si="0"/>
        <v>2178.7741859592284</v>
      </c>
      <c r="I16" s="382">
        <f t="shared" si="0"/>
        <v>3042.4706594950003</v>
      </c>
      <c r="J16" s="383">
        <f t="shared" ref="J16:O16" si="1">AVERAGE(J4:J15)</f>
        <v>36.166666666666664</v>
      </c>
      <c r="K16" s="384">
        <f t="shared" si="1"/>
        <v>39</v>
      </c>
      <c r="L16" s="384">
        <f t="shared" si="1"/>
        <v>37.25</v>
      </c>
      <c r="M16" s="384">
        <f t="shared" si="1"/>
        <v>28.083333333333332</v>
      </c>
      <c r="N16" s="384">
        <f t="shared" si="1"/>
        <v>22.833333333333332</v>
      </c>
      <c r="O16" s="384">
        <f t="shared" si="1"/>
        <v>18.25</v>
      </c>
      <c r="P16" s="384">
        <v>17.583333333333332</v>
      </c>
      <c r="Q16" s="384">
        <f t="shared" ref="Q16" si="2">AVERAGE(Q4:Q15)</f>
        <v>17</v>
      </c>
    </row>
    <row r="17" spans="1:22" ht="17.399999999999999" customHeight="1">
      <c r="A17" s="71" t="s">
        <v>195</v>
      </c>
      <c r="C17" s="385">
        <f t="shared" ref="C17:I17" si="3">C16/B16-1</f>
        <v>1.2032866008541108</v>
      </c>
      <c r="D17" s="386">
        <f t="shared" si="3"/>
        <v>-0.10788563165208309</v>
      </c>
      <c r="E17" s="386">
        <f t="shared" si="3"/>
        <v>-0.22876288430953395</v>
      </c>
      <c r="F17" s="386">
        <f t="shared" si="3"/>
        <v>-0.88389950542283424</v>
      </c>
      <c r="G17" s="386">
        <f t="shared" si="3"/>
        <v>-0.60695317000183135</v>
      </c>
      <c r="H17" s="386">
        <f t="shared" si="3"/>
        <v>-2.2842167514748155</v>
      </c>
      <c r="I17" s="386">
        <f t="shared" si="3"/>
        <v>0.39641394647583472</v>
      </c>
      <c r="J17" s="30"/>
      <c r="K17" s="386">
        <f t="shared" ref="K17:Q17" si="4">K16/J16-1</f>
        <v>7.8341013824884786E-2</v>
      </c>
      <c r="L17" s="385">
        <f t="shared" si="4"/>
        <v>-4.4871794871794823E-2</v>
      </c>
      <c r="M17" s="385">
        <f t="shared" si="4"/>
        <v>-0.24608501118568238</v>
      </c>
      <c r="N17" s="385">
        <f t="shared" si="4"/>
        <v>-0.18694362017804156</v>
      </c>
      <c r="O17" s="385">
        <f t="shared" si="4"/>
        <v>-0.20072992700729919</v>
      </c>
      <c r="P17" s="385">
        <f t="shared" si="4"/>
        <v>-3.6529680365296913E-2</v>
      </c>
      <c r="Q17" s="385">
        <f t="shared" si="4"/>
        <v>-3.3175355450236865E-2</v>
      </c>
    </row>
    <row r="18" spans="1:22" ht="6" customHeight="1">
      <c r="A18" s="32"/>
      <c r="B18" s="42"/>
      <c r="C18" s="42"/>
      <c r="D18" s="42"/>
      <c r="E18" s="42"/>
      <c r="F18" s="42"/>
      <c r="G18" s="42"/>
      <c r="H18" s="42"/>
      <c r="I18" s="42"/>
      <c r="J18" s="43"/>
      <c r="K18" s="43"/>
      <c r="L18" s="32"/>
      <c r="M18" s="32"/>
      <c r="N18" s="32"/>
      <c r="O18" s="33"/>
      <c r="Q18" s="42"/>
      <c r="R18" s="43"/>
      <c r="S18" s="33"/>
    </row>
    <row r="19" spans="1:22" ht="21" customHeight="1" thickBot="1">
      <c r="A19" s="683" t="s">
        <v>196</v>
      </c>
      <c r="B19" s="683"/>
      <c r="C19" s="683"/>
      <c r="D19" s="683"/>
      <c r="E19" s="683"/>
      <c r="F19" s="683"/>
      <c r="G19" s="683"/>
      <c r="H19" s="683"/>
      <c r="I19" s="683"/>
      <c r="J19" s="683"/>
      <c r="K19" s="683"/>
      <c r="L19" s="683"/>
      <c r="M19" s="683"/>
      <c r="N19" s="683"/>
      <c r="O19" s="683"/>
      <c r="P19" s="683"/>
      <c r="Q19" s="683"/>
    </row>
    <row r="20" spans="1:22" ht="30" customHeight="1" outlineLevel="1" thickBot="1">
      <c r="A20" s="632" t="s">
        <v>36</v>
      </c>
      <c r="B20" s="629" t="s">
        <v>197</v>
      </c>
      <c r="C20" s="630"/>
      <c r="D20" s="630"/>
      <c r="E20" s="630"/>
      <c r="F20" s="630"/>
      <c r="G20" s="630"/>
      <c r="H20" s="630"/>
      <c r="I20" s="631"/>
      <c r="J20" s="629" t="s">
        <v>198</v>
      </c>
      <c r="K20" s="630"/>
      <c r="L20" s="630"/>
      <c r="M20" s="630"/>
      <c r="N20" s="630"/>
      <c r="O20" s="630"/>
      <c r="P20" s="630"/>
      <c r="Q20" s="631"/>
    </row>
    <row r="21" spans="1:22" ht="17.399999999999999" customHeight="1" outlineLevel="1" thickBot="1">
      <c r="A21" s="625"/>
      <c r="B21" s="345">
        <v>2011</v>
      </c>
      <c r="C21" s="22">
        <v>2012</v>
      </c>
      <c r="D21" s="22">
        <v>2013</v>
      </c>
      <c r="E21" s="22">
        <v>2014</v>
      </c>
      <c r="F21" s="346">
        <v>2015</v>
      </c>
      <c r="G21" s="346">
        <v>2016</v>
      </c>
      <c r="H21" s="346">
        <v>2017</v>
      </c>
      <c r="I21" s="346">
        <v>2018</v>
      </c>
      <c r="J21" s="22">
        <v>2011</v>
      </c>
      <c r="K21" s="22">
        <v>2012</v>
      </c>
      <c r="L21" s="22">
        <v>2013</v>
      </c>
      <c r="M21" s="347">
        <v>2014</v>
      </c>
      <c r="N21" s="347">
        <v>2015</v>
      </c>
      <c r="O21" s="347">
        <v>2016</v>
      </c>
      <c r="P21" s="347">
        <v>2017</v>
      </c>
      <c r="Q21" s="347">
        <v>2018</v>
      </c>
    </row>
    <row r="22" spans="1:22" ht="17.399999999999999" customHeight="1" outlineLevel="1">
      <c r="A22" s="387" t="s">
        <v>199</v>
      </c>
      <c r="B22" s="388">
        <f t="shared" ref="B22:E22" si="5">SUM(B4:B6)</f>
        <v>11552.162065281427</v>
      </c>
      <c r="C22" s="350">
        <f t="shared" si="5"/>
        <v>-25970.863331615772</v>
      </c>
      <c r="D22" s="350">
        <f t="shared" si="5"/>
        <v>-457.38452544908637</v>
      </c>
      <c r="E22" s="350">
        <f t="shared" si="5"/>
        <v>-14093.479738089598</v>
      </c>
      <c r="F22" s="350">
        <f>SUM(F4:F6)</f>
        <v>-1569.3117238500004</v>
      </c>
      <c r="G22" s="350">
        <f t="shared" ref="G22:H22" si="6">SUM(G4:G6)</f>
        <v>-926.32154273908213</v>
      </c>
      <c r="H22" s="350">
        <f t="shared" si="6"/>
        <v>-1423.8079111707714</v>
      </c>
      <c r="I22" s="389">
        <f>SUM(I4:I6)</f>
        <v>2145.2143816950002</v>
      </c>
      <c r="J22" s="390">
        <f t="shared" ref="J22:Q22" si="7">B22</f>
        <v>11552.162065281427</v>
      </c>
      <c r="K22" s="391">
        <f t="shared" si="7"/>
        <v>-25970.863331615772</v>
      </c>
      <c r="L22" s="391">
        <f t="shared" si="7"/>
        <v>-457.38452544908637</v>
      </c>
      <c r="M22" s="391">
        <f t="shared" si="7"/>
        <v>-14093.479738089598</v>
      </c>
      <c r="N22" s="392">
        <f t="shared" si="7"/>
        <v>-1569.3117238500004</v>
      </c>
      <c r="O22" s="392">
        <f t="shared" si="7"/>
        <v>-926.32154273908213</v>
      </c>
      <c r="P22" s="392">
        <f t="shared" si="7"/>
        <v>-1423.8079111707714</v>
      </c>
      <c r="Q22" s="393">
        <f t="shared" si="7"/>
        <v>2145.2143816950002</v>
      </c>
    </row>
    <row r="23" spans="1:22" ht="17.399999999999999" customHeight="1" outlineLevel="1">
      <c r="A23" s="394" t="s">
        <v>200</v>
      </c>
      <c r="B23" s="395">
        <f t="shared" ref="B23:I23" si="8">SUM(B7:B9)</f>
        <v>18359.282424341869</v>
      </c>
      <c r="C23" s="357">
        <f t="shared" si="8"/>
        <v>-10649.836636082384</v>
      </c>
      <c r="D23" s="357">
        <f t="shared" si="8"/>
        <v>-12407.921464049852</v>
      </c>
      <c r="E23" s="357">
        <f t="shared" si="8"/>
        <v>-12169.721351030341</v>
      </c>
      <c r="F23" s="357">
        <f t="shared" si="8"/>
        <v>-1199.2963243223244</v>
      </c>
      <c r="G23" s="357">
        <f t="shared" si="8"/>
        <v>-780.35833073316985</v>
      </c>
      <c r="H23" s="396">
        <f t="shared" si="8"/>
        <v>903.57120462</v>
      </c>
      <c r="I23" s="397">
        <f t="shared" si="8"/>
        <v>2770.1060579999998</v>
      </c>
      <c r="J23" s="398">
        <f>SUM(B22:B23)</f>
        <v>29911.444489623296</v>
      </c>
      <c r="K23" s="399">
        <f>SUM(C22:C23)</f>
        <v>-36620.699967698158</v>
      </c>
      <c r="L23" s="400">
        <f>SUM(D22:D23)</f>
        <v>-12865.305989498938</v>
      </c>
      <c r="M23" s="400">
        <f>SUM(E22:E23)</f>
        <v>-26263.201089119939</v>
      </c>
      <c r="N23" s="401">
        <f>SUM(F22:F23)</f>
        <v>-2768.6080481723247</v>
      </c>
      <c r="O23" s="401">
        <f t="shared" ref="O23:Q23" si="9">SUM(G22:G23)</f>
        <v>-1706.679873472252</v>
      </c>
      <c r="P23" s="401">
        <f t="shared" si="9"/>
        <v>-520.23670655077137</v>
      </c>
      <c r="Q23" s="402">
        <f t="shared" si="9"/>
        <v>4915.3204396950005</v>
      </c>
    </row>
    <row r="24" spans="1:22" ht="17.399999999999999" customHeight="1" outlineLevel="1">
      <c r="A24" s="394" t="s">
        <v>201</v>
      </c>
      <c r="B24" s="403">
        <f t="shared" ref="B24:I24" si="10">SUM(B10:B12)</f>
        <v>-17427.2885242755</v>
      </c>
      <c r="C24" s="362">
        <f t="shared" si="10"/>
        <v>-7587.7690022534362</v>
      </c>
      <c r="D24" s="362">
        <f t="shared" si="10"/>
        <v>-23251.496660001128</v>
      </c>
      <c r="E24" s="362">
        <f t="shared" si="10"/>
        <v>-9169.8441322269919</v>
      </c>
      <c r="F24" s="362">
        <f t="shared" si="10"/>
        <v>-1462.4682663625786</v>
      </c>
      <c r="G24" s="363">
        <f t="shared" si="10"/>
        <v>975.56668383546764</v>
      </c>
      <c r="H24" s="363">
        <f t="shared" si="10"/>
        <v>2536.48863738</v>
      </c>
      <c r="I24" s="404">
        <f t="shared" si="10"/>
        <v>-1531.6442477200001</v>
      </c>
      <c r="J24" s="398">
        <f>SUM(B22:B24)</f>
        <v>12484.155965347796</v>
      </c>
      <c r="K24" s="405">
        <f>SUM(C22:C24)</f>
        <v>-44208.468969951595</v>
      </c>
      <c r="L24" s="406">
        <f>SUM(D22:D24)</f>
        <v>-36116.802649500067</v>
      </c>
      <c r="M24" s="406">
        <f>SUM(E22:E24)</f>
        <v>-35433.045221346933</v>
      </c>
      <c r="N24" s="407">
        <f>SUM(F22:F24)</f>
        <v>-4231.0763145349028</v>
      </c>
      <c r="O24" s="407">
        <f t="shared" ref="O24:Q24" si="11">SUM(G22:G24)</f>
        <v>-731.11318963678434</v>
      </c>
      <c r="P24" s="408">
        <f>SUM(H22:H24)</f>
        <v>2016.2519308292285</v>
      </c>
      <c r="Q24" s="408">
        <f t="shared" si="11"/>
        <v>3383.6761919750006</v>
      </c>
    </row>
    <row r="25" spans="1:22" ht="17.399999999999999" customHeight="1" outlineLevel="1" thickBot="1">
      <c r="A25" s="409" t="s">
        <v>202</v>
      </c>
      <c r="B25" s="410">
        <f t="shared" ref="B25:I25" si="12">SUM(B13:B15)</f>
        <v>-37009.554510632814</v>
      </c>
      <c r="C25" s="411">
        <f t="shared" si="12"/>
        <v>-9828.013025481785</v>
      </c>
      <c r="D25" s="411">
        <f t="shared" si="12"/>
        <v>-12089.919353599569</v>
      </c>
      <c r="E25" s="411">
        <f t="shared" si="12"/>
        <v>-1745.7680132157618</v>
      </c>
      <c r="F25" s="411">
        <f t="shared" si="12"/>
        <v>-85.402289789902511</v>
      </c>
      <c r="G25" s="411">
        <f t="shared" si="12"/>
        <v>-965.46504254799993</v>
      </c>
      <c r="H25" s="412">
        <f>SUM(H13:H15)</f>
        <v>162.52225512999996</v>
      </c>
      <c r="I25" s="413">
        <f t="shared" si="12"/>
        <v>-341.20553247999999</v>
      </c>
      <c r="J25" s="414">
        <f>SUM(B22:B25)</f>
        <v>-24525.398545285017</v>
      </c>
      <c r="K25" s="415">
        <f>SUM(C22:C25)</f>
        <v>-54036.48199543338</v>
      </c>
      <c r="L25" s="415">
        <f>SUM(D22:D25)</f>
        <v>-48206.72200309964</v>
      </c>
      <c r="M25" s="415">
        <f>SUM(E22:E25)</f>
        <v>-37178.813234562695</v>
      </c>
      <c r="N25" s="416">
        <f>SUM(F22:F25)</f>
        <v>-4316.478604324805</v>
      </c>
      <c r="O25" s="416">
        <f t="shared" ref="O25:Q25" si="13">SUM(G22:G25)</f>
        <v>-1696.5782321847842</v>
      </c>
      <c r="P25" s="417">
        <f>SUM(H22:H25)</f>
        <v>2178.7741859592284</v>
      </c>
      <c r="Q25" s="417">
        <f t="shared" si="13"/>
        <v>3042.4706594950007</v>
      </c>
    </row>
    <row r="26" spans="1:22" ht="15" customHeight="1" outlineLevel="1" thickBot="1">
      <c r="A26" s="624" t="s">
        <v>36</v>
      </c>
      <c r="B26" s="626" t="s">
        <v>203</v>
      </c>
      <c r="C26" s="627"/>
      <c r="D26" s="627"/>
      <c r="E26" s="627"/>
      <c r="F26" s="627"/>
      <c r="G26" s="627"/>
      <c r="H26" s="627"/>
      <c r="I26" s="628"/>
    </row>
    <row r="27" spans="1:22" ht="15" customHeight="1" outlineLevel="1" thickBot="1">
      <c r="A27" s="625"/>
      <c r="B27" s="418">
        <v>2011</v>
      </c>
      <c r="C27" s="419">
        <v>2012</v>
      </c>
      <c r="D27" s="419">
        <v>2013</v>
      </c>
      <c r="E27" s="419">
        <v>2014</v>
      </c>
      <c r="F27" s="248">
        <v>2015</v>
      </c>
      <c r="G27" s="346">
        <v>2016</v>
      </c>
      <c r="H27" s="346">
        <v>2017</v>
      </c>
      <c r="I27" s="346">
        <v>2018</v>
      </c>
    </row>
    <row r="28" spans="1:22" ht="15" customHeight="1" outlineLevel="1">
      <c r="A28" s="387" t="s">
        <v>199</v>
      </c>
      <c r="B28" s="420">
        <f>B22/1000</f>
        <v>11.552162065281427</v>
      </c>
      <c r="C28" s="421">
        <f t="shared" ref="C28:F31" si="14">C22/1000</f>
        <v>-25.970863331615771</v>
      </c>
      <c r="D28" s="421">
        <f t="shared" si="14"/>
        <v>-0.45738452544908637</v>
      </c>
      <c r="E28" s="421">
        <f t="shared" si="14"/>
        <v>-14.093479738089599</v>
      </c>
      <c r="F28" s="422">
        <f>F22/1000</f>
        <v>-1.5693117238500003</v>
      </c>
      <c r="G28" s="422">
        <f t="shared" ref="G28:I31" si="15">G22/1000</f>
        <v>-0.92632154273908218</v>
      </c>
      <c r="H28" s="422">
        <f t="shared" si="15"/>
        <v>-1.4238079111707713</v>
      </c>
      <c r="I28" s="422">
        <f t="shared" si="15"/>
        <v>2.1452143816950002</v>
      </c>
    </row>
    <row r="29" spans="1:22" ht="15" customHeight="1" outlineLevel="1">
      <c r="A29" s="394" t="s">
        <v>200</v>
      </c>
      <c r="B29" s="423">
        <f>B23/1000</f>
        <v>18.35928242434187</v>
      </c>
      <c r="C29" s="424">
        <f t="shared" si="14"/>
        <v>-10.649836636082384</v>
      </c>
      <c r="D29" s="424">
        <f t="shared" si="14"/>
        <v>-12.407921464049853</v>
      </c>
      <c r="E29" s="424">
        <f t="shared" si="14"/>
        <v>-12.169721351030342</v>
      </c>
      <c r="F29" s="425">
        <f t="shared" si="14"/>
        <v>-1.1992963243223245</v>
      </c>
      <c r="G29" s="425">
        <f t="shared" si="15"/>
        <v>-0.78035833073316985</v>
      </c>
      <c r="H29" s="425">
        <f t="shared" si="15"/>
        <v>0.90357120461999996</v>
      </c>
      <c r="I29" s="425">
        <f t="shared" si="15"/>
        <v>2.7701060579999996</v>
      </c>
    </row>
    <row r="30" spans="1:22" ht="15" customHeight="1" outlineLevel="1" thickBot="1">
      <c r="A30" s="394" t="s">
        <v>201</v>
      </c>
      <c r="B30" s="423">
        <f>B24/1000</f>
        <v>-17.4272885242755</v>
      </c>
      <c r="C30" s="424">
        <f t="shared" si="14"/>
        <v>-7.5877690022534363</v>
      </c>
      <c r="D30" s="424">
        <f t="shared" si="14"/>
        <v>-23.251496660001127</v>
      </c>
      <c r="E30" s="424">
        <f t="shared" si="14"/>
        <v>-9.1698441322269915</v>
      </c>
      <c r="F30" s="425">
        <f t="shared" si="14"/>
        <v>-1.4624682663625785</v>
      </c>
      <c r="G30" s="425">
        <f t="shared" si="15"/>
        <v>0.97556668383546763</v>
      </c>
      <c r="H30" s="425">
        <f t="shared" si="15"/>
        <v>2.5364886373800002</v>
      </c>
      <c r="I30" s="425">
        <f t="shared" si="15"/>
        <v>-1.5316442477200001</v>
      </c>
    </row>
    <row r="31" spans="1:22" ht="15" customHeight="1" outlineLevel="1" thickBot="1">
      <c r="A31" s="409" t="s">
        <v>202</v>
      </c>
      <c r="B31" s="426">
        <f>B25/1000</f>
        <v>-37.00955451063281</v>
      </c>
      <c r="C31" s="427">
        <f t="shared" si="14"/>
        <v>-9.8280130254817841</v>
      </c>
      <c r="D31" s="427">
        <f t="shared" si="14"/>
        <v>-12.089919353599569</v>
      </c>
      <c r="E31" s="427">
        <f t="shared" si="14"/>
        <v>-1.7457680132157618</v>
      </c>
      <c r="F31" s="428">
        <f t="shared" si="14"/>
        <v>-8.5402289789902511E-2</v>
      </c>
      <c r="G31" s="428">
        <f t="shared" si="15"/>
        <v>-0.96546504254799992</v>
      </c>
      <c r="H31" s="428">
        <f t="shared" si="15"/>
        <v>0.16252225512999996</v>
      </c>
      <c r="I31" s="428">
        <f t="shared" si="15"/>
        <v>-0.34120553247999996</v>
      </c>
      <c r="O31" s="22">
        <v>2011</v>
      </c>
      <c r="P31" s="22">
        <v>2012</v>
      </c>
      <c r="Q31" s="22">
        <v>2013</v>
      </c>
      <c r="R31" s="347">
        <v>2014</v>
      </c>
      <c r="S31" s="347">
        <v>2015</v>
      </c>
      <c r="T31" s="347">
        <v>2016</v>
      </c>
      <c r="U31" s="347">
        <v>2017</v>
      </c>
      <c r="V31" s="347">
        <v>2018</v>
      </c>
    </row>
    <row r="32" spans="1:22" outlineLevel="1">
      <c r="N32" s="429" t="s">
        <v>199</v>
      </c>
      <c r="O32" s="430">
        <f>J22/1000</f>
        <v>11.552162065281427</v>
      </c>
      <c r="P32" s="430">
        <f t="shared" ref="P32:S35" si="16">K22/1000</f>
        <v>-25.970863331615771</v>
      </c>
      <c r="Q32" s="430">
        <f t="shared" si="16"/>
        <v>-0.45738452544908637</v>
      </c>
      <c r="R32" s="430">
        <f t="shared" si="16"/>
        <v>-14.093479738089599</v>
      </c>
      <c r="S32" s="430">
        <f>N22/1000</f>
        <v>-1.5693117238500003</v>
      </c>
      <c r="T32" s="430">
        <f t="shared" ref="T32:V35" si="17">O22/1000</f>
        <v>-0.92632154273908218</v>
      </c>
      <c r="U32" s="430">
        <f t="shared" si="17"/>
        <v>-1.4238079111707713</v>
      </c>
      <c r="V32" s="430">
        <f t="shared" si="17"/>
        <v>2.1452143816950002</v>
      </c>
    </row>
    <row r="33" spans="2:22" outlineLevel="1">
      <c r="N33" s="431" t="s">
        <v>200</v>
      </c>
      <c r="O33" s="430">
        <f>J23/1000</f>
        <v>29.911444489623296</v>
      </c>
      <c r="P33" s="430">
        <f t="shared" si="16"/>
        <v>-36.620699967698158</v>
      </c>
      <c r="Q33" s="430">
        <f t="shared" si="16"/>
        <v>-12.865305989498939</v>
      </c>
      <c r="R33" s="430">
        <f t="shared" si="16"/>
        <v>-26.263201089119939</v>
      </c>
      <c r="S33" s="430">
        <f t="shared" si="16"/>
        <v>-2.7686080481723248</v>
      </c>
      <c r="T33" s="430">
        <f t="shared" si="17"/>
        <v>-1.7066798734722519</v>
      </c>
      <c r="U33" s="430">
        <f t="shared" si="17"/>
        <v>-0.52023670655077137</v>
      </c>
      <c r="V33" s="430">
        <f t="shared" si="17"/>
        <v>4.9153204396950008</v>
      </c>
    </row>
    <row r="34" spans="2:22" outlineLevel="1">
      <c r="N34" s="431" t="s">
        <v>201</v>
      </c>
      <c r="O34" s="430">
        <f>J24/1000</f>
        <v>12.484155965347796</v>
      </c>
      <c r="P34" s="430">
        <f t="shared" si="16"/>
        <v>-44.208468969951596</v>
      </c>
      <c r="Q34" s="430">
        <f t="shared" si="16"/>
        <v>-36.116802649500066</v>
      </c>
      <c r="R34" s="430">
        <f t="shared" si="16"/>
        <v>-35.43304522134693</v>
      </c>
      <c r="S34" s="430">
        <f t="shared" si="16"/>
        <v>-4.2310763145349028</v>
      </c>
      <c r="T34" s="430">
        <f t="shared" si="17"/>
        <v>-0.73111318963678429</v>
      </c>
      <c r="U34" s="430">
        <f t="shared" si="17"/>
        <v>2.0162519308292284</v>
      </c>
      <c r="V34" s="430">
        <f t="shared" si="17"/>
        <v>3.3836761919750007</v>
      </c>
    </row>
    <row r="35" spans="2:22" ht="13.8" outlineLevel="1" thickBot="1">
      <c r="B35" s="432"/>
      <c r="C35" s="432"/>
      <c r="D35" s="432"/>
      <c r="N35" s="433" t="s">
        <v>202</v>
      </c>
      <c r="O35" s="430">
        <f>J25/1000</f>
        <v>-24.525398545285018</v>
      </c>
      <c r="P35" s="430">
        <f t="shared" si="16"/>
        <v>-54.036481995433377</v>
      </c>
      <c r="Q35" s="430">
        <f t="shared" si="16"/>
        <v>-48.206722003099642</v>
      </c>
      <c r="R35" s="430">
        <f t="shared" si="16"/>
        <v>-37.178813234562696</v>
      </c>
      <c r="S35" s="430">
        <f t="shared" si="16"/>
        <v>-4.3164786043248053</v>
      </c>
      <c r="T35" s="430">
        <f t="shared" si="17"/>
        <v>-1.6965782321847842</v>
      </c>
      <c r="U35" s="430">
        <f t="shared" si="17"/>
        <v>2.1787741859592282</v>
      </c>
      <c r="V35" s="430">
        <f t="shared" si="17"/>
        <v>3.0424706594950006</v>
      </c>
    </row>
    <row r="36" spans="2:22" outlineLevel="1">
      <c r="B36" s="432"/>
      <c r="C36" s="432"/>
      <c r="D36" s="432"/>
      <c r="N36" s="30"/>
    </row>
    <row r="37" spans="2:22" outlineLevel="1">
      <c r="N37" s="30"/>
    </row>
    <row r="38" spans="2:22" outlineLevel="1">
      <c r="N38" s="30"/>
    </row>
    <row r="39" spans="2:22" outlineLevel="1">
      <c r="N39" s="30"/>
    </row>
    <row r="40" spans="2:22" outlineLevel="1">
      <c r="N40" s="30"/>
    </row>
    <row r="41" spans="2:22" outlineLevel="1">
      <c r="N41" s="30"/>
    </row>
    <row r="42" spans="2:22" outlineLevel="1">
      <c r="N42" s="30"/>
    </row>
  </sheetData>
  <mergeCells count="10">
    <mergeCell ref="A26:A27"/>
    <mergeCell ref="B26:I26"/>
    <mergeCell ref="A1:Q1"/>
    <mergeCell ref="A2:A3"/>
    <mergeCell ref="B2:I2"/>
    <mergeCell ref="J2:Q2"/>
    <mergeCell ref="A19:Q19"/>
    <mergeCell ref="A20:A21"/>
    <mergeCell ref="B20:I20"/>
    <mergeCell ref="J20:Q20"/>
  </mergeCells>
  <pageMargins left="0.7" right="0.7" top="0.75" bottom="0.75" header="0.3" footer="0.3"/>
  <pageSetup paperSize="9" orientation="portrait"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104"/>
  <sheetViews>
    <sheetView zoomScale="70" zoomScaleNormal="70" workbookViewId="0">
      <pane ySplit="1" topLeftCell="A2" activePane="bottomLeft" state="frozen"/>
      <selection activeCell="L24" sqref="L24"/>
      <selection pane="bottomLeft" sqref="A1:XFD1"/>
    </sheetView>
  </sheetViews>
  <sheetFormatPr defaultColWidth="9.109375" defaultRowHeight="13.2" outlineLevelRow="3"/>
  <cols>
    <col min="1" max="1" width="32.6640625" style="1" customWidth="1"/>
    <col min="2" max="10" width="15.5546875" style="1" customWidth="1"/>
    <col min="11" max="11" width="12.88671875" style="1" customWidth="1"/>
    <col min="12" max="13" width="10.109375" style="1" bestFit="1" customWidth="1"/>
    <col min="14" max="14" width="13.77734375" style="1" bestFit="1" customWidth="1"/>
    <col min="15" max="15" width="10" style="1" customWidth="1"/>
    <col min="16" max="16" width="10.109375" style="1" bestFit="1" customWidth="1"/>
    <col min="17" max="17" width="12.88671875" style="1" bestFit="1" customWidth="1"/>
    <col min="18" max="18" width="14.5546875" style="1" customWidth="1"/>
    <col min="19" max="16384" width="9.109375" style="1"/>
  </cols>
  <sheetData>
    <row r="1" spans="1:16384" s="651" customFormat="1" ht="25.2" customHeight="1" thickBot="1">
      <c r="A1" s="650" t="s">
        <v>204</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650"/>
      <c r="DK1" s="650"/>
      <c r="DL1" s="650"/>
      <c r="DM1" s="650"/>
      <c r="DN1" s="650"/>
      <c r="DO1" s="650"/>
      <c r="DP1" s="650"/>
      <c r="DQ1" s="650"/>
      <c r="DR1" s="650"/>
      <c r="DS1" s="650"/>
      <c r="DT1" s="650"/>
      <c r="DU1" s="650"/>
      <c r="DV1" s="650"/>
      <c r="DW1" s="650"/>
      <c r="DX1" s="650"/>
      <c r="DY1" s="650"/>
      <c r="DZ1" s="650"/>
      <c r="EA1" s="650"/>
      <c r="EB1" s="650"/>
      <c r="EC1" s="650"/>
      <c r="ED1" s="650"/>
      <c r="EE1" s="650"/>
      <c r="EF1" s="650"/>
      <c r="EG1" s="650"/>
      <c r="EH1" s="650"/>
      <c r="EI1" s="650"/>
      <c r="EJ1" s="650"/>
      <c r="EK1" s="650"/>
      <c r="EL1" s="650"/>
      <c r="EM1" s="650"/>
      <c r="EN1" s="650"/>
      <c r="EO1" s="650"/>
      <c r="EP1" s="650"/>
      <c r="EQ1" s="650"/>
      <c r="ER1" s="650"/>
      <c r="ES1" s="650"/>
      <c r="ET1" s="650"/>
      <c r="EU1" s="650"/>
      <c r="EV1" s="650"/>
      <c r="EW1" s="650"/>
      <c r="EX1" s="650"/>
      <c r="EY1" s="650"/>
      <c r="EZ1" s="650"/>
      <c r="FA1" s="650"/>
      <c r="FB1" s="650"/>
      <c r="FC1" s="650"/>
      <c r="FD1" s="650"/>
      <c r="FE1" s="650"/>
      <c r="FF1" s="650"/>
      <c r="FG1" s="650"/>
      <c r="FH1" s="650"/>
      <c r="FI1" s="650"/>
      <c r="FJ1" s="650"/>
      <c r="FK1" s="650"/>
      <c r="FL1" s="650"/>
      <c r="FM1" s="650"/>
      <c r="FN1" s="650"/>
      <c r="FO1" s="650"/>
      <c r="FP1" s="650"/>
      <c r="FQ1" s="650"/>
      <c r="FR1" s="650"/>
      <c r="FS1" s="650"/>
      <c r="FT1" s="650"/>
      <c r="FU1" s="650"/>
      <c r="FV1" s="650"/>
      <c r="FW1" s="650"/>
      <c r="FX1" s="650"/>
      <c r="FY1" s="650"/>
      <c r="FZ1" s="650"/>
      <c r="GA1" s="650"/>
      <c r="GB1" s="650"/>
      <c r="GC1" s="650"/>
      <c r="GD1" s="650"/>
      <c r="GE1" s="650"/>
      <c r="GF1" s="650"/>
      <c r="GG1" s="650"/>
      <c r="GH1" s="650"/>
      <c r="GI1" s="650"/>
      <c r="GJ1" s="650"/>
      <c r="GK1" s="650"/>
      <c r="GL1" s="650"/>
      <c r="GM1" s="650"/>
      <c r="GN1" s="650"/>
      <c r="GO1" s="650"/>
      <c r="GP1" s="650"/>
      <c r="GQ1" s="650"/>
      <c r="GR1" s="650"/>
      <c r="GS1" s="650"/>
      <c r="GT1" s="650"/>
      <c r="GU1" s="650"/>
      <c r="GV1" s="650"/>
      <c r="GW1" s="650"/>
      <c r="GX1" s="650"/>
      <c r="GY1" s="650"/>
      <c r="GZ1" s="650"/>
      <c r="HA1" s="650"/>
      <c r="HB1" s="650"/>
      <c r="HC1" s="650"/>
      <c r="HD1" s="650"/>
      <c r="HE1" s="650"/>
      <c r="HF1" s="650"/>
      <c r="HG1" s="650"/>
      <c r="HH1" s="650"/>
      <c r="HI1" s="650"/>
      <c r="HJ1" s="650"/>
      <c r="HK1" s="650"/>
      <c r="HL1" s="650"/>
      <c r="HM1" s="650"/>
      <c r="HN1" s="650"/>
      <c r="HO1" s="650"/>
      <c r="HP1" s="650"/>
      <c r="HQ1" s="650"/>
      <c r="HR1" s="650"/>
      <c r="HS1" s="650"/>
      <c r="HT1" s="650"/>
      <c r="HU1" s="650"/>
      <c r="HV1" s="650"/>
      <c r="HW1" s="650"/>
      <c r="HX1" s="650"/>
      <c r="HY1" s="650"/>
      <c r="HZ1" s="650"/>
      <c r="IA1" s="650"/>
      <c r="IB1" s="650"/>
      <c r="IC1" s="650"/>
      <c r="ID1" s="650"/>
      <c r="IE1" s="650"/>
      <c r="IF1" s="650"/>
      <c r="IG1" s="650"/>
      <c r="IH1" s="650"/>
      <c r="II1" s="650"/>
      <c r="IJ1" s="650"/>
      <c r="IK1" s="650"/>
      <c r="IL1" s="650"/>
      <c r="IM1" s="650"/>
      <c r="IN1" s="650"/>
      <c r="IO1" s="650"/>
      <c r="IP1" s="650"/>
      <c r="IQ1" s="650"/>
      <c r="IR1" s="650"/>
      <c r="IS1" s="650"/>
      <c r="IT1" s="650"/>
      <c r="IU1" s="650"/>
      <c r="IV1" s="650"/>
      <c r="IW1" s="650"/>
      <c r="IX1" s="650"/>
      <c r="IY1" s="650"/>
      <c r="IZ1" s="650"/>
      <c r="JA1" s="650"/>
      <c r="JB1" s="650"/>
      <c r="JC1" s="650"/>
      <c r="JD1" s="650"/>
      <c r="JE1" s="650"/>
      <c r="JF1" s="650"/>
      <c r="JG1" s="650"/>
      <c r="JH1" s="650"/>
      <c r="JI1" s="650"/>
      <c r="JJ1" s="650"/>
      <c r="JK1" s="650"/>
      <c r="JL1" s="650"/>
      <c r="JM1" s="650"/>
      <c r="JN1" s="650"/>
      <c r="JO1" s="650"/>
      <c r="JP1" s="650"/>
      <c r="JQ1" s="650"/>
      <c r="JR1" s="650"/>
      <c r="JS1" s="650"/>
      <c r="JT1" s="650"/>
      <c r="JU1" s="650"/>
      <c r="JV1" s="650"/>
      <c r="JW1" s="650"/>
      <c r="JX1" s="650"/>
      <c r="JY1" s="650"/>
      <c r="JZ1" s="650"/>
      <c r="KA1" s="650"/>
      <c r="KB1" s="650"/>
      <c r="KC1" s="650"/>
      <c r="KD1" s="650"/>
      <c r="KE1" s="650"/>
      <c r="KF1" s="650"/>
      <c r="KG1" s="650"/>
      <c r="KH1" s="650"/>
      <c r="KI1" s="650"/>
      <c r="KJ1" s="650"/>
      <c r="KK1" s="650"/>
      <c r="KL1" s="650"/>
      <c r="KM1" s="650"/>
      <c r="KN1" s="650"/>
      <c r="KO1" s="650"/>
      <c r="KP1" s="650"/>
      <c r="KQ1" s="650"/>
      <c r="KR1" s="650"/>
      <c r="KS1" s="650"/>
      <c r="KT1" s="650"/>
      <c r="KU1" s="650"/>
      <c r="KV1" s="650"/>
      <c r="KW1" s="650"/>
      <c r="KX1" s="650"/>
      <c r="KY1" s="650"/>
      <c r="KZ1" s="650"/>
      <c r="LA1" s="650"/>
      <c r="LB1" s="650"/>
      <c r="LC1" s="650"/>
      <c r="LD1" s="650"/>
      <c r="LE1" s="650"/>
      <c r="LF1" s="650"/>
      <c r="LG1" s="650"/>
      <c r="LH1" s="650"/>
      <c r="LI1" s="650"/>
      <c r="LJ1" s="650"/>
      <c r="LK1" s="650"/>
      <c r="LL1" s="650"/>
      <c r="LM1" s="650"/>
      <c r="LN1" s="650"/>
      <c r="LO1" s="650"/>
      <c r="LP1" s="650"/>
      <c r="LQ1" s="650"/>
      <c r="LR1" s="650"/>
      <c r="LS1" s="650"/>
      <c r="LT1" s="650"/>
      <c r="LU1" s="650"/>
      <c r="LV1" s="650"/>
      <c r="LW1" s="650"/>
      <c r="LX1" s="650"/>
      <c r="LY1" s="650"/>
      <c r="LZ1" s="650"/>
      <c r="MA1" s="650"/>
      <c r="MB1" s="650"/>
      <c r="MC1" s="650"/>
      <c r="MD1" s="650"/>
      <c r="ME1" s="650"/>
      <c r="MF1" s="650"/>
      <c r="MG1" s="650"/>
      <c r="MH1" s="650"/>
      <c r="MI1" s="650"/>
      <c r="MJ1" s="650"/>
      <c r="MK1" s="650"/>
      <c r="ML1" s="650"/>
      <c r="MM1" s="650"/>
      <c r="MN1" s="650"/>
      <c r="MO1" s="650"/>
      <c r="MP1" s="650"/>
      <c r="MQ1" s="650"/>
      <c r="MR1" s="650"/>
      <c r="MS1" s="650"/>
      <c r="MT1" s="650"/>
      <c r="MU1" s="650"/>
      <c r="MV1" s="650"/>
      <c r="MW1" s="650"/>
      <c r="MX1" s="650"/>
      <c r="MY1" s="650"/>
      <c r="MZ1" s="650"/>
      <c r="NA1" s="650"/>
      <c r="NB1" s="650"/>
      <c r="NC1" s="650"/>
      <c r="ND1" s="650"/>
      <c r="NE1" s="650"/>
      <c r="NF1" s="650"/>
      <c r="NG1" s="650"/>
      <c r="NH1" s="650"/>
      <c r="NI1" s="650"/>
      <c r="NJ1" s="650"/>
      <c r="NK1" s="650"/>
      <c r="NL1" s="650"/>
      <c r="NM1" s="650"/>
      <c r="NN1" s="650"/>
      <c r="NO1" s="650"/>
      <c r="NP1" s="650"/>
      <c r="NQ1" s="650"/>
      <c r="NR1" s="650"/>
      <c r="NS1" s="650"/>
      <c r="NT1" s="650"/>
      <c r="NU1" s="650"/>
      <c r="NV1" s="650"/>
      <c r="NW1" s="650"/>
      <c r="NX1" s="650"/>
      <c r="NY1" s="650"/>
      <c r="NZ1" s="650"/>
      <c r="OA1" s="650"/>
      <c r="OB1" s="650"/>
      <c r="OC1" s="650"/>
      <c r="OD1" s="650"/>
      <c r="OE1" s="650"/>
      <c r="OF1" s="650"/>
      <c r="OG1" s="650"/>
      <c r="OH1" s="650"/>
      <c r="OI1" s="650"/>
      <c r="OJ1" s="650"/>
      <c r="OK1" s="650"/>
      <c r="OL1" s="650"/>
      <c r="OM1" s="650"/>
      <c r="ON1" s="650"/>
      <c r="OO1" s="650"/>
      <c r="OP1" s="650"/>
      <c r="OQ1" s="650"/>
      <c r="OR1" s="650"/>
      <c r="OS1" s="650"/>
      <c r="OT1" s="650"/>
      <c r="OU1" s="650"/>
      <c r="OV1" s="650"/>
      <c r="OW1" s="650"/>
      <c r="OX1" s="650"/>
      <c r="OY1" s="650"/>
      <c r="OZ1" s="650"/>
      <c r="PA1" s="650"/>
      <c r="PB1" s="650"/>
      <c r="PC1" s="650"/>
      <c r="PD1" s="650"/>
      <c r="PE1" s="650"/>
      <c r="PF1" s="650"/>
      <c r="PG1" s="650"/>
      <c r="PH1" s="650"/>
      <c r="PI1" s="650"/>
      <c r="PJ1" s="650"/>
      <c r="PK1" s="650"/>
      <c r="PL1" s="650"/>
      <c r="PM1" s="650"/>
      <c r="PN1" s="650"/>
      <c r="PO1" s="650"/>
      <c r="PP1" s="650"/>
      <c r="PQ1" s="650"/>
      <c r="PR1" s="650"/>
      <c r="PS1" s="650"/>
      <c r="PT1" s="650"/>
      <c r="PU1" s="650"/>
      <c r="PV1" s="650"/>
      <c r="PW1" s="650"/>
      <c r="PX1" s="650"/>
      <c r="PY1" s="650"/>
      <c r="PZ1" s="650"/>
      <c r="QA1" s="650"/>
      <c r="QB1" s="650"/>
      <c r="QC1" s="650"/>
      <c r="QD1" s="650"/>
      <c r="QE1" s="650"/>
      <c r="QF1" s="650"/>
      <c r="QG1" s="650"/>
      <c r="QH1" s="650"/>
      <c r="QI1" s="650"/>
      <c r="QJ1" s="650"/>
      <c r="QK1" s="650"/>
      <c r="QL1" s="650"/>
      <c r="QM1" s="650"/>
      <c r="QN1" s="650"/>
      <c r="QO1" s="650"/>
      <c r="QP1" s="650"/>
      <c r="QQ1" s="650"/>
      <c r="QR1" s="650"/>
      <c r="QS1" s="650"/>
      <c r="QT1" s="650"/>
      <c r="QU1" s="650"/>
      <c r="QV1" s="650"/>
      <c r="QW1" s="650"/>
      <c r="QX1" s="650"/>
      <c r="QY1" s="650"/>
      <c r="QZ1" s="650"/>
      <c r="RA1" s="650"/>
      <c r="RB1" s="650"/>
      <c r="RC1" s="650"/>
      <c r="RD1" s="650"/>
      <c r="RE1" s="650"/>
      <c r="RF1" s="650"/>
      <c r="RG1" s="650"/>
      <c r="RH1" s="650"/>
      <c r="RI1" s="650"/>
      <c r="RJ1" s="650"/>
      <c r="RK1" s="650"/>
      <c r="RL1" s="650"/>
      <c r="RM1" s="650"/>
      <c r="RN1" s="650"/>
      <c r="RO1" s="650"/>
      <c r="RP1" s="650"/>
      <c r="RQ1" s="650"/>
      <c r="RR1" s="650"/>
      <c r="RS1" s="650"/>
      <c r="RT1" s="650"/>
      <c r="RU1" s="650"/>
      <c r="RV1" s="650"/>
      <c r="RW1" s="650"/>
      <c r="RX1" s="650"/>
      <c r="RY1" s="650"/>
      <c r="RZ1" s="650"/>
      <c r="SA1" s="650"/>
      <c r="SB1" s="650"/>
      <c r="SC1" s="650"/>
      <c r="SD1" s="650"/>
      <c r="SE1" s="650"/>
      <c r="SF1" s="650"/>
      <c r="SG1" s="650"/>
      <c r="SH1" s="650"/>
      <c r="SI1" s="650"/>
      <c r="SJ1" s="650"/>
      <c r="SK1" s="650"/>
      <c r="SL1" s="650"/>
      <c r="SM1" s="650"/>
      <c r="SN1" s="650"/>
      <c r="SO1" s="650"/>
      <c r="SP1" s="650"/>
      <c r="SQ1" s="650"/>
      <c r="SR1" s="650"/>
      <c r="SS1" s="650"/>
      <c r="ST1" s="650"/>
      <c r="SU1" s="650"/>
      <c r="SV1" s="650"/>
      <c r="SW1" s="650"/>
      <c r="SX1" s="650"/>
      <c r="SY1" s="650"/>
      <c r="SZ1" s="650"/>
      <c r="TA1" s="650"/>
      <c r="TB1" s="650"/>
      <c r="TC1" s="650"/>
      <c r="TD1" s="650"/>
      <c r="TE1" s="650"/>
      <c r="TF1" s="650"/>
      <c r="TG1" s="650"/>
      <c r="TH1" s="650"/>
      <c r="TI1" s="650"/>
      <c r="TJ1" s="650"/>
      <c r="TK1" s="650"/>
      <c r="TL1" s="650"/>
      <c r="TM1" s="650"/>
      <c r="TN1" s="650"/>
      <c r="TO1" s="650"/>
      <c r="TP1" s="650"/>
      <c r="TQ1" s="650"/>
      <c r="TR1" s="650"/>
      <c r="TS1" s="650"/>
      <c r="TT1" s="650"/>
      <c r="TU1" s="650"/>
      <c r="TV1" s="650"/>
      <c r="TW1" s="650"/>
      <c r="TX1" s="650"/>
      <c r="TY1" s="650"/>
      <c r="TZ1" s="650"/>
      <c r="UA1" s="650"/>
      <c r="UB1" s="650"/>
      <c r="UC1" s="650"/>
      <c r="UD1" s="650"/>
      <c r="UE1" s="650"/>
      <c r="UF1" s="650"/>
      <c r="UG1" s="650"/>
      <c r="UH1" s="650"/>
      <c r="UI1" s="650"/>
      <c r="UJ1" s="650"/>
      <c r="UK1" s="650"/>
      <c r="UL1" s="650"/>
      <c r="UM1" s="650"/>
      <c r="UN1" s="650"/>
      <c r="UO1" s="650"/>
      <c r="UP1" s="650"/>
      <c r="UQ1" s="650"/>
      <c r="UR1" s="650"/>
      <c r="US1" s="650"/>
      <c r="UT1" s="650"/>
      <c r="UU1" s="650"/>
      <c r="UV1" s="650"/>
      <c r="UW1" s="650"/>
      <c r="UX1" s="650"/>
      <c r="UY1" s="650"/>
      <c r="UZ1" s="650"/>
      <c r="VA1" s="650"/>
      <c r="VB1" s="650"/>
      <c r="VC1" s="650"/>
      <c r="VD1" s="650"/>
      <c r="VE1" s="650"/>
      <c r="VF1" s="650"/>
      <c r="VG1" s="650"/>
      <c r="VH1" s="650"/>
      <c r="VI1" s="650"/>
      <c r="VJ1" s="650"/>
      <c r="VK1" s="650"/>
      <c r="VL1" s="650"/>
      <c r="VM1" s="650"/>
      <c r="VN1" s="650"/>
      <c r="VO1" s="650"/>
      <c r="VP1" s="650"/>
      <c r="VQ1" s="650"/>
      <c r="VR1" s="650"/>
      <c r="VS1" s="650"/>
      <c r="VT1" s="650"/>
      <c r="VU1" s="650"/>
      <c r="VV1" s="650"/>
      <c r="VW1" s="650"/>
      <c r="VX1" s="650"/>
      <c r="VY1" s="650"/>
      <c r="VZ1" s="650"/>
      <c r="WA1" s="650"/>
      <c r="WB1" s="650"/>
      <c r="WC1" s="650"/>
      <c r="WD1" s="650"/>
      <c r="WE1" s="650"/>
      <c r="WF1" s="650"/>
      <c r="WG1" s="650"/>
      <c r="WH1" s="650"/>
      <c r="WI1" s="650"/>
      <c r="WJ1" s="650"/>
      <c r="WK1" s="650"/>
      <c r="WL1" s="650"/>
      <c r="WM1" s="650"/>
      <c r="WN1" s="650"/>
      <c r="WO1" s="650"/>
      <c r="WP1" s="650"/>
      <c r="WQ1" s="650"/>
      <c r="WR1" s="650"/>
      <c r="WS1" s="650"/>
      <c r="WT1" s="650"/>
      <c r="WU1" s="650"/>
      <c r="WV1" s="650"/>
      <c r="WW1" s="650"/>
      <c r="WX1" s="650"/>
      <c r="WY1" s="650"/>
      <c r="WZ1" s="650"/>
      <c r="XA1" s="650"/>
      <c r="XB1" s="650"/>
      <c r="XC1" s="650"/>
      <c r="XD1" s="650"/>
      <c r="XE1" s="650"/>
      <c r="XF1" s="650"/>
      <c r="XG1" s="650"/>
      <c r="XH1" s="650"/>
      <c r="XI1" s="650"/>
      <c r="XJ1" s="650"/>
      <c r="XK1" s="650"/>
      <c r="XL1" s="650"/>
      <c r="XM1" s="650"/>
      <c r="XN1" s="650"/>
      <c r="XO1" s="650"/>
      <c r="XP1" s="650"/>
      <c r="XQ1" s="650"/>
      <c r="XR1" s="650"/>
      <c r="XS1" s="650"/>
      <c r="XT1" s="650"/>
      <c r="XU1" s="650"/>
      <c r="XV1" s="650"/>
      <c r="XW1" s="650"/>
      <c r="XX1" s="650"/>
      <c r="XY1" s="650"/>
      <c r="XZ1" s="650"/>
      <c r="YA1" s="650"/>
      <c r="YB1" s="650"/>
      <c r="YC1" s="650"/>
      <c r="YD1" s="650"/>
      <c r="YE1" s="650"/>
      <c r="YF1" s="650"/>
      <c r="YG1" s="650"/>
      <c r="YH1" s="650"/>
      <c r="YI1" s="650"/>
      <c r="YJ1" s="650"/>
      <c r="YK1" s="650"/>
      <c r="YL1" s="650"/>
      <c r="YM1" s="650"/>
      <c r="YN1" s="650"/>
      <c r="YO1" s="650"/>
      <c r="YP1" s="650"/>
      <c r="YQ1" s="650"/>
      <c r="YR1" s="650"/>
      <c r="YS1" s="650"/>
      <c r="YT1" s="650"/>
      <c r="YU1" s="650"/>
      <c r="YV1" s="650"/>
      <c r="YW1" s="650"/>
      <c r="YX1" s="650"/>
      <c r="YY1" s="650"/>
      <c r="YZ1" s="650"/>
      <c r="ZA1" s="650"/>
      <c r="ZB1" s="650"/>
      <c r="ZC1" s="650"/>
      <c r="ZD1" s="650"/>
      <c r="ZE1" s="650"/>
      <c r="ZF1" s="650"/>
      <c r="ZG1" s="650"/>
      <c r="ZH1" s="650"/>
      <c r="ZI1" s="650"/>
      <c r="ZJ1" s="650"/>
      <c r="ZK1" s="650"/>
      <c r="ZL1" s="650"/>
      <c r="ZM1" s="650"/>
      <c r="ZN1" s="650"/>
      <c r="ZO1" s="650"/>
      <c r="ZP1" s="650"/>
      <c r="ZQ1" s="650"/>
      <c r="ZR1" s="650"/>
      <c r="ZS1" s="650"/>
      <c r="ZT1" s="650"/>
      <c r="ZU1" s="650"/>
      <c r="ZV1" s="650"/>
      <c r="ZW1" s="650"/>
      <c r="ZX1" s="650"/>
      <c r="ZY1" s="650"/>
      <c r="ZZ1" s="650"/>
      <c r="AAA1" s="650"/>
      <c r="AAB1" s="650"/>
      <c r="AAC1" s="650"/>
      <c r="AAD1" s="650"/>
      <c r="AAE1" s="650"/>
      <c r="AAF1" s="650"/>
      <c r="AAG1" s="650"/>
      <c r="AAH1" s="650"/>
      <c r="AAI1" s="650"/>
      <c r="AAJ1" s="650"/>
      <c r="AAK1" s="650"/>
      <c r="AAL1" s="650"/>
      <c r="AAM1" s="650"/>
      <c r="AAN1" s="650"/>
      <c r="AAO1" s="650"/>
      <c r="AAP1" s="650"/>
      <c r="AAQ1" s="650"/>
      <c r="AAR1" s="650"/>
      <c r="AAS1" s="650"/>
      <c r="AAT1" s="650"/>
      <c r="AAU1" s="650"/>
      <c r="AAV1" s="650"/>
      <c r="AAW1" s="650"/>
      <c r="AAX1" s="650"/>
      <c r="AAY1" s="650"/>
      <c r="AAZ1" s="650"/>
      <c r="ABA1" s="650"/>
      <c r="ABB1" s="650"/>
      <c r="ABC1" s="650"/>
      <c r="ABD1" s="650"/>
      <c r="ABE1" s="650"/>
      <c r="ABF1" s="650"/>
      <c r="ABG1" s="650"/>
      <c r="ABH1" s="650"/>
      <c r="ABI1" s="650"/>
      <c r="ABJ1" s="650"/>
      <c r="ABK1" s="650"/>
      <c r="ABL1" s="650"/>
      <c r="ABM1" s="650"/>
      <c r="ABN1" s="650"/>
      <c r="ABO1" s="650"/>
      <c r="ABP1" s="650"/>
      <c r="ABQ1" s="650"/>
      <c r="ABR1" s="650"/>
      <c r="ABS1" s="650"/>
      <c r="ABT1" s="650"/>
      <c r="ABU1" s="650"/>
      <c r="ABV1" s="650"/>
      <c r="ABW1" s="650"/>
      <c r="ABX1" s="650"/>
      <c r="ABY1" s="650"/>
      <c r="ABZ1" s="650"/>
      <c r="ACA1" s="650"/>
      <c r="ACB1" s="650"/>
      <c r="ACC1" s="650"/>
      <c r="ACD1" s="650"/>
      <c r="ACE1" s="650"/>
      <c r="ACF1" s="650"/>
      <c r="ACG1" s="650"/>
      <c r="ACH1" s="650"/>
      <c r="ACI1" s="650"/>
      <c r="ACJ1" s="650"/>
      <c r="ACK1" s="650"/>
      <c r="ACL1" s="650"/>
      <c r="ACM1" s="650"/>
      <c r="ACN1" s="650"/>
      <c r="ACO1" s="650"/>
      <c r="ACP1" s="650"/>
      <c r="ACQ1" s="650"/>
      <c r="ACR1" s="650"/>
      <c r="ACS1" s="650"/>
      <c r="ACT1" s="650"/>
      <c r="ACU1" s="650"/>
      <c r="ACV1" s="650"/>
      <c r="ACW1" s="650"/>
      <c r="ACX1" s="650"/>
      <c r="ACY1" s="650"/>
      <c r="ACZ1" s="650"/>
      <c r="ADA1" s="650"/>
      <c r="ADB1" s="650"/>
      <c r="ADC1" s="650"/>
      <c r="ADD1" s="650"/>
      <c r="ADE1" s="650"/>
      <c r="ADF1" s="650"/>
      <c r="ADG1" s="650"/>
      <c r="ADH1" s="650"/>
      <c r="ADI1" s="650"/>
      <c r="ADJ1" s="650"/>
      <c r="ADK1" s="650"/>
      <c r="ADL1" s="650"/>
      <c r="ADM1" s="650"/>
      <c r="ADN1" s="650"/>
      <c r="ADO1" s="650"/>
      <c r="ADP1" s="650"/>
      <c r="ADQ1" s="650"/>
      <c r="ADR1" s="650"/>
      <c r="ADS1" s="650"/>
      <c r="ADT1" s="650"/>
      <c r="ADU1" s="650"/>
      <c r="ADV1" s="650"/>
      <c r="ADW1" s="650"/>
      <c r="ADX1" s="650"/>
      <c r="ADY1" s="650"/>
      <c r="ADZ1" s="650"/>
      <c r="AEA1" s="650"/>
      <c r="AEB1" s="650"/>
      <c r="AEC1" s="650"/>
      <c r="AED1" s="650"/>
      <c r="AEE1" s="650"/>
      <c r="AEF1" s="650"/>
      <c r="AEG1" s="650"/>
      <c r="AEH1" s="650"/>
      <c r="AEI1" s="650"/>
      <c r="AEJ1" s="650"/>
      <c r="AEK1" s="650"/>
      <c r="AEL1" s="650"/>
      <c r="AEM1" s="650"/>
      <c r="AEN1" s="650"/>
      <c r="AEO1" s="650"/>
      <c r="AEP1" s="650"/>
      <c r="AEQ1" s="650"/>
      <c r="AER1" s="650"/>
      <c r="AES1" s="650"/>
      <c r="AET1" s="650"/>
      <c r="AEU1" s="650"/>
      <c r="AEV1" s="650"/>
      <c r="AEW1" s="650"/>
      <c r="AEX1" s="650"/>
      <c r="AEY1" s="650"/>
      <c r="AEZ1" s="650"/>
      <c r="AFA1" s="650"/>
      <c r="AFB1" s="650"/>
      <c r="AFC1" s="650"/>
      <c r="AFD1" s="650"/>
      <c r="AFE1" s="650"/>
      <c r="AFF1" s="650"/>
      <c r="AFG1" s="650"/>
      <c r="AFH1" s="650"/>
      <c r="AFI1" s="650"/>
      <c r="AFJ1" s="650"/>
      <c r="AFK1" s="650"/>
      <c r="AFL1" s="650"/>
      <c r="AFM1" s="650"/>
      <c r="AFN1" s="650"/>
      <c r="AFO1" s="650"/>
      <c r="AFP1" s="650"/>
      <c r="AFQ1" s="650"/>
      <c r="AFR1" s="650"/>
      <c r="AFS1" s="650"/>
      <c r="AFT1" s="650"/>
      <c r="AFU1" s="650"/>
      <c r="AFV1" s="650"/>
      <c r="AFW1" s="650"/>
      <c r="AFX1" s="650"/>
      <c r="AFY1" s="650"/>
      <c r="AFZ1" s="650"/>
      <c r="AGA1" s="650"/>
      <c r="AGB1" s="650"/>
      <c r="AGC1" s="650"/>
      <c r="AGD1" s="650"/>
      <c r="AGE1" s="650"/>
      <c r="AGF1" s="650"/>
      <c r="AGG1" s="650"/>
      <c r="AGH1" s="650"/>
      <c r="AGI1" s="650"/>
      <c r="AGJ1" s="650"/>
      <c r="AGK1" s="650"/>
      <c r="AGL1" s="650"/>
      <c r="AGM1" s="650"/>
      <c r="AGN1" s="650"/>
      <c r="AGO1" s="650"/>
      <c r="AGP1" s="650"/>
      <c r="AGQ1" s="650"/>
      <c r="AGR1" s="650"/>
      <c r="AGS1" s="650"/>
      <c r="AGT1" s="650"/>
      <c r="AGU1" s="650"/>
      <c r="AGV1" s="650"/>
      <c r="AGW1" s="650"/>
      <c r="AGX1" s="650"/>
      <c r="AGY1" s="650"/>
      <c r="AGZ1" s="650"/>
      <c r="AHA1" s="650"/>
      <c r="AHB1" s="650"/>
      <c r="AHC1" s="650"/>
      <c r="AHD1" s="650"/>
      <c r="AHE1" s="650"/>
      <c r="AHF1" s="650"/>
      <c r="AHG1" s="650"/>
      <c r="AHH1" s="650"/>
      <c r="AHI1" s="650"/>
      <c r="AHJ1" s="650"/>
      <c r="AHK1" s="650"/>
      <c r="AHL1" s="650"/>
      <c r="AHM1" s="650"/>
      <c r="AHN1" s="650"/>
      <c r="AHO1" s="650"/>
      <c r="AHP1" s="650"/>
      <c r="AHQ1" s="650"/>
      <c r="AHR1" s="650"/>
      <c r="AHS1" s="650"/>
      <c r="AHT1" s="650"/>
      <c r="AHU1" s="650"/>
      <c r="AHV1" s="650"/>
      <c r="AHW1" s="650"/>
      <c r="AHX1" s="650"/>
      <c r="AHY1" s="650"/>
      <c r="AHZ1" s="650"/>
      <c r="AIA1" s="650"/>
      <c r="AIB1" s="650"/>
      <c r="AIC1" s="650"/>
      <c r="AID1" s="650"/>
      <c r="AIE1" s="650"/>
      <c r="AIF1" s="650"/>
      <c r="AIG1" s="650"/>
      <c r="AIH1" s="650"/>
      <c r="AII1" s="650"/>
      <c r="AIJ1" s="650"/>
      <c r="AIK1" s="650"/>
      <c r="AIL1" s="650"/>
      <c r="AIM1" s="650"/>
      <c r="AIN1" s="650"/>
      <c r="AIO1" s="650"/>
      <c r="AIP1" s="650"/>
      <c r="AIQ1" s="650"/>
      <c r="AIR1" s="650"/>
      <c r="AIS1" s="650"/>
      <c r="AIT1" s="650"/>
      <c r="AIU1" s="650"/>
      <c r="AIV1" s="650"/>
      <c r="AIW1" s="650"/>
      <c r="AIX1" s="650"/>
      <c r="AIY1" s="650"/>
      <c r="AIZ1" s="650"/>
      <c r="AJA1" s="650"/>
      <c r="AJB1" s="650"/>
      <c r="AJC1" s="650"/>
      <c r="AJD1" s="650"/>
      <c r="AJE1" s="650"/>
      <c r="AJF1" s="650"/>
      <c r="AJG1" s="650"/>
      <c r="AJH1" s="650"/>
      <c r="AJI1" s="650"/>
      <c r="AJJ1" s="650"/>
      <c r="AJK1" s="650"/>
      <c r="AJL1" s="650"/>
      <c r="AJM1" s="650"/>
      <c r="AJN1" s="650"/>
      <c r="AJO1" s="650"/>
      <c r="AJP1" s="650"/>
      <c r="AJQ1" s="650"/>
      <c r="AJR1" s="650"/>
      <c r="AJS1" s="650"/>
      <c r="AJT1" s="650"/>
      <c r="AJU1" s="650"/>
      <c r="AJV1" s="650"/>
      <c r="AJW1" s="650"/>
      <c r="AJX1" s="650"/>
      <c r="AJY1" s="650"/>
      <c r="AJZ1" s="650"/>
      <c r="AKA1" s="650"/>
      <c r="AKB1" s="650"/>
      <c r="AKC1" s="650"/>
      <c r="AKD1" s="650"/>
      <c r="AKE1" s="650"/>
      <c r="AKF1" s="650"/>
      <c r="AKG1" s="650"/>
      <c r="AKH1" s="650"/>
      <c r="AKI1" s="650"/>
      <c r="AKJ1" s="650"/>
      <c r="AKK1" s="650"/>
      <c r="AKL1" s="650"/>
      <c r="AKM1" s="650"/>
      <c r="AKN1" s="650"/>
      <c r="AKO1" s="650"/>
      <c r="AKP1" s="650"/>
      <c r="AKQ1" s="650"/>
      <c r="AKR1" s="650"/>
      <c r="AKS1" s="650"/>
      <c r="AKT1" s="650"/>
      <c r="AKU1" s="650"/>
      <c r="AKV1" s="650"/>
      <c r="AKW1" s="650"/>
      <c r="AKX1" s="650"/>
      <c r="AKY1" s="650"/>
      <c r="AKZ1" s="650"/>
      <c r="ALA1" s="650"/>
      <c r="ALB1" s="650"/>
      <c r="ALC1" s="650"/>
      <c r="ALD1" s="650"/>
      <c r="ALE1" s="650"/>
      <c r="ALF1" s="650"/>
      <c r="ALG1" s="650"/>
      <c r="ALH1" s="650"/>
      <c r="ALI1" s="650"/>
      <c r="ALJ1" s="650"/>
      <c r="ALK1" s="650"/>
      <c r="ALL1" s="650"/>
      <c r="ALM1" s="650"/>
      <c r="ALN1" s="650"/>
      <c r="ALO1" s="650"/>
      <c r="ALP1" s="650"/>
      <c r="ALQ1" s="650"/>
      <c r="ALR1" s="650"/>
      <c r="ALS1" s="650"/>
      <c r="ALT1" s="650"/>
      <c r="ALU1" s="650"/>
      <c r="ALV1" s="650"/>
      <c r="ALW1" s="650"/>
      <c r="ALX1" s="650"/>
      <c r="ALY1" s="650"/>
      <c r="ALZ1" s="650"/>
      <c r="AMA1" s="650"/>
      <c r="AMB1" s="650"/>
      <c r="AMC1" s="650"/>
      <c r="AMD1" s="650"/>
      <c r="AME1" s="650"/>
      <c r="AMF1" s="650"/>
      <c r="AMG1" s="650"/>
      <c r="AMH1" s="650"/>
      <c r="AMI1" s="650"/>
      <c r="AMJ1" s="650"/>
      <c r="AMK1" s="650"/>
      <c r="AML1" s="650"/>
      <c r="AMM1" s="650"/>
      <c r="AMN1" s="650"/>
      <c r="AMO1" s="650"/>
      <c r="AMP1" s="650"/>
      <c r="AMQ1" s="650"/>
      <c r="AMR1" s="650"/>
      <c r="AMS1" s="650"/>
      <c r="AMT1" s="650"/>
      <c r="AMU1" s="650"/>
      <c r="AMV1" s="650"/>
      <c r="AMW1" s="650"/>
      <c r="AMX1" s="650"/>
      <c r="AMY1" s="650"/>
      <c r="AMZ1" s="650"/>
      <c r="ANA1" s="650"/>
      <c r="ANB1" s="650"/>
      <c r="ANC1" s="650"/>
      <c r="AND1" s="650"/>
      <c r="ANE1" s="650"/>
      <c r="ANF1" s="650"/>
      <c r="ANG1" s="650"/>
      <c r="ANH1" s="650"/>
      <c r="ANI1" s="650"/>
      <c r="ANJ1" s="650"/>
      <c r="ANK1" s="650"/>
      <c r="ANL1" s="650"/>
      <c r="ANM1" s="650"/>
      <c r="ANN1" s="650"/>
      <c r="ANO1" s="650"/>
      <c r="ANP1" s="650"/>
      <c r="ANQ1" s="650"/>
      <c r="ANR1" s="650"/>
      <c r="ANS1" s="650"/>
      <c r="ANT1" s="650"/>
      <c r="ANU1" s="650"/>
      <c r="ANV1" s="650"/>
      <c r="ANW1" s="650"/>
      <c r="ANX1" s="650"/>
      <c r="ANY1" s="650"/>
      <c r="ANZ1" s="650"/>
      <c r="AOA1" s="650"/>
      <c r="AOB1" s="650"/>
      <c r="AOC1" s="650"/>
      <c r="AOD1" s="650"/>
      <c r="AOE1" s="650"/>
      <c r="AOF1" s="650"/>
      <c r="AOG1" s="650"/>
      <c r="AOH1" s="650"/>
      <c r="AOI1" s="650"/>
      <c r="AOJ1" s="650"/>
      <c r="AOK1" s="650"/>
      <c r="AOL1" s="650"/>
      <c r="AOM1" s="650"/>
      <c r="AON1" s="650"/>
      <c r="AOO1" s="650"/>
      <c r="AOP1" s="650"/>
      <c r="AOQ1" s="650"/>
      <c r="AOR1" s="650"/>
      <c r="AOS1" s="650"/>
      <c r="AOT1" s="650"/>
      <c r="AOU1" s="650"/>
      <c r="AOV1" s="650"/>
      <c r="AOW1" s="650"/>
      <c r="AOX1" s="650"/>
      <c r="AOY1" s="650"/>
      <c r="AOZ1" s="650"/>
      <c r="APA1" s="650"/>
      <c r="APB1" s="650"/>
      <c r="APC1" s="650"/>
      <c r="APD1" s="650"/>
      <c r="APE1" s="650"/>
      <c r="APF1" s="650"/>
      <c r="APG1" s="650"/>
      <c r="APH1" s="650"/>
      <c r="API1" s="650"/>
      <c r="APJ1" s="650"/>
      <c r="APK1" s="650"/>
      <c r="APL1" s="650"/>
      <c r="APM1" s="650"/>
      <c r="APN1" s="650"/>
      <c r="APO1" s="650"/>
      <c r="APP1" s="650"/>
      <c r="APQ1" s="650"/>
      <c r="APR1" s="650"/>
      <c r="APS1" s="650"/>
      <c r="APT1" s="650"/>
      <c r="APU1" s="650"/>
      <c r="APV1" s="650"/>
      <c r="APW1" s="650"/>
      <c r="APX1" s="650"/>
      <c r="APY1" s="650"/>
      <c r="APZ1" s="650"/>
      <c r="AQA1" s="650"/>
      <c r="AQB1" s="650"/>
      <c r="AQC1" s="650"/>
      <c r="AQD1" s="650"/>
      <c r="AQE1" s="650"/>
      <c r="AQF1" s="650"/>
      <c r="AQG1" s="650"/>
      <c r="AQH1" s="650"/>
      <c r="AQI1" s="650"/>
      <c r="AQJ1" s="650"/>
      <c r="AQK1" s="650"/>
      <c r="AQL1" s="650"/>
      <c r="AQM1" s="650"/>
      <c r="AQN1" s="650"/>
      <c r="AQO1" s="650"/>
      <c r="AQP1" s="650"/>
      <c r="AQQ1" s="650"/>
      <c r="AQR1" s="650"/>
      <c r="AQS1" s="650"/>
      <c r="AQT1" s="650"/>
      <c r="AQU1" s="650"/>
      <c r="AQV1" s="650"/>
      <c r="AQW1" s="650"/>
      <c r="AQX1" s="650"/>
      <c r="AQY1" s="650"/>
      <c r="AQZ1" s="650"/>
      <c r="ARA1" s="650"/>
      <c r="ARB1" s="650"/>
      <c r="ARC1" s="650"/>
      <c r="ARD1" s="650"/>
      <c r="ARE1" s="650"/>
      <c r="ARF1" s="650"/>
      <c r="ARG1" s="650"/>
      <c r="ARH1" s="650"/>
      <c r="ARI1" s="650"/>
      <c r="ARJ1" s="650"/>
      <c r="ARK1" s="650"/>
      <c r="ARL1" s="650"/>
      <c r="ARM1" s="650"/>
      <c r="ARN1" s="650"/>
      <c r="ARO1" s="650"/>
      <c r="ARP1" s="650"/>
      <c r="ARQ1" s="650"/>
      <c r="ARR1" s="650"/>
      <c r="ARS1" s="650"/>
      <c r="ART1" s="650"/>
      <c r="ARU1" s="650"/>
      <c r="ARV1" s="650"/>
      <c r="ARW1" s="650"/>
      <c r="ARX1" s="650"/>
      <c r="ARY1" s="650"/>
      <c r="ARZ1" s="650"/>
      <c r="ASA1" s="650"/>
      <c r="ASB1" s="650"/>
      <c r="ASC1" s="650"/>
      <c r="ASD1" s="650"/>
      <c r="ASE1" s="650"/>
      <c r="ASF1" s="650"/>
      <c r="ASG1" s="650"/>
      <c r="ASH1" s="650"/>
      <c r="ASI1" s="650"/>
      <c r="ASJ1" s="650"/>
      <c r="ASK1" s="650"/>
      <c r="ASL1" s="650"/>
      <c r="ASM1" s="650"/>
      <c r="ASN1" s="650"/>
      <c r="ASO1" s="650"/>
      <c r="ASP1" s="650"/>
      <c r="ASQ1" s="650"/>
      <c r="ASR1" s="650"/>
      <c r="ASS1" s="650"/>
      <c r="AST1" s="650"/>
      <c r="ASU1" s="650"/>
      <c r="ASV1" s="650"/>
      <c r="ASW1" s="650"/>
      <c r="ASX1" s="650"/>
      <c r="ASY1" s="650"/>
      <c r="ASZ1" s="650"/>
      <c r="ATA1" s="650"/>
      <c r="ATB1" s="650"/>
      <c r="ATC1" s="650"/>
      <c r="ATD1" s="650"/>
      <c r="ATE1" s="650"/>
      <c r="ATF1" s="650"/>
      <c r="ATG1" s="650"/>
      <c r="ATH1" s="650"/>
      <c r="ATI1" s="650"/>
      <c r="ATJ1" s="650"/>
      <c r="ATK1" s="650"/>
      <c r="ATL1" s="650"/>
      <c r="ATM1" s="650"/>
      <c r="ATN1" s="650"/>
      <c r="ATO1" s="650"/>
      <c r="ATP1" s="650"/>
      <c r="ATQ1" s="650"/>
      <c r="ATR1" s="650"/>
      <c r="ATS1" s="650"/>
      <c r="ATT1" s="650"/>
      <c r="ATU1" s="650"/>
      <c r="ATV1" s="650"/>
      <c r="ATW1" s="650"/>
      <c r="ATX1" s="650"/>
      <c r="ATY1" s="650"/>
      <c r="ATZ1" s="650"/>
      <c r="AUA1" s="650"/>
      <c r="AUB1" s="650"/>
      <c r="AUC1" s="650"/>
      <c r="AUD1" s="650"/>
      <c r="AUE1" s="650"/>
      <c r="AUF1" s="650"/>
      <c r="AUG1" s="650"/>
      <c r="AUH1" s="650"/>
      <c r="AUI1" s="650"/>
      <c r="AUJ1" s="650"/>
      <c r="AUK1" s="650"/>
      <c r="AUL1" s="650"/>
      <c r="AUM1" s="650"/>
      <c r="AUN1" s="650"/>
      <c r="AUO1" s="650"/>
      <c r="AUP1" s="650"/>
      <c r="AUQ1" s="650"/>
      <c r="AUR1" s="650"/>
      <c r="AUS1" s="650"/>
      <c r="AUT1" s="650"/>
      <c r="AUU1" s="650"/>
      <c r="AUV1" s="650"/>
      <c r="AUW1" s="650"/>
      <c r="AUX1" s="650"/>
      <c r="AUY1" s="650"/>
      <c r="AUZ1" s="650"/>
      <c r="AVA1" s="650"/>
      <c r="AVB1" s="650"/>
      <c r="AVC1" s="650"/>
      <c r="AVD1" s="650"/>
      <c r="AVE1" s="650"/>
      <c r="AVF1" s="650"/>
      <c r="AVG1" s="650"/>
      <c r="AVH1" s="650"/>
      <c r="AVI1" s="650"/>
      <c r="AVJ1" s="650"/>
      <c r="AVK1" s="650"/>
      <c r="AVL1" s="650"/>
      <c r="AVM1" s="650"/>
      <c r="AVN1" s="650"/>
      <c r="AVO1" s="650"/>
      <c r="AVP1" s="650"/>
      <c r="AVQ1" s="650"/>
      <c r="AVR1" s="650"/>
      <c r="AVS1" s="650"/>
      <c r="AVT1" s="650"/>
      <c r="AVU1" s="650"/>
      <c r="AVV1" s="650"/>
      <c r="AVW1" s="650"/>
      <c r="AVX1" s="650"/>
      <c r="AVY1" s="650"/>
      <c r="AVZ1" s="650"/>
      <c r="AWA1" s="650"/>
      <c r="AWB1" s="650"/>
      <c r="AWC1" s="650"/>
      <c r="AWD1" s="650"/>
      <c r="AWE1" s="650"/>
      <c r="AWF1" s="650"/>
      <c r="AWG1" s="650"/>
      <c r="AWH1" s="650"/>
      <c r="AWI1" s="650"/>
      <c r="AWJ1" s="650"/>
      <c r="AWK1" s="650"/>
      <c r="AWL1" s="650"/>
      <c r="AWM1" s="650"/>
      <c r="AWN1" s="650"/>
      <c r="AWO1" s="650"/>
      <c r="AWP1" s="650"/>
      <c r="AWQ1" s="650"/>
      <c r="AWR1" s="650"/>
      <c r="AWS1" s="650"/>
      <c r="AWT1" s="650"/>
      <c r="AWU1" s="650"/>
      <c r="AWV1" s="650"/>
      <c r="AWW1" s="650"/>
      <c r="AWX1" s="650"/>
      <c r="AWY1" s="650"/>
      <c r="AWZ1" s="650"/>
      <c r="AXA1" s="650"/>
      <c r="AXB1" s="650"/>
      <c r="AXC1" s="650"/>
      <c r="AXD1" s="650"/>
      <c r="AXE1" s="650"/>
      <c r="AXF1" s="650"/>
      <c r="AXG1" s="650"/>
      <c r="AXH1" s="650"/>
      <c r="AXI1" s="650"/>
      <c r="AXJ1" s="650"/>
      <c r="AXK1" s="650"/>
      <c r="AXL1" s="650"/>
      <c r="AXM1" s="650"/>
      <c r="AXN1" s="650"/>
      <c r="AXO1" s="650"/>
      <c r="AXP1" s="650"/>
      <c r="AXQ1" s="650"/>
      <c r="AXR1" s="650"/>
      <c r="AXS1" s="650"/>
      <c r="AXT1" s="650"/>
      <c r="AXU1" s="650"/>
      <c r="AXV1" s="650"/>
      <c r="AXW1" s="650"/>
      <c r="AXX1" s="650"/>
      <c r="AXY1" s="650"/>
      <c r="AXZ1" s="650"/>
      <c r="AYA1" s="650"/>
      <c r="AYB1" s="650"/>
      <c r="AYC1" s="650"/>
      <c r="AYD1" s="650"/>
      <c r="AYE1" s="650"/>
      <c r="AYF1" s="650"/>
      <c r="AYG1" s="650"/>
      <c r="AYH1" s="650"/>
      <c r="AYI1" s="650"/>
      <c r="AYJ1" s="650"/>
      <c r="AYK1" s="650"/>
      <c r="AYL1" s="650"/>
      <c r="AYM1" s="650"/>
      <c r="AYN1" s="650"/>
      <c r="AYO1" s="650"/>
      <c r="AYP1" s="650"/>
      <c r="AYQ1" s="650"/>
      <c r="AYR1" s="650"/>
      <c r="AYS1" s="650"/>
      <c r="AYT1" s="650"/>
      <c r="AYU1" s="650"/>
      <c r="AYV1" s="650"/>
      <c r="AYW1" s="650"/>
      <c r="AYX1" s="650"/>
      <c r="AYY1" s="650"/>
      <c r="AYZ1" s="650"/>
      <c r="AZA1" s="650"/>
      <c r="AZB1" s="650"/>
      <c r="AZC1" s="650"/>
      <c r="AZD1" s="650"/>
      <c r="AZE1" s="650"/>
      <c r="AZF1" s="650"/>
      <c r="AZG1" s="650"/>
      <c r="AZH1" s="650"/>
      <c r="AZI1" s="650"/>
      <c r="AZJ1" s="650"/>
      <c r="AZK1" s="650"/>
      <c r="AZL1" s="650"/>
      <c r="AZM1" s="650"/>
      <c r="AZN1" s="650"/>
      <c r="AZO1" s="650"/>
      <c r="AZP1" s="650"/>
      <c r="AZQ1" s="650"/>
      <c r="AZR1" s="650"/>
      <c r="AZS1" s="650"/>
      <c r="AZT1" s="650"/>
      <c r="AZU1" s="650"/>
      <c r="AZV1" s="650"/>
      <c r="AZW1" s="650"/>
      <c r="AZX1" s="650"/>
      <c r="AZY1" s="650"/>
      <c r="AZZ1" s="650"/>
      <c r="BAA1" s="650"/>
      <c r="BAB1" s="650"/>
      <c r="BAC1" s="650"/>
      <c r="BAD1" s="650"/>
      <c r="BAE1" s="650"/>
      <c r="BAF1" s="650"/>
      <c r="BAG1" s="650"/>
      <c r="BAH1" s="650"/>
      <c r="BAI1" s="650"/>
      <c r="BAJ1" s="650"/>
      <c r="BAK1" s="650"/>
      <c r="BAL1" s="650"/>
      <c r="BAM1" s="650"/>
      <c r="BAN1" s="650"/>
      <c r="BAO1" s="650"/>
      <c r="BAP1" s="650"/>
      <c r="BAQ1" s="650"/>
      <c r="BAR1" s="650"/>
      <c r="BAS1" s="650"/>
      <c r="BAT1" s="650"/>
      <c r="BAU1" s="650"/>
      <c r="BAV1" s="650"/>
      <c r="BAW1" s="650"/>
      <c r="BAX1" s="650"/>
      <c r="BAY1" s="650"/>
      <c r="BAZ1" s="650"/>
      <c r="BBA1" s="650"/>
      <c r="BBB1" s="650"/>
      <c r="BBC1" s="650"/>
      <c r="BBD1" s="650"/>
      <c r="BBE1" s="650"/>
      <c r="BBF1" s="650"/>
      <c r="BBG1" s="650"/>
      <c r="BBH1" s="650"/>
      <c r="BBI1" s="650"/>
      <c r="BBJ1" s="650"/>
      <c r="BBK1" s="650"/>
      <c r="BBL1" s="650"/>
      <c r="BBM1" s="650"/>
      <c r="BBN1" s="650"/>
      <c r="BBO1" s="650"/>
      <c r="BBP1" s="650"/>
      <c r="BBQ1" s="650"/>
      <c r="BBR1" s="650"/>
      <c r="BBS1" s="650"/>
      <c r="BBT1" s="650"/>
      <c r="BBU1" s="650"/>
      <c r="BBV1" s="650"/>
      <c r="BBW1" s="650"/>
      <c r="BBX1" s="650"/>
      <c r="BBY1" s="650"/>
      <c r="BBZ1" s="650"/>
      <c r="BCA1" s="650"/>
      <c r="BCB1" s="650"/>
      <c r="BCC1" s="650"/>
      <c r="BCD1" s="650"/>
      <c r="BCE1" s="650"/>
      <c r="BCF1" s="650"/>
      <c r="BCG1" s="650"/>
      <c r="BCH1" s="650"/>
      <c r="BCI1" s="650"/>
      <c r="BCJ1" s="650"/>
      <c r="BCK1" s="650"/>
      <c r="BCL1" s="650"/>
      <c r="BCM1" s="650"/>
      <c r="BCN1" s="650"/>
      <c r="BCO1" s="650"/>
      <c r="BCP1" s="650"/>
      <c r="BCQ1" s="650"/>
      <c r="BCR1" s="650"/>
      <c r="BCS1" s="650"/>
      <c r="BCT1" s="650"/>
      <c r="BCU1" s="650"/>
      <c r="BCV1" s="650"/>
      <c r="BCW1" s="650"/>
      <c r="BCX1" s="650"/>
      <c r="BCY1" s="650"/>
      <c r="BCZ1" s="650"/>
      <c r="BDA1" s="650"/>
      <c r="BDB1" s="650"/>
      <c r="BDC1" s="650"/>
      <c r="BDD1" s="650"/>
      <c r="BDE1" s="650"/>
      <c r="BDF1" s="650"/>
      <c r="BDG1" s="650"/>
      <c r="BDH1" s="650"/>
      <c r="BDI1" s="650"/>
      <c r="BDJ1" s="650"/>
      <c r="BDK1" s="650"/>
      <c r="BDL1" s="650"/>
      <c r="BDM1" s="650"/>
      <c r="BDN1" s="650"/>
      <c r="BDO1" s="650"/>
      <c r="BDP1" s="650"/>
      <c r="BDQ1" s="650"/>
      <c r="BDR1" s="650"/>
      <c r="BDS1" s="650"/>
      <c r="BDT1" s="650"/>
      <c r="BDU1" s="650"/>
      <c r="BDV1" s="650"/>
      <c r="BDW1" s="650"/>
      <c r="BDX1" s="650"/>
      <c r="BDY1" s="650"/>
      <c r="BDZ1" s="650"/>
      <c r="BEA1" s="650"/>
      <c r="BEB1" s="650"/>
      <c r="BEC1" s="650"/>
      <c r="BED1" s="650"/>
      <c r="BEE1" s="650"/>
      <c r="BEF1" s="650"/>
      <c r="BEG1" s="650"/>
      <c r="BEH1" s="650"/>
      <c r="BEI1" s="650"/>
      <c r="BEJ1" s="650"/>
      <c r="BEK1" s="650"/>
      <c r="BEL1" s="650"/>
      <c r="BEM1" s="650"/>
      <c r="BEN1" s="650"/>
      <c r="BEO1" s="650"/>
      <c r="BEP1" s="650"/>
      <c r="BEQ1" s="650"/>
      <c r="BER1" s="650"/>
      <c r="BES1" s="650"/>
      <c r="BET1" s="650"/>
      <c r="BEU1" s="650"/>
      <c r="BEV1" s="650"/>
      <c r="BEW1" s="650"/>
      <c r="BEX1" s="650"/>
      <c r="BEY1" s="650"/>
      <c r="BEZ1" s="650"/>
      <c r="BFA1" s="650"/>
      <c r="BFB1" s="650"/>
      <c r="BFC1" s="650"/>
      <c r="BFD1" s="650"/>
      <c r="BFE1" s="650"/>
      <c r="BFF1" s="650"/>
      <c r="BFG1" s="650"/>
      <c r="BFH1" s="650"/>
      <c r="BFI1" s="650"/>
      <c r="BFJ1" s="650"/>
      <c r="BFK1" s="650"/>
      <c r="BFL1" s="650"/>
      <c r="BFM1" s="650"/>
      <c r="BFN1" s="650"/>
      <c r="BFO1" s="650"/>
      <c r="BFP1" s="650"/>
      <c r="BFQ1" s="650"/>
      <c r="BFR1" s="650"/>
      <c r="BFS1" s="650"/>
      <c r="BFT1" s="650"/>
      <c r="BFU1" s="650"/>
      <c r="BFV1" s="650"/>
      <c r="BFW1" s="650"/>
      <c r="BFX1" s="650"/>
      <c r="BFY1" s="650"/>
      <c r="BFZ1" s="650"/>
      <c r="BGA1" s="650"/>
      <c r="BGB1" s="650"/>
      <c r="BGC1" s="650"/>
      <c r="BGD1" s="650"/>
      <c r="BGE1" s="650"/>
      <c r="BGF1" s="650"/>
      <c r="BGG1" s="650"/>
      <c r="BGH1" s="650"/>
      <c r="BGI1" s="650"/>
      <c r="BGJ1" s="650"/>
      <c r="BGK1" s="650"/>
      <c r="BGL1" s="650"/>
      <c r="BGM1" s="650"/>
      <c r="BGN1" s="650"/>
      <c r="BGO1" s="650"/>
      <c r="BGP1" s="650"/>
      <c r="BGQ1" s="650"/>
      <c r="BGR1" s="650"/>
      <c r="BGS1" s="650"/>
      <c r="BGT1" s="650"/>
      <c r="BGU1" s="650"/>
      <c r="BGV1" s="650"/>
      <c r="BGW1" s="650"/>
      <c r="BGX1" s="650"/>
      <c r="BGY1" s="650"/>
      <c r="BGZ1" s="650"/>
      <c r="BHA1" s="650"/>
      <c r="BHB1" s="650"/>
      <c r="BHC1" s="650"/>
      <c r="BHD1" s="650"/>
      <c r="BHE1" s="650"/>
      <c r="BHF1" s="650"/>
      <c r="BHG1" s="650"/>
      <c r="BHH1" s="650"/>
      <c r="BHI1" s="650"/>
      <c r="BHJ1" s="650"/>
      <c r="BHK1" s="650"/>
      <c r="BHL1" s="650"/>
      <c r="BHM1" s="650"/>
      <c r="BHN1" s="650"/>
      <c r="BHO1" s="650"/>
      <c r="BHP1" s="650"/>
      <c r="BHQ1" s="650"/>
      <c r="BHR1" s="650"/>
      <c r="BHS1" s="650"/>
      <c r="BHT1" s="650"/>
      <c r="BHU1" s="650"/>
      <c r="BHV1" s="650"/>
      <c r="BHW1" s="650"/>
      <c r="BHX1" s="650"/>
      <c r="BHY1" s="650"/>
      <c r="BHZ1" s="650"/>
      <c r="BIA1" s="650"/>
      <c r="BIB1" s="650"/>
      <c r="BIC1" s="650"/>
      <c r="BID1" s="650"/>
      <c r="BIE1" s="650"/>
      <c r="BIF1" s="650"/>
      <c r="BIG1" s="650"/>
      <c r="BIH1" s="650"/>
      <c r="BII1" s="650"/>
      <c r="BIJ1" s="650"/>
      <c r="BIK1" s="650"/>
      <c r="BIL1" s="650"/>
      <c r="BIM1" s="650"/>
      <c r="BIN1" s="650"/>
      <c r="BIO1" s="650"/>
      <c r="BIP1" s="650"/>
      <c r="BIQ1" s="650"/>
      <c r="BIR1" s="650"/>
      <c r="BIS1" s="650"/>
      <c r="BIT1" s="650"/>
      <c r="BIU1" s="650"/>
      <c r="BIV1" s="650"/>
      <c r="BIW1" s="650"/>
      <c r="BIX1" s="650"/>
      <c r="BIY1" s="650"/>
      <c r="BIZ1" s="650"/>
      <c r="BJA1" s="650"/>
      <c r="BJB1" s="650"/>
      <c r="BJC1" s="650"/>
      <c r="BJD1" s="650"/>
      <c r="BJE1" s="650"/>
      <c r="BJF1" s="650"/>
      <c r="BJG1" s="650"/>
      <c r="BJH1" s="650"/>
      <c r="BJI1" s="650"/>
      <c r="BJJ1" s="650"/>
      <c r="BJK1" s="650"/>
      <c r="BJL1" s="650"/>
      <c r="BJM1" s="650"/>
      <c r="BJN1" s="650"/>
      <c r="BJO1" s="650"/>
      <c r="BJP1" s="650"/>
      <c r="BJQ1" s="650"/>
      <c r="BJR1" s="650"/>
      <c r="BJS1" s="650"/>
      <c r="BJT1" s="650"/>
      <c r="BJU1" s="650"/>
      <c r="BJV1" s="650"/>
      <c r="BJW1" s="650"/>
      <c r="BJX1" s="650"/>
      <c r="BJY1" s="650"/>
      <c r="BJZ1" s="650"/>
      <c r="BKA1" s="650"/>
      <c r="BKB1" s="650"/>
      <c r="BKC1" s="650"/>
      <c r="BKD1" s="650"/>
      <c r="BKE1" s="650"/>
      <c r="BKF1" s="650"/>
      <c r="BKG1" s="650"/>
      <c r="BKH1" s="650"/>
      <c r="BKI1" s="650"/>
      <c r="BKJ1" s="650"/>
      <c r="BKK1" s="650"/>
      <c r="BKL1" s="650"/>
      <c r="BKM1" s="650"/>
      <c r="BKN1" s="650"/>
      <c r="BKO1" s="650"/>
      <c r="BKP1" s="650"/>
      <c r="BKQ1" s="650"/>
      <c r="BKR1" s="650"/>
      <c r="BKS1" s="650"/>
      <c r="BKT1" s="650"/>
      <c r="BKU1" s="650"/>
      <c r="BKV1" s="650"/>
      <c r="BKW1" s="650"/>
      <c r="BKX1" s="650"/>
      <c r="BKY1" s="650"/>
      <c r="BKZ1" s="650"/>
      <c r="BLA1" s="650"/>
      <c r="BLB1" s="650"/>
      <c r="BLC1" s="650"/>
      <c r="BLD1" s="650"/>
      <c r="BLE1" s="650"/>
      <c r="BLF1" s="650"/>
      <c r="BLG1" s="650"/>
      <c r="BLH1" s="650"/>
      <c r="BLI1" s="650"/>
      <c r="BLJ1" s="650"/>
      <c r="BLK1" s="650"/>
      <c r="BLL1" s="650"/>
      <c r="BLM1" s="650"/>
      <c r="BLN1" s="650"/>
      <c r="BLO1" s="650"/>
      <c r="BLP1" s="650"/>
      <c r="BLQ1" s="650"/>
      <c r="BLR1" s="650"/>
      <c r="BLS1" s="650"/>
      <c r="BLT1" s="650"/>
      <c r="BLU1" s="650"/>
      <c r="BLV1" s="650"/>
      <c r="BLW1" s="650"/>
      <c r="BLX1" s="650"/>
      <c r="BLY1" s="650"/>
      <c r="BLZ1" s="650"/>
      <c r="BMA1" s="650"/>
      <c r="BMB1" s="650"/>
      <c r="BMC1" s="650"/>
      <c r="BMD1" s="650"/>
      <c r="BME1" s="650"/>
      <c r="BMF1" s="650"/>
      <c r="BMG1" s="650"/>
      <c r="BMH1" s="650"/>
      <c r="BMI1" s="650"/>
      <c r="BMJ1" s="650"/>
      <c r="BMK1" s="650"/>
      <c r="BML1" s="650"/>
      <c r="BMM1" s="650"/>
      <c r="BMN1" s="650"/>
      <c r="BMO1" s="650"/>
      <c r="BMP1" s="650"/>
      <c r="BMQ1" s="650"/>
      <c r="BMR1" s="650"/>
      <c r="BMS1" s="650"/>
      <c r="BMT1" s="650"/>
      <c r="BMU1" s="650"/>
      <c r="BMV1" s="650"/>
      <c r="BMW1" s="650"/>
      <c r="BMX1" s="650"/>
      <c r="BMY1" s="650"/>
      <c r="BMZ1" s="650"/>
      <c r="BNA1" s="650"/>
      <c r="BNB1" s="650"/>
      <c r="BNC1" s="650"/>
      <c r="BND1" s="650"/>
      <c r="BNE1" s="650"/>
      <c r="BNF1" s="650"/>
      <c r="BNG1" s="650"/>
      <c r="BNH1" s="650"/>
      <c r="BNI1" s="650"/>
      <c r="BNJ1" s="650"/>
      <c r="BNK1" s="650"/>
      <c r="BNL1" s="650"/>
      <c r="BNM1" s="650"/>
      <c r="BNN1" s="650"/>
      <c r="BNO1" s="650"/>
      <c r="BNP1" s="650"/>
      <c r="BNQ1" s="650"/>
      <c r="BNR1" s="650"/>
      <c r="BNS1" s="650"/>
      <c r="BNT1" s="650"/>
      <c r="BNU1" s="650"/>
      <c r="BNV1" s="650"/>
      <c r="BNW1" s="650"/>
      <c r="BNX1" s="650"/>
      <c r="BNY1" s="650"/>
      <c r="BNZ1" s="650"/>
      <c r="BOA1" s="650"/>
      <c r="BOB1" s="650"/>
      <c r="BOC1" s="650"/>
      <c r="BOD1" s="650"/>
      <c r="BOE1" s="650"/>
      <c r="BOF1" s="650"/>
      <c r="BOG1" s="650"/>
      <c r="BOH1" s="650"/>
      <c r="BOI1" s="650"/>
      <c r="BOJ1" s="650"/>
      <c r="BOK1" s="650"/>
      <c r="BOL1" s="650"/>
      <c r="BOM1" s="650"/>
      <c r="BON1" s="650"/>
      <c r="BOO1" s="650"/>
      <c r="BOP1" s="650"/>
      <c r="BOQ1" s="650"/>
      <c r="BOR1" s="650"/>
      <c r="BOS1" s="650"/>
      <c r="BOT1" s="650"/>
      <c r="BOU1" s="650"/>
      <c r="BOV1" s="650"/>
      <c r="BOW1" s="650"/>
      <c r="BOX1" s="650"/>
      <c r="BOY1" s="650"/>
      <c r="BOZ1" s="650"/>
      <c r="BPA1" s="650"/>
      <c r="BPB1" s="650"/>
      <c r="BPC1" s="650"/>
      <c r="BPD1" s="650"/>
      <c r="BPE1" s="650"/>
      <c r="BPF1" s="650"/>
      <c r="BPG1" s="650"/>
      <c r="BPH1" s="650"/>
      <c r="BPI1" s="650"/>
      <c r="BPJ1" s="650"/>
      <c r="BPK1" s="650"/>
      <c r="BPL1" s="650"/>
      <c r="BPM1" s="650"/>
      <c r="BPN1" s="650"/>
      <c r="BPO1" s="650"/>
      <c r="BPP1" s="650"/>
      <c r="BPQ1" s="650"/>
      <c r="BPR1" s="650"/>
      <c r="BPS1" s="650"/>
      <c r="BPT1" s="650"/>
      <c r="BPU1" s="650"/>
      <c r="BPV1" s="650"/>
      <c r="BPW1" s="650"/>
      <c r="BPX1" s="650"/>
      <c r="BPY1" s="650"/>
      <c r="BPZ1" s="650"/>
      <c r="BQA1" s="650"/>
      <c r="BQB1" s="650"/>
      <c r="BQC1" s="650"/>
      <c r="BQD1" s="650"/>
      <c r="BQE1" s="650"/>
      <c r="BQF1" s="650"/>
      <c r="BQG1" s="650"/>
      <c r="BQH1" s="650"/>
      <c r="BQI1" s="650"/>
      <c r="BQJ1" s="650"/>
      <c r="BQK1" s="650"/>
      <c r="BQL1" s="650"/>
      <c r="BQM1" s="650"/>
      <c r="BQN1" s="650"/>
      <c r="BQO1" s="650"/>
      <c r="BQP1" s="650"/>
      <c r="BQQ1" s="650"/>
      <c r="BQR1" s="650"/>
      <c r="BQS1" s="650"/>
      <c r="BQT1" s="650"/>
      <c r="BQU1" s="650"/>
      <c r="BQV1" s="650"/>
      <c r="BQW1" s="650"/>
      <c r="BQX1" s="650"/>
      <c r="BQY1" s="650"/>
      <c r="BQZ1" s="650"/>
      <c r="BRA1" s="650"/>
      <c r="BRB1" s="650"/>
      <c r="BRC1" s="650"/>
      <c r="BRD1" s="650"/>
      <c r="BRE1" s="650"/>
      <c r="BRF1" s="650"/>
      <c r="BRG1" s="650"/>
      <c r="BRH1" s="650"/>
      <c r="BRI1" s="650"/>
      <c r="BRJ1" s="650"/>
      <c r="BRK1" s="650"/>
      <c r="BRL1" s="650"/>
      <c r="BRM1" s="650"/>
      <c r="BRN1" s="650"/>
      <c r="BRO1" s="650"/>
      <c r="BRP1" s="650"/>
      <c r="BRQ1" s="650"/>
      <c r="BRR1" s="650"/>
      <c r="BRS1" s="650"/>
      <c r="BRT1" s="650"/>
      <c r="BRU1" s="650"/>
      <c r="BRV1" s="650"/>
      <c r="BRW1" s="650"/>
      <c r="BRX1" s="650"/>
      <c r="BRY1" s="650"/>
      <c r="BRZ1" s="650"/>
      <c r="BSA1" s="650"/>
      <c r="BSB1" s="650"/>
      <c r="BSC1" s="650"/>
      <c r="BSD1" s="650"/>
      <c r="BSE1" s="650"/>
      <c r="BSF1" s="650"/>
      <c r="BSG1" s="650"/>
      <c r="BSH1" s="650"/>
      <c r="BSI1" s="650"/>
      <c r="BSJ1" s="650"/>
      <c r="BSK1" s="650"/>
      <c r="BSL1" s="650"/>
      <c r="BSM1" s="650"/>
      <c r="BSN1" s="650"/>
      <c r="BSO1" s="650"/>
      <c r="BSP1" s="650"/>
      <c r="BSQ1" s="650"/>
      <c r="BSR1" s="650"/>
      <c r="BSS1" s="650"/>
      <c r="BST1" s="650"/>
      <c r="BSU1" s="650"/>
      <c r="BSV1" s="650"/>
      <c r="BSW1" s="650"/>
      <c r="BSX1" s="650"/>
      <c r="BSY1" s="650"/>
      <c r="BSZ1" s="650"/>
      <c r="BTA1" s="650"/>
      <c r="BTB1" s="650"/>
      <c r="BTC1" s="650"/>
      <c r="BTD1" s="650"/>
      <c r="BTE1" s="650"/>
      <c r="BTF1" s="650"/>
      <c r="BTG1" s="650"/>
      <c r="BTH1" s="650"/>
      <c r="BTI1" s="650"/>
      <c r="BTJ1" s="650"/>
      <c r="BTK1" s="650"/>
      <c r="BTL1" s="650"/>
      <c r="BTM1" s="650"/>
      <c r="BTN1" s="650"/>
      <c r="BTO1" s="650"/>
      <c r="BTP1" s="650"/>
      <c r="BTQ1" s="650"/>
      <c r="BTR1" s="650"/>
      <c r="BTS1" s="650"/>
      <c r="BTT1" s="650"/>
      <c r="BTU1" s="650"/>
      <c r="BTV1" s="650"/>
      <c r="BTW1" s="650"/>
      <c r="BTX1" s="650"/>
      <c r="BTY1" s="650"/>
      <c r="BTZ1" s="650"/>
      <c r="BUA1" s="650"/>
      <c r="BUB1" s="650"/>
      <c r="BUC1" s="650"/>
      <c r="BUD1" s="650"/>
      <c r="BUE1" s="650"/>
      <c r="BUF1" s="650"/>
      <c r="BUG1" s="650"/>
      <c r="BUH1" s="650"/>
      <c r="BUI1" s="650"/>
      <c r="BUJ1" s="650"/>
      <c r="BUK1" s="650"/>
      <c r="BUL1" s="650"/>
      <c r="BUM1" s="650"/>
      <c r="BUN1" s="650"/>
      <c r="BUO1" s="650"/>
      <c r="BUP1" s="650"/>
      <c r="BUQ1" s="650"/>
      <c r="BUR1" s="650"/>
      <c r="BUS1" s="650"/>
      <c r="BUT1" s="650"/>
      <c r="BUU1" s="650"/>
      <c r="BUV1" s="650"/>
      <c r="BUW1" s="650"/>
      <c r="BUX1" s="650"/>
      <c r="BUY1" s="650"/>
      <c r="BUZ1" s="650"/>
      <c r="BVA1" s="650"/>
      <c r="BVB1" s="650"/>
      <c r="BVC1" s="650"/>
      <c r="BVD1" s="650"/>
      <c r="BVE1" s="650"/>
      <c r="BVF1" s="650"/>
      <c r="BVG1" s="650"/>
      <c r="BVH1" s="650"/>
      <c r="BVI1" s="650"/>
      <c r="BVJ1" s="650"/>
      <c r="BVK1" s="650"/>
      <c r="BVL1" s="650"/>
      <c r="BVM1" s="650"/>
      <c r="BVN1" s="650"/>
      <c r="BVO1" s="650"/>
      <c r="BVP1" s="650"/>
      <c r="BVQ1" s="650"/>
      <c r="BVR1" s="650"/>
      <c r="BVS1" s="650"/>
      <c r="BVT1" s="650"/>
      <c r="BVU1" s="650"/>
      <c r="BVV1" s="650"/>
      <c r="BVW1" s="650"/>
      <c r="BVX1" s="650"/>
      <c r="BVY1" s="650"/>
      <c r="BVZ1" s="650"/>
      <c r="BWA1" s="650"/>
      <c r="BWB1" s="650"/>
      <c r="BWC1" s="650"/>
      <c r="BWD1" s="650"/>
      <c r="BWE1" s="650"/>
      <c r="BWF1" s="650"/>
      <c r="BWG1" s="650"/>
      <c r="BWH1" s="650"/>
      <c r="BWI1" s="650"/>
      <c r="BWJ1" s="650"/>
      <c r="BWK1" s="650"/>
      <c r="BWL1" s="650"/>
      <c r="BWM1" s="650"/>
      <c r="BWN1" s="650"/>
      <c r="BWO1" s="650"/>
      <c r="BWP1" s="650"/>
      <c r="BWQ1" s="650"/>
      <c r="BWR1" s="650"/>
      <c r="BWS1" s="650"/>
      <c r="BWT1" s="650"/>
      <c r="BWU1" s="650"/>
      <c r="BWV1" s="650"/>
      <c r="BWW1" s="650"/>
      <c r="BWX1" s="650"/>
      <c r="BWY1" s="650"/>
      <c r="BWZ1" s="650"/>
      <c r="BXA1" s="650"/>
      <c r="BXB1" s="650"/>
      <c r="BXC1" s="650"/>
      <c r="BXD1" s="650"/>
      <c r="BXE1" s="650"/>
      <c r="BXF1" s="650"/>
      <c r="BXG1" s="650"/>
      <c r="BXH1" s="650"/>
      <c r="BXI1" s="650"/>
      <c r="BXJ1" s="650"/>
      <c r="BXK1" s="650"/>
      <c r="BXL1" s="650"/>
      <c r="BXM1" s="650"/>
      <c r="BXN1" s="650"/>
      <c r="BXO1" s="650"/>
      <c r="BXP1" s="650"/>
      <c r="BXQ1" s="650"/>
      <c r="BXR1" s="650"/>
      <c r="BXS1" s="650"/>
      <c r="BXT1" s="650"/>
      <c r="BXU1" s="650"/>
      <c r="BXV1" s="650"/>
      <c r="BXW1" s="650"/>
      <c r="BXX1" s="650"/>
      <c r="BXY1" s="650"/>
      <c r="BXZ1" s="650"/>
      <c r="BYA1" s="650"/>
      <c r="BYB1" s="650"/>
      <c r="BYC1" s="650"/>
      <c r="BYD1" s="650"/>
      <c r="BYE1" s="650"/>
      <c r="BYF1" s="650"/>
      <c r="BYG1" s="650"/>
      <c r="BYH1" s="650"/>
      <c r="BYI1" s="650"/>
      <c r="BYJ1" s="650"/>
      <c r="BYK1" s="650"/>
      <c r="BYL1" s="650"/>
      <c r="BYM1" s="650"/>
      <c r="BYN1" s="650"/>
      <c r="BYO1" s="650"/>
      <c r="BYP1" s="650"/>
      <c r="BYQ1" s="650"/>
      <c r="BYR1" s="650"/>
      <c r="BYS1" s="650"/>
      <c r="BYT1" s="650"/>
      <c r="BYU1" s="650"/>
      <c r="BYV1" s="650"/>
      <c r="BYW1" s="650"/>
      <c r="BYX1" s="650"/>
      <c r="BYY1" s="650"/>
      <c r="BYZ1" s="650"/>
      <c r="BZA1" s="650"/>
      <c r="BZB1" s="650"/>
      <c r="BZC1" s="650"/>
      <c r="BZD1" s="650"/>
      <c r="BZE1" s="650"/>
      <c r="BZF1" s="650"/>
      <c r="BZG1" s="650"/>
      <c r="BZH1" s="650"/>
      <c r="BZI1" s="650"/>
      <c r="BZJ1" s="650"/>
      <c r="BZK1" s="650"/>
      <c r="BZL1" s="650"/>
      <c r="BZM1" s="650"/>
      <c r="BZN1" s="650"/>
      <c r="BZO1" s="650"/>
      <c r="BZP1" s="650"/>
      <c r="BZQ1" s="650"/>
      <c r="BZR1" s="650"/>
      <c r="BZS1" s="650"/>
      <c r="BZT1" s="650"/>
      <c r="BZU1" s="650"/>
      <c r="BZV1" s="650"/>
      <c r="BZW1" s="650"/>
      <c r="BZX1" s="650"/>
      <c r="BZY1" s="650"/>
      <c r="BZZ1" s="650"/>
      <c r="CAA1" s="650"/>
      <c r="CAB1" s="650"/>
      <c r="CAC1" s="650"/>
      <c r="CAD1" s="650"/>
      <c r="CAE1" s="650"/>
      <c r="CAF1" s="650"/>
      <c r="CAG1" s="650"/>
      <c r="CAH1" s="650"/>
      <c r="CAI1" s="650"/>
      <c r="CAJ1" s="650"/>
      <c r="CAK1" s="650"/>
      <c r="CAL1" s="650"/>
      <c r="CAM1" s="650"/>
      <c r="CAN1" s="650"/>
      <c r="CAO1" s="650"/>
      <c r="CAP1" s="650"/>
      <c r="CAQ1" s="650"/>
      <c r="CAR1" s="650"/>
      <c r="CAS1" s="650"/>
      <c r="CAT1" s="650"/>
      <c r="CAU1" s="650"/>
      <c r="CAV1" s="650"/>
      <c r="CAW1" s="650"/>
      <c r="CAX1" s="650"/>
      <c r="CAY1" s="650"/>
      <c r="CAZ1" s="650"/>
      <c r="CBA1" s="650"/>
      <c r="CBB1" s="650"/>
      <c r="CBC1" s="650"/>
      <c r="CBD1" s="650"/>
      <c r="CBE1" s="650"/>
      <c r="CBF1" s="650"/>
      <c r="CBG1" s="650"/>
      <c r="CBH1" s="650"/>
      <c r="CBI1" s="650"/>
      <c r="CBJ1" s="650"/>
      <c r="CBK1" s="650"/>
      <c r="CBL1" s="650"/>
      <c r="CBM1" s="650"/>
      <c r="CBN1" s="650"/>
      <c r="CBO1" s="650"/>
      <c r="CBP1" s="650"/>
      <c r="CBQ1" s="650"/>
      <c r="CBR1" s="650"/>
      <c r="CBS1" s="650"/>
      <c r="CBT1" s="650"/>
      <c r="CBU1" s="650"/>
      <c r="CBV1" s="650"/>
      <c r="CBW1" s="650"/>
      <c r="CBX1" s="650"/>
      <c r="CBY1" s="650"/>
      <c r="CBZ1" s="650"/>
      <c r="CCA1" s="650"/>
      <c r="CCB1" s="650"/>
      <c r="CCC1" s="650"/>
      <c r="CCD1" s="650"/>
      <c r="CCE1" s="650"/>
      <c r="CCF1" s="650"/>
      <c r="CCG1" s="650"/>
      <c r="CCH1" s="650"/>
      <c r="CCI1" s="650"/>
      <c r="CCJ1" s="650"/>
      <c r="CCK1" s="650"/>
      <c r="CCL1" s="650"/>
      <c r="CCM1" s="650"/>
      <c r="CCN1" s="650"/>
      <c r="CCO1" s="650"/>
      <c r="CCP1" s="650"/>
      <c r="CCQ1" s="650"/>
      <c r="CCR1" s="650"/>
      <c r="CCS1" s="650"/>
      <c r="CCT1" s="650"/>
      <c r="CCU1" s="650"/>
      <c r="CCV1" s="650"/>
      <c r="CCW1" s="650"/>
      <c r="CCX1" s="650"/>
      <c r="CCY1" s="650"/>
      <c r="CCZ1" s="650"/>
      <c r="CDA1" s="650"/>
      <c r="CDB1" s="650"/>
      <c r="CDC1" s="650"/>
      <c r="CDD1" s="650"/>
      <c r="CDE1" s="650"/>
      <c r="CDF1" s="650"/>
      <c r="CDG1" s="650"/>
      <c r="CDH1" s="650"/>
      <c r="CDI1" s="650"/>
      <c r="CDJ1" s="650"/>
      <c r="CDK1" s="650"/>
      <c r="CDL1" s="650"/>
      <c r="CDM1" s="650"/>
      <c r="CDN1" s="650"/>
      <c r="CDO1" s="650"/>
      <c r="CDP1" s="650"/>
      <c r="CDQ1" s="650"/>
      <c r="CDR1" s="650"/>
      <c r="CDS1" s="650"/>
      <c r="CDT1" s="650"/>
      <c r="CDU1" s="650"/>
      <c r="CDV1" s="650"/>
      <c r="CDW1" s="650"/>
      <c r="CDX1" s="650"/>
      <c r="CDY1" s="650"/>
      <c r="CDZ1" s="650"/>
      <c r="CEA1" s="650"/>
      <c r="CEB1" s="650"/>
      <c r="CEC1" s="650"/>
      <c r="CED1" s="650"/>
      <c r="CEE1" s="650"/>
      <c r="CEF1" s="650"/>
      <c r="CEG1" s="650"/>
      <c r="CEH1" s="650"/>
      <c r="CEI1" s="650"/>
      <c r="CEJ1" s="650"/>
      <c r="CEK1" s="650"/>
      <c r="CEL1" s="650"/>
      <c r="CEM1" s="650"/>
      <c r="CEN1" s="650"/>
      <c r="CEO1" s="650"/>
      <c r="CEP1" s="650"/>
      <c r="CEQ1" s="650"/>
      <c r="CER1" s="650"/>
      <c r="CES1" s="650"/>
      <c r="CET1" s="650"/>
      <c r="CEU1" s="650"/>
      <c r="CEV1" s="650"/>
      <c r="CEW1" s="650"/>
      <c r="CEX1" s="650"/>
      <c r="CEY1" s="650"/>
      <c r="CEZ1" s="650"/>
      <c r="CFA1" s="650"/>
      <c r="CFB1" s="650"/>
      <c r="CFC1" s="650"/>
      <c r="CFD1" s="650"/>
      <c r="CFE1" s="650"/>
      <c r="CFF1" s="650"/>
      <c r="CFG1" s="650"/>
      <c r="CFH1" s="650"/>
      <c r="CFI1" s="650"/>
      <c r="CFJ1" s="650"/>
      <c r="CFK1" s="650"/>
      <c r="CFL1" s="650"/>
      <c r="CFM1" s="650"/>
      <c r="CFN1" s="650"/>
      <c r="CFO1" s="650"/>
      <c r="CFP1" s="650"/>
      <c r="CFQ1" s="650"/>
      <c r="CFR1" s="650"/>
      <c r="CFS1" s="650"/>
      <c r="CFT1" s="650"/>
      <c r="CFU1" s="650"/>
      <c r="CFV1" s="650"/>
      <c r="CFW1" s="650"/>
      <c r="CFX1" s="650"/>
      <c r="CFY1" s="650"/>
      <c r="CFZ1" s="650"/>
      <c r="CGA1" s="650"/>
      <c r="CGB1" s="650"/>
      <c r="CGC1" s="650"/>
      <c r="CGD1" s="650"/>
      <c r="CGE1" s="650"/>
      <c r="CGF1" s="650"/>
      <c r="CGG1" s="650"/>
      <c r="CGH1" s="650"/>
      <c r="CGI1" s="650"/>
      <c r="CGJ1" s="650"/>
      <c r="CGK1" s="650"/>
      <c r="CGL1" s="650"/>
      <c r="CGM1" s="650"/>
      <c r="CGN1" s="650"/>
      <c r="CGO1" s="650"/>
      <c r="CGP1" s="650"/>
      <c r="CGQ1" s="650"/>
      <c r="CGR1" s="650"/>
      <c r="CGS1" s="650"/>
      <c r="CGT1" s="650"/>
      <c r="CGU1" s="650"/>
      <c r="CGV1" s="650"/>
      <c r="CGW1" s="650"/>
      <c r="CGX1" s="650"/>
      <c r="CGY1" s="650"/>
      <c r="CGZ1" s="650"/>
      <c r="CHA1" s="650"/>
      <c r="CHB1" s="650"/>
      <c r="CHC1" s="650"/>
      <c r="CHD1" s="650"/>
      <c r="CHE1" s="650"/>
      <c r="CHF1" s="650"/>
      <c r="CHG1" s="650"/>
      <c r="CHH1" s="650"/>
      <c r="CHI1" s="650"/>
      <c r="CHJ1" s="650"/>
      <c r="CHK1" s="650"/>
      <c r="CHL1" s="650"/>
      <c r="CHM1" s="650"/>
      <c r="CHN1" s="650"/>
      <c r="CHO1" s="650"/>
      <c r="CHP1" s="650"/>
      <c r="CHQ1" s="650"/>
      <c r="CHR1" s="650"/>
      <c r="CHS1" s="650"/>
      <c r="CHT1" s="650"/>
      <c r="CHU1" s="650"/>
      <c r="CHV1" s="650"/>
      <c r="CHW1" s="650"/>
      <c r="CHX1" s="650"/>
      <c r="CHY1" s="650"/>
      <c r="CHZ1" s="650"/>
      <c r="CIA1" s="650"/>
      <c r="CIB1" s="650"/>
      <c r="CIC1" s="650"/>
      <c r="CID1" s="650"/>
      <c r="CIE1" s="650"/>
      <c r="CIF1" s="650"/>
      <c r="CIG1" s="650"/>
      <c r="CIH1" s="650"/>
      <c r="CII1" s="650"/>
      <c r="CIJ1" s="650"/>
      <c r="CIK1" s="650"/>
      <c r="CIL1" s="650"/>
      <c r="CIM1" s="650"/>
      <c r="CIN1" s="650"/>
      <c r="CIO1" s="650"/>
      <c r="CIP1" s="650"/>
      <c r="CIQ1" s="650"/>
      <c r="CIR1" s="650"/>
      <c r="CIS1" s="650"/>
      <c r="CIT1" s="650"/>
      <c r="CIU1" s="650"/>
      <c r="CIV1" s="650"/>
      <c r="CIW1" s="650"/>
      <c r="CIX1" s="650"/>
      <c r="CIY1" s="650"/>
      <c r="CIZ1" s="650"/>
      <c r="CJA1" s="650"/>
      <c r="CJB1" s="650"/>
      <c r="CJC1" s="650"/>
      <c r="CJD1" s="650"/>
      <c r="CJE1" s="650"/>
      <c r="CJF1" s="650"/>
      <c r="CJG1" s="650"/>
      <c r="CJH1" s="650"/>
      <c r="CJI1" s="650"/>
      <c r="CJJ1" s="650"/>
      <c r="CJK1" s="650"/>
      <c r="CJL1" s="650"/>
      <c r="CJM1" s="650"/>
      <c r="CJN1" s="650"/>
      <c r="CJO1" s="650"/>
      <c r="CJP1" s="650"/>
      <c r="CJQ1" s="650"/>
      <c r="CJR1" s="650"/>
      <c r="CJS1" s="650"/>
      <c r="CJT1" s="650"/>
      <c r="CJU1" s="650"/>
      <c r="CJV1" s="650"/>
      <c r="CJW1" s="650"/>
      <c r="CJX1" s="650"/>
      <c r="CJY1" s="650"/>
      <c r="CJZ1" s="650"/>
      <c r="CKA1" s="650"/>
      <c r="CKB1" s="650"/>
      <c r="CKC1" s="650"/>
      <c r="CKD1" s="650"/>
      <c r="CKE1" s="650"/>
      <c r="CKF1" s="650"/>
      <c r="CKG1" s="650"/>
      <c r="CKH1" s="650"/>
      <c r="CKI1" s="650"/>
      <c r="CKJ1" s="650"/>
      <c r="CKK1" s="650"/>
      <c r="CKL1" s="650"/>
      <c r="CKM1" s="650"/>
      <c r="CKN1" s="650"/>
      <c r="CKO1" s="650"/>
      <c r="CKP1" s="650"/>
      <c r="CKQ1" s="650"/>
      <c r="CKR1" s="650"/>
      <c r="CKS1" s="650"/>
      <c r="CKT1" s="650"/>
      <c r="CKU1" s="650"/>
      <c r="CKV1" s="650"/>
      <c r="CKW1" s="650"/>
      <c r="CKX1" s="650"/>
      <c r="CKY1" s="650"/>
      <c r="CKZ1" s="650"/>
      <c r="CLA1" s="650"/>
      <c r="CLB1" s="650"/>
      <c r="CLC1" s="650"/>
      <c r="CLD1" s="650"/>
      <c r="CLE1" s="650"/>
      <c r="CLF1" s="650"/>
      <c r="CLG1" s="650"/>
      <c r="CLH1" s="650"/>
      <c r="CLI1" s="650"/>
      <c r="CLJ1" s="650"/>
      <c r="CLK1" s="650"/>
      <c r="CLL1" s="650"/>
      <c r="CLM1" s="650"/>
      <c r="CLN1" s="650"/>
      <c r="CLO1" s="650"/>
      <c r="CLP1" s="650"/>
      <c r="CLQ1" s="650"/>
      <c r="CLR1" s="650"/>
      <c r="CLS1" s="650"/>
      <c r="CLT1" s="650"/>
      <c r="CLU1" s="650"/>
      <c r="CLV1" s="650"/>
      <c r="CLW1" s="650"/>
      <c r="CLX1" s="650"/>
      <c r="CLY1" s="650"/>
      <c r="CLZ1" s="650"/>
      <c r="CMA1" s="650"/>
      <c r="CMB1" s="650"/>
      <c r="CMC1" s="650"/>
      <c r="CMD1" s="650"/>
      <c r="CME1" s="650"/>
      <c r="CMF1" s="650"/>
      <c r="CMG1" s="650"/>
      <c r="CMH1" s="650"/>
      <c r="CMI1" s="650"/>
      <c r="CMJ1" s="650"/>
      <c r="CMK1" s="650"/>
      <c r="CML1" s="650"/>
      <c r="CMM1" s="650"/>
      <c r="CMN1" s="650"/>
      <c r="CMO1" s="650"/>
      <c r="CMP1" s="650"/>
      <c r="CMQ1" s="650"/>
      <c r="CMR1" s="650"/>
      <c r="CMS1" s="650"/>
      <c r="CMT1" s="650"/>
      <c r="CMU1" s="650"/>
      <c r="CMV1" s="650"/>
      <c r="CMW1" s="650"/>
      <c r="CMX1" s="650"/>
      <c r="CMY1" s="650"/>
      <c r="CMZ1" s="650"/>
      <c r="CNA1" s="650"/>
      <c r="CNB1" s="650"/>
      <c r="CNC1" s="650"/>
      <c r="CND1" s="650"/>
      <c r="CNE1" s="650"/>
      <c r="CNF1" s="650"/>
      <c r="CNG1" s="650"/>
      <c r="CNH1" s="650"/>
      <c r="CNI1" s="650"/>
      <c r="CNJ1" s="650"/>
      <c r="CNK1" s="650"/>
      <c r="CNL1" s="650"/>
      <c r="CNM1" s="650"/>
      <c r="CNN1" s="650"/>
      <c r="CNO1" s="650"/>
      <c r="CNP1" s="650"/>
      <c r="CNQ1" s="650"/>
      <c r="CNR1" s="650"/>
      <c r="CNS1" s="650"/>
      <c r="CNT1" s="650"/>
      <c r="CNU1" s="650"/>
      <c r="CNV1" s="650"/>
      <c r="CNW1" s="650"/>
      <c r="CNX1" s="650"/>
      <c r="CNY1" s="650"/>
      <c r="CNZ1" s="650"/>
      <c r="COA1" s="650"/>
      <c r="COB1" s="650"/>
      <c r="COC1" s="650"/>
      <c r="COD1" s="650"/>
      <c r="COE1" s="650"/>
      <c r="COF1" s="650"/>
      <c r="COG1" s="650"/>
      <c r="COH1" s="650"/>
      <c r="COI1" s="650"/>
      <c r="COJ1" s="650"/>
      <c r="COK1" s="650"/>
      <c r="COL1" s="650"/>
      <c r="COM1" s="650"/>
      <c r="CON1" s="650"/>
      <c r="COO1" s="650"/>
      <c r="COP1" s="650"/>
      <c r="COQ1" s="650"/>
      <c r="COR1" s="650"/>
      <c r="COS1" s="650"/>
      <c r="COT1" s="650"/>
      <c r="COU1" s="650"/>
      <c r="COV1" s="650"/>
      <c r="COW1" s="650"/>
      <c r="COX1" s="650"/>
      <c r="COY1" s="650"/>
      <c r="COZ1" s="650"/>
      <c r="CPA1" s="650"/>
      <c r="CPB1" s="650"/>
      <c r="CPC1" s="650"/>
      <c r="CPD1" s="650"/>
      <c r="CPE1" s="650"/>
      <c r="CPF1" s="650"/>
      <c r="CPG1" s="650"/>
      <c r="CPH1" s="650"/>
      <c r="CPI1" s="650"/>
      <c r="CPJ1" s="650"/>
      <c r="CPK1" s="650"/>
      <c r="CPL1" s="650"/>
      <c r="CPM1" s="650"/>
      <c r="CPN1" s="650"/>
      <c r="CPO1" s="650"/>
      <c r="CPP1" s="650"/>
      <c r="CPQ1" s="650"/>
      <c r="CPR1" s="650"/>
      <c r="CPS1" s="650"/>
      <c r="CPT1" s="650"/>
      <c r="CPU1" s="650"/>
      <c r="CPV1" s="650"/>
      <c r="CPW1" s="650"/>
      <c r="CPX1" s="650"/>
      <c r="CPY1" s="650"/>
      <c r="CPZ1" s="650"/>
      <c r="CQA1" s="650"/>
      <c r="CQB1" s="650"/>
      <c r="CQC1" s="650"/>
      <c r="CQD1" s="650"/>
      <c r="CQE1" s="650"/>
      <c r="CQF1" s="650"/>
      <c r="CQG1" s="650"/>
      <c r="CQH1" s="650"/>
      <c r="CQI1" s="650"/>
      <c r="CQJ1" s="650"/>
      <c r="CQK1" s="650"/>
      <c r="CQL1" s="650"/>
      <c r="CQM1" s="650"/>
      <c r="CQN1" s="650"/>
      <c r="CQO1" s="650"/>
      <c r="CQP1" s="650"/>
      <c r="CQQ1" s="650"/>
      <c r="CQR1" s="650"/>
      <c r="CQS1" s="650"/>
      <c r="CQT1" s="650"/>
      <c r="CQU1" s="650"/>
      <c r="CQV1" s="650"/>
      <c r="CQW1" s="650"/>
      <c r="CQX1" s="650"/>
      <c r="CQY1" s="650"/>
      <c r="CQZ1" s="650"/>
      <c r="CRA1" s="650"/>
      <c r="CRB1" s="650"/>
      <c r="CRC1" s="650"/>
      <c r="CRD1" s="650"/>
      <c r="CRE1" s="650"/>
      <c r="CRF1" s="650"/>
      <c r="CRG1" s="650"/>
      <c r="CRH1" s="650"/>
      <c r="CRI1" s="650"/>
      <c r="CRJ1" s="650"/>
      <c r="CRK1" s="650"/>
      <c r="CRL1" s="650"/>
      <c r="CRM1" s="650"/>
      <c r="CRN1" s="650"/>
      <c r="CRO1" s="650"/>
      <c r="CRP1" s="650"/>
      <c r="CRQ1" s="650"/>
      <c r="CRR1" s="650"/>
      <c r="CRS1" s="650"/>
      <c r="CRT1" s="650"/>
      <c r="CRU1" s="650"/>
      <c r="CRV1" s="650"/>
      <c r="CRW1" s="650"/>
      <c r="CRX1" s="650"/>
      <c r="CRY1" s="650"/>
      <c r="CRZ1" s="650"/>
      <c r="CSA1" s="650"/>
      <c r="CSB1" s="650"/>
      <c r="CSC1" s="650"/>
      <c r="CSD1" s="650"/>
      <c r="CSE1" s="650"/>
      <c r="CSF1" s="650"/>
      <c r="CSG1" s="650"/>
      <c r="CSH1" s="650"/>
      <c r="CSI1" s="650"/>
      <c r="CSJ1" s="650"/>
      <c r="CSK1" s="650"/>
      <c r="CSL1" s="650"/>
      <c r="CSM1" s="650"/>
      <c r="CSN1" s="650"/>
      <c r="CSO1" s="650"/>
      <c r="CSP1" s="650"/>
      <c r="CSQ1" s="650"/>
      <c r="CSR1" s="650"/>
      <c r="CSS1" s="650"/>
      <c r="CST1" s="650"/>
      <c r="CSU1" s="650"/>
      <c r="CSV1" s="650"/>
      <c r="CSW1" s="650"/>
      <c r="CSX1" s="650"/>
      <c r="CSY1" s="650"/>
      <c r="CSZ1" s="650"/>
      <c r="CTA1" s="650"/>
      <c r="CTB1" s="650"/>
      <c r="CTC1" s="650"/>
      <c r="CTD1" s="650"/>
      <c r="CTE1" s="650"/>
      <c r="CTF1" s="650"/>
      <c r="CTG1" s="650"/>
      <c r="CTH1" s="650"/>
      <c r="CTI1" s="650"/>
      <c r="CTJ1" s="650"/>
      <c r="CTK1" s="650"/>
      <c r="CTL1" s="650"/>
      <c r="CTM1" s="650"/>
      <c r="CTN1" s="650"/>
      <c r="CTO1" s="650"/>
      <c r="CTP1" s="650"/>
      <c r="CTQ1" s="650"/>
      <c r="CTR1" s="650"/>
      <c r="CTS1" s="650"/>
      <c r="CTT1" s="650"/>
      <c r="CTU1" s="650"/>
      <c r="CTV1" s="650"/>
      <c r="CTW1" s="650"/>
      <c r="CTX1" s="650"/>
      <c r="CTY1" s="650"/>
      <c r="CTZ1" s="650"/>
      <c r="CUA1" s="650"/>
      <c r="CUB1" s="650"/>
      <c r="CUC1" s="650"/>
      <c r="CUD1" s="650"/>
      <c r="CUE1" s="650"/>
      <c r="CUF1" s="650"/>
      <c r="CUG1" s="650"/>
      <c r="CUH1" s="650"/>
      <c r="CUI1" s="650"/>
      <c r="CUJ1" s="650"/>
      <c r="CUK1" s="650"/>
      <c r="CUL1" s="650"/>
      <c r="CUM1" s="650"/>
      <c r="CUN1" s="650"/>
      <c r="CUO1" s="650"/>
      <c r="CUP1" s="650"/>
      <c r="CUQ1" s="650"/>
      <c r="CUR1" s="650"/>
      <c r="CUS1" s="650"/>
      <c r="CUT1" s="650"/>
      <c r="CUU1" s="650"/>
      <c r="CUV1" s="650"/>
      <c r="CUW1" s="650"/>
      <c r="CUX1" s="650"/>
      <c r="CUY1" s="650"/>
      <c r="CUZ1" s="650"/>
      <c r="CVA1" s="650"/>
      <c r="CVB1" s="650"/>
      <c r="CVC1" s="650"/>
      <c r="CVD1" s="650"/>
      <c r="CVE1" s="650"/>
      <c r="CVF1" s="650"/>
      <c r="CVG1" s="650"/>
      <c r="CVH1" s="650"/>
      <c r="CVI1" s="650"/>
      <c r="CVJ1" s="650"/>
      <c r="CVK1" s="650"/>
      <c r="CVL1" s="650"/>
      <c r="CVM1" s="650"/>
      <c r="CVN1" s="650"/>
      <c r="CVO1" s="650"/>
      <c r="CVP1" s="650"/>
      <c r="CVQ1" s="650"/>
      <c r="CVR1" s="650"/>
      <c r="CVS1" s="650"/>
      <c r="CVT1" s="650"/>
      <c r="CVU1" s="650"/>
      <c r="CVV1" s="650"/>
      <c r="CVW1" s="650"/>
      <c r="CVX1" s="650"/>
      <c r="CVY1" s="650"/>
      <c r="CVZ1" s="650"/>
      <c r="CWA1" s="650"/>
      <c r="CWB1" s="650"/>
      <c r="CWC1" s="650"/>
      <c r="CWD1" s="650"/>
      <c r="CWE1" s="650"/>
      <c r="CWF1" s="650"/>
      <c r="CWG1" s="650"/>
      <c r="CWH1" s="650"/>
      <c r="CWI1" s="650"/>
      <c r="CWJ1" s="650"/>
      <c r="CWK1" s="650"/>
      <c r="CWL1" s="650"/>
      <c r="CWM1" s="650"/>
      <c r="CWN1" s="650"/>
      <c r="CWO1" s="650"/>
      <c r="CWP1" s="650"/>
      <c r="CWQ1" s="650"/>
      <c r="CWR1" s="650"/>
      <c r="CWS1" s="650"/>
      <c r="CWT1" s="650"/>
      <c r="CWU1" s="650"/>
      <c r="CWV1" s="650"/>
      <c r="CWW1" s="650"/>
      <c r="CWX1" s="650"/>
      <c r="CWY1" s="650"/>
      <c r="CWZ1" s="650"/>
      <c r="CXA1" s="650"/>
      <c r="CXB1" s="650"/>
      <c r="CXC1" s="650"/>
      <c r="CXD1" s="650"/>
      <c r="CXE1" s="650"/>
      <c r="CXF1" s="650"/>
      <c r="CXG1" s="650"/>
      <c r="CXH1" s="650"/>
      <c r="CXI1" s="650"/>
      <c r="CXJ1" s="650"/>
      <c r="CXK1" s="650"/>
      <c r="CXL1" s="650"/>
      <c r="CXM1" s="650"/>
      <c r="CXN1" s="650"/>
      <c r="CXO1" s="650"/>
      <c r="CXP1" s="650"/>
      <c r="CXQ1" s="650"/>
      <c r="CXR1" s="650"/>
      <c r="CXS1" s="650"/>
      <c r="CXT1" s="650"/>
      <c r="CXU1" s="650"/>
      <c r="CXV1" s="650"/>
      <c r="CXW1" s="650"/>
      <c r="CXX1" s="650"/>
      <c r="CXY1" s="650"/>
      <c r="CXZ1" s="650"/>
      <c r="CYA1" s="650"/>
      <c r="CYB1" s="650"/>
      <c r="CYC1" s="650"/>
      <c r="CYD1" s="650"/>
      <c r="CYE1" s="650"/>
      <c r="CYF1" s="650"/>
      <c r="CYG1" s="650"/>
      <c r="CYH1" s="650"/>
      <c r="CYI1" s="650"/>
      <c r="CYJ1" s="650"/>
      <c r="CYK1" s="650"/>
      <c r="CYL1" s="650"/>
      <c r="CYM1" s="650"/>
      <c r="CYN1" s="650"/>
      <c r="CYO1" s="650"/>
      <c r="CYP1" s="650"/>
      <c r="CYQ1" s="650"/>
      <c r="CYR1" s="650"/>
      <c r="CYS1" s="650"/>
      <c r="CYT1" s="650"/>
      <c r="CYU1" s="650"/>
      <c r="CYV1" s="650"/>
      <c r="CYW1" s="650"/>
      <c r="CYX1" s="650"/>
      <c r="CYY1" s="650"/>
      <c r="CYZ1" s="650"/>
      <c r="CZA1" s="650"/>
      <c r="CZB1" s="650"/>
      <c r="CZC1" s="650"/>
      <c r="CZD1" s="650"/>
      <c r="CZE1" s="650"/>
      <c r="CZF1" s="650"/>
      <c r="CZG1" s="650"/>
      <c r="CZH1" s="650"/>
      <c r="CZI1" s="650"/>
      <c r="CZJ1" s="650"/>
      <c r="CZK1" s="650"/>
      <c r="CZL1" s="650"/>
      <c r="CZM1" s="650"/>
      <c r="CZN1" s="650"/>
      <c r="CZO1" s="650"/>
      <c r="CZP1" s="650"/>
      <c r="CZQ1" s="650"/>
      <c r="CZR1" s="650"/>
      <c r="CZS1" s="650"/>
      <c r="CZT1" s="650"/>
      <c r="CZU1" s="650"/>
      <c r="CZV1" s="650"/>
      <c r="CZW1" s="650"/>
      <c r="CZX1" s="650"/>
      <c r="CZY1" s="650"/>
      <c r="CZZ1" s="650"/>
      <c r="DAA1" s="650"/>
      <c r="DAB1" s="650"/>
      <c r="DAC1" s="650"/>
      <c r="DAD1" s="650"/>
      <c r="DAE1" s="650"/>
      <c r="DAF1" s="650"/>
      <c r="DAG1" s="650"/>
      <c r="DAH1" s="650"/>
      <c r="DAI1" s="650"/>
      <c r="DAJ1" s="650"/>
      <c r="DAK1" s="650"/>
      <c r="DAL1" s="650"/>
      <c r="DAM1" s="650"/>
      <c r="DAN1" s="650"/>
      <c r="DAO1" s="650"/>
      <c r="DAP1" s="650"/>
      <c r="DAQ1" s="650"/>
      <c r="DAR1" s="650"/>
      <c r="DAS1" s="650"/>
      <c r="DAT1" s="650"/>
      <c r="DAU1" s="650"/>
      <c r="DAV1" s="650"/>
      <c r="DAW1" s="650"/>
      <c r="DAX1" s="650"/>
      <c r="DAY1" s="650"/>
      <c r="DAZ1" s="650"/>
      <c r="DBA1" s="650"/>
      <c r="DBB1" s="650"/>
      <c r="DBC1" s="650"/>
      <c r="DBD1" s="650"/>
      <c r="DBE1" s="650"/>
      <c r="DBF1" s="650"/>
      <c r="DBG1" s="650"/>
      <c r="DBH1" s="650"/>
      <c r="DBI1" s="650"/>
      <c r="DBJ1" s="650"/>
      <c r="DBK1" s="650"/>
      <c r="DBL1" s="650"/>
      <c r="DBM1" s="650"/>
      <c r="DBN1" s="650"/>
      <c r="DBO1" s="650"/>
      <c r="DBP1" s="650"/>
      <c r="DBQ1" s="650"/>
      <c r="DBR1" s="650"/>
      <c r="DBS1" s="650"/>
      <c r="DBT1" s="650"/>
      <c r="DBU1" s="650"/>
      <c r="DBV1" s="650"/>
      <c r="DBW1" s="650"/>
      <c r="DBX1" s="650"/>
      <c r="DBY1" s="650"/>
      <c r="DBZ1" s="650"/>
      <c r="DCA1" s="650"/>
      <c r="DCB1" s="650"/>
      <c r="DCC1" s="650"/>
      <c r="DCD1" s="650"/>
      <c r="DCE1" s="650"/>
      <c r="DCF1" s="650"/>
      <c r="DCG1" s="650"/>
      <c r="DCH1" s="650"/>
      <c r="DCI1" s="650"/>
      <c r="DCJ1" s="650"/>
      <c r="DCK1" s="650"/>
      <c r="DCL1" s="650"/>
      <c r="DCM1" s="650"/>
      <c r="DCN1" s="650"/>
      <c r="DCO1" s="650"/>
      <c r="DCP1" s="650"/>
      <c r="DCQ1" s="650"/>
      <c r="DCR1" s="650"/>
      <c r="DCS1" s="650"/>
      <c r="DCT1" s="650"/>
      <c r="DCU1" s="650"/>
      <c r="DCV1" s="650"/>
      <c r="DCW1" s="650"/>
      <c r="DCX1" s="650"/>
      <c r="DCY1" s="650"/>
      <c r="DCZ1" s="650"/>
      <c r="DDA1" s="650"/>
      <c r="DDB1" s="650"/>
      <c r="DDC1" s="650"/>
      <c r="DDD1" s="650"/>
      <c r="DDE1" s="650"/>
      <c r="DDF1" s="650"/>
      <c r="DDG1" s="650"/>
      <c r="DDH1" s="650"/>
      <c r="DDI1" s="650"/>
      <c r="DDJ1" s="650"/>
      <c r="DDK1" s="650"/>
      <c r="DDL1" s="650"/>
      <c r="DDM1" s="650"/>
      <c r="DDN1" s="650"/>
      <c r="DDO1" s="650"/>
      <c r="DDP1" s="650"/>
      <c r="DDQ1" s="650"/>
      <c r="DDR1" s="650"/>
      <c r="DDS1" s="650"/>
      <c r="DDT1" s="650"/>
      <c r="DDU1" s="650"/>
      <c r="DDV1" s="650"/>
      <c r="DDW1" s="650"/>
      <c r="DDX1" s="650"/>
      <c r="DDY1" s="650"/>
      <c r="DDZ1" s="650"/>
      <c r="DEA1" s="650"/>
      <c r="DEB1" s="650"/>
      <c r="DEC1" s="650"/>
      <c r="DED1" s="650"/>
      <c r="DEE1" s="650"/>
      <c r="DEF1" s="650"/>
      <c r="DEG1" s="650"/>
      <c r="DEH1" s="650"/>
      <c r="DEI1" s="650"/>
      <c r="DEJ1" s="650"/>
      <c r="DEK1" s="650"/>
      <c r="DEL1" s="650"/>
      <c r="DEM1" s="650"/>
      <c r="DEN1" s="650"/>
      <c r="DEO1" s="650"/>
      <c r="DEP1" s="650"/>
      <c r="DEQ1" s="650"/>
      <c r="DER1" s="650"/>
      <c r="DES1" s="650"/>
      <c r="DET1" s="650"/>
      <c r="DEU1" s="650"/>
      <c r="DEV1" s="650"/>
      <c r="DEW1" s="650"/>
      <c r="DEX1" s="650"/>
      <c r="DEY1" s="650"/>
      <c r="DEZ1" s="650"/>
      <c r="DFA1" s="650"/>
      <c r="DFB1" s="650"/>
      <c r="DFC1" s="650"/>
      <c r="DFD1" s="650"/>
      <c r="DFE1" s="650"/>
      <c r="DFF1" s="650"/>
      <c r="DFG1" s="650"/>
      <c r="DFH1" s="650"/>
      <c r="DFI1" s="650"/>
      <c r="DFJ1" s="650"/>
      <c r="DFK1" s="650"/>
      <c r="DFL1" s="650"/>
      <c r="DFM1" s="650"/>
      <c r="DFN1" s="650"/>
      <c r="DFO1" s="650"/>
      <c r="DFP1" s="650"/>
      <c r="DFQ1" s="650"/>
      <c r="DFR1" s="650"/>
      <c r="DFS1" s="650"/>
      <c r="DFT1" s="650"/>
      <c r="DFU1" s="650"/>
      <c r="DFV1" s="650"/>
      <c r="DFW1" s="650"/>
      <c r="DFX1" s="650"/>
      <c r="DFY1" s="650"/>
      <c r="DFZ1" s="650"/>
      <c r="DGA1" s="650"/>
      <c r="DGB1" s="650"/>
      <c r="DGC1" s="650"/>
      <c r="DGD1" s="650"/>
      <c r="DGE1" s="650"/>
      <c r="DGF1" s="650"/>
      <c r="DGG1" s="650"/>
      <c r="DGH1" s="650"/>
      <c r="DGI1" s="650"/>
      <c r="DGJ1" s="650"/>
      <c r="DGK1" s="650"/>
      <c r="DGL1" s="650"/>
      <c r="DGM1" s="650"/>
      <c r="DGN1" s="650"/>
      <c r="DGO1" s="650"/>
      <c r="DGP1" s="650"/>
      <c r="DGQ1" s="650"/>
      <c r="DGR1" s="650"/>
      <c r="DGS1" s="650"/>
      <c r="DGT1" s="650"/>
      <c r="DGU1" s="650"/>
      <c r="DGV1" s="650"/>
      <c r="DGW1" s="650"/>
      <c r="DGX1" s="650"/>
      <c r="DGY1" s="650"/>
      <c r="DGZ1" s="650"/>
      <c r="DHA1" s="650"/>
      <c r="DHB1" s="650"/>
      <c r="DHC1" s="650"/>
      <c r="DHD1" s="650"/>
      <c r="DHE1" s="650"/>
      <c r="DHF1" s="650"/>
      <c r="DHG1" s="650"/>
      <c r="DHH1" s="650"/>
      <c r="DHI1" s="650"/>
      <c r="DHJ1" s="650"/>
      <c r="DHK1" s="650"/>
      <c r="DHL1" s="650"/>
      <c r="DHM1" s="650"/>
      <c r="DHN1" s="650"/>
      <c r="DHO1" s="650"/>
      <c r="DHP1" s="650"/>
      <c r="DHQ1" s="650"/>
      <c r="DHR1" s="650"/>
      <c r="DHS1" s="650"/>
      <c r="DHT1" s="650"/>
      <c r="DHU1" s="650"/>
      <c r="DHV1" s="650"/>
      <c r="DHW1" s="650"/>
      <c r="DHX1" s="650"/>
      <c r="DHY1" s="650"/>
      <c r="DHZ1" s="650"/>
      <c r="DIA1" s="650"/>
      <c r="DIB1" s="650"/>
      <c r="DIC1" s="650"/>
      <c r="DID1" s="650"/>
      <c r="DIE1" s="650"/>
      <c r="DIF1" s="650"/>
      <c r="DIG1" s="650"/>
      <c r="DIH1" s="650"/>
      <c r="DII1" s="650"/>
      <c r="DIJ1" s="650"/>
      <c r="DIK1" s="650"/>
      <c r="DIL1" s="650"/>
      <c r="DIM1" s="650"/>
      <c r="DIN1" s="650"/>
      <c r="DIO1" s="650"/>
      <c r="DIP1" s="650"/>
      <c r="DIQ1" s="650"/>
      <c r="DIR1" s="650"/>
      <c r="DIS1" s="650"/>
      <c r="DIT1" s="650"/>
      <c r="DIU1" s="650"/>
      <c r="DIV1" s="650"/>
      <c r="DIW1" s="650"/>
      <c r="DIX1" s="650"/>
      <c r="DIY1" s="650"/>
      <c r="DIZ1" s="650"/>
      <c r="DJA1" s="650"/>
      <c r="DJB1" s="650"/>
      <c r="DJC1" s="650"/>
      <c r="DJD1" s="650"/>
      <c r="DJE1" s="650"/>
      <c r="DJF1" s="650"/>
      <c r="DJG1" s="650"/>
      <c r="DJH1" s="650"/>
      <c r="DJI1" s="650"/>
      <c r="DJJ1" s="650"/>
      <c r="DJK1" s="650"/>
      <c r="DJL1" s="650"/>
      <c r="DJM1" s="650"/>
      <c r="DJN1" s="650"/>
      <c r="DJO1" s="650"/>
      <c r="DJP1" s="650"/>
      <c r="DJQ1" s="650"/>
      <c r="DJR1" s="650"/>
      <c r="DJS1" s="650"/>
      <c r="DJT1" s="650"/>
      <c r="DJU1" s="650"/>
      <c r="DJV1" s="650"/>
      <c r="DJW1" s="650"/>
      <c r="DJX1" s="650"/>
      <c r="DJY1" s="650"/>
      <c r="DJZ1" s="650"/>
      <c r="DKA1" s="650"/>
      <c r="DKB1" s="650"/>
      <c r="DKC1" s="650"/>
      <c r="DKD1" s="650"/>
      <c r="DKE1" s="650"/>
      <c r="DKF1" s="650"/>
      <c r="DKG1" s="650"/>
      <c r="DKH1" s="650"/>
      <c r="DKI1" s="650"/>
      <c r="DKJ1" s="650"/>
      <c r="DKK1" s="650"/>
      <c r="DKL1" s="650"/>
      <c r="DKM1" s="650"/>
      <c r="DKN1" s="650"/>
      <c r="DKO1" s="650"/>
      <c r="DKP1" s="650"/>
      <c r="DKQ1" s="650"/>
      <c r="DKR1" s="650"/>
      <c r="DKS1" s="650"/>
      <c r="DKT1" s="650"/>
      <c r="DKU1" s="650"/>
      <c r="DKV1" s="650"/>
      <c r="DKW1" s="650"/>
      <c r="DKX1" s="650"/>
      <c r="DKY1" s="650"/>
      <c r="DKZ1" s="650"/>
      <c r="DLA1" s="650"/>
      <c r="DLB1" s="650"/>
      <c r="DLC1" s="650"/>
      <c r="DLD1" s="650"/>
      <c r="DLE1" s="650"/>
      <c r="DLF1" s="650"/>
      <c r="DLG1" s="650"/>
      <c r="DLH1" s="650"/>
      <c r="DLI1" s="650"/>
      <c r="DLJ1" s="650"/>
      <c r="DLK1" s="650"/>
      <c r="DLL1" s="650"/>
      <c r="DLM1" s="650"/>
      <c r="DLN1" s="650"/>
      <c r="DLO1" s="650"/>
      <c r="DLP1" s="650"/>
      <c r="DLQ1" s="650"/>
      <c r="DLR1" s="650"/>
      <c r="DLS1" s="650"/>
      <c r="DLT1" s="650"/>
      <c r="DLU1" s="650"/>
      <c r="DLV1" s="650"/>
      <c r="DLW1" s="650"/>
      <c r="DLX1" s="650"/>
      <c r="DLY1" s="650"/>
      <c r="DLZ1" s="650"/>
      <c r="DMA1" s="650"/>
      <c r="DMB1" s="650"/>
      <c r="DMC1" s="650"/>
      <c r="DMD1" s="650"/>
      <c r="DME1" s="650"/>
      <c r="DMF1" s="650"/>
      <c r="DMG1" s="650"/>
      <c r="DMH1" s="650"/>
      <c r="DMI1" s="650"/>
      <c r="DMJ1" s="650"/>
      <c r="DMK1" s="650"/>
      <c r="DML1" s="650"/>
      <c r="DMM1" s="650"/>
      <c r="DMN1" s="650"/>
      <c r="DMO1" s="650"/>
      <c r="DMP1" s="650"/>
      <c r="DMQ1" s="650"/>
      <c r="DMR1" s="650"/>
      <c r="DMS1" s="650"/>
      <c r="DMT1" s="650"/>
      <c r="DMU1" s="650"/>
      <c r="DMV1" s="650"/>
      <c r="DMW1" s="650"/>
      <c r="DMX1" s="650"/>
      <c r="DMY1" s="650"/>
      <c r="DMZ1" s="650"/>
      <c r="DNA1" s="650"/>
      <c r="DNB1" s="650"/>
      <c r="DNC1" s="650"/>
      <c r="DND1" s="650"/>
      <c r="DNE1" s="650"/>
      <c r="DNF1" s="650"/>
      <c r="DNG1" s="650"/>
      <c r="DNH1" s="650"/>
      <c r="DNI1" s="650"/>
      <c r="DNJ1" s="650"/>
      <c r="DNK1" s="650"/>
      <c r="DNL1" s="650"/>
      <c r="DNM1" s="650"/>
      <c r="DNN1" s="650"/>
      <c r="DNO1" s="650"/>
      <c r="DNP1" s="650"/>
      <c r="DNQ1" s="650"/>
      <c r="DNR1" s="650"/>
      <c r="DNS1" s="650"/>
      <c r="DNT1" s="650"/>
      <c r="DNU1" s="650"/>
      <c r="DNV1" s="650"/>
      <c r="DNW1" s="650"/>
      <c r="DNX1" s="650"/>
      <c r="DNY1" s="650"/>
      <c r="DNZ1" s="650"/>
      <c r="DOA1" s="650"/>
      <c r="DOB1" s="650"/>
      <c r="DOC1" s="650"/>
      <c r="DOD1" s="650"/>
      <c r="DOE1" s="650"/>
      <c r="DOF1" s="650"/>
      <c r="DOG1" s="650"/>
      <c r="DOH1" s="650"/>
      <c r="DOI1" s="650"/>
      <c r="DOJ1" s="650"/>
      <c r="DOK1" s="650"/>
      <c r="DOL1" s="650"/>
      <c r="DOM1" s="650"/>
      <c r="DON1" s="650"/>
      <c r="DOO1" s="650"/>
      <c r="DOP1" s="650"/>
      <c r="DOQ1" s="650"/>
      <c r="DOR1" s="650"/>
      <c r="DOS1" s="650"/>
      <c r="DOT1" s="650"/>
      <c r="DOU1" s="650"/>
      <c r="DOV1" s="650"/>
      <c r="DOW1" s="650"/>
      <c r="DOX1" s="650"/>
      <c r="DOY1" s="650"/>
      <c r="DOZ1" s="650"/>
      <c r="DPA1" s="650"/>
      <c r="DPB1" s="650"/>
      <c r="DPC1" s="650"/>
      <c r="DPD1" s="650"/>
      <c r="DPE1" s="650"/>
      <c r="DPF1" s="650"/>
      <c r="DPG1" s="650"/>
      <c r="DPH1" s="650"/>
      <c r="DPI1" s="650"/>
      <c r="DPJ1" s="650"/>
      <c r="DPK1" s="650"/>
      <c r="DPL1" s="650"/>
      <c r="DPM1" s="650"/>
      <c r="DPN1" s="650"/>
      <c r="DPO1" s="650"/>
      <c r="DPP1" s="650"/>
      <c r="DPQ1" s="650"/>
      <c r="DPR1" s="650"/>
      <c r="DPS1" s="650"/>
      <c r="DPT1" s="650"/>
      <c r="DPU1" s="650"/>
      <c r="DPV1" s="650"/>
      <c r="DPW1" s="650"/>
      <c r="DPX1" s="650"/>
      <c r="DPY1" s="650"/>
      <c r="DPZ1" s="650"/>
      <c r="DQA1" s="650"/>
      <c r="DQB1" s="650"/>
      <c r="DQC1" s="650"/>
      <c r="DQD1" s="650"/>
      <c r="DQE1" s="650"/>
      <c r="DQF1" s="650"/>
      <c r="DQG1" s="650"/>
      <c r="DQH1" s="650"/>
      <c r="DQI1" s="650"/>
      <c r="DQJ1" s="650"/>
      <c r="DQK1" s="650"/>
      <c r="DQL1" s="650"/>
      <c r="DQM1" s="650"/>
      <c r="DQN1" s="650"/>
      <c r="DQO1" s="650"/>
      <c r="DQP1" s="650"/>
      <c r="DQQ1" s="650"/>
      <c r="DQR1" s="650"/>
      <c r="DQS1" s="650"/>
      <c r="DQT1" s="650"/>
      <c r="DQU1" s="650"/>
      <c r="DQV1" s="650"/>
      <c r="DQW1" s="650"/>
      <c r="DQX1" s="650"/>
      <c r="DQY1" s="650"/>
      <c r="DQZ1" s="650"/>
      <c r="DRA1" s="650"/>
      <c r="DRB1" s="650"/>
      <c r="DRC1" s="650"/>
      <c r="DRD1" s="650"/>
      <c r="DRE1" s="650"/>
      <c r="DRF1" s="650"/>
      <c r="DRG1" s="650"/>
      <c r="DRH1" s="650"/>
      <c r="DRI1" s="650"/>
      <c r="DRJ1" s="650"/>
      <c r="DRK1" s="650"/>
      <c r="DRL1" s="650"/>
      <c r="DRM1" s="650"/>
      <c r="DRN1" s="650"/>
      <c r="DRO1" s="650"/>
      <c r="DRP1" s="650"/>
      <c r="DRQ1" s="650"/>
      <c r="DRR1" s="650"/>
      <c r="DRS1" s="650"/>
      <c r="DRT1" s="650"/>
      <c r="DRU1" s="650"/>
      <c r="DRV1" s="650"/>
      <c r="DRW1" s="650"/>
      <c r="DRX1" s="650"/>
      <c r="DRY1" s="650"/>
      <c r="DRZ1" s="650"/>
      <c r="DSA1" s="650"/>
      <c r="DSB1" s="650"/>
      <c r="DSC1" s="650"/>
      <c r="DSD1" s="650"/>
      <c r="DSE1" s="650"/>
      <c r="DSF1" s="650"/>
      <c r="DSG1" s="650"/>
      <c r="DSH1" s="650"/>
      <c r="DSI1" s="650"/>
      <c r="DSJ1" s="650"/>
      <c r="DSK1" s="650"/>
      <c r="DSL1" s="650"/>
      <c r="DSM1" s="650"/>
      <c r="DSN1" s="650"/>
      <c r="DSO1" s="650"/>
      <c r="DSP1" s="650"/>
      <c r="DSQ1" s="650"/>
      <c r="DSR1" s="650"/>
      <c r="DSS1" s="650"/>
      <c r="DST1" s="650"/>
      <c r="DSU1" s="650"/>
      <c r="DSV1" s="650"/>
      <c r="DSW1" s="650"/>
      <c r="DSX1" s="650"/>
      <c r="DSY1" s="650"/>
      <c r="DSZ1" s="650"/>
      <c r="DTA1" s="650"/>
      <c r="DTB1" s="650"/>
      <c r="DTC1" s="650"/>
      <c r="DTD1" s="650"/>
      <c r="DTE1" s="650"/>
      <c r="DTF1" s="650"/>
      <c r="DTG1" s="650"/>
      <c r="DTH1" s="650"/>
      <c r="DTI1" s="650"/>
      <c r="DTJ1" s="650"/>
      <c r="DTK1" s="650"/>
      <c r="DTL1" s="650"/>
      <c r="DTM1" s="650"/>
      <c r="DTN1" s="650"/>
      <c r="DTO1" s="650"/>
      <c r="DTP1" s="650"/>
      <c r="DTQ1" s="650"/>
      <c r="DTR1" s="650"/>
      <c r="DTS1" s="650"/>
      <c r="DTT1" s="650"/>
      <c r="DTU1" s="650"/>
      <c r="DTV1" s="650"/>
      <c r="DTW1" s="650"/>
      <c r="DTX1" s="650"/>
      <c r="DTY1" s="650"/>
      <c r="DTZ1" s="650"/>
      <c r="DUA1" s="650"/>
      <c r="DUB1" s="650"/>
      <c r="DUC1" s="650"/>
      <c r="DUD1" s="650"/>
      <c r="DUE1" s="650"/>
      <c r="DUF1" s="650"/>
      <c r="DUG1" s="650"/>
      <c r="DUH1" s="650"/>
      <c r="DUI1" s="650"/>
      <c r="DUJ1" s="650"/>
      <c r="DUK1" s="650"/>
      <c r="DUL1" s="650"/>
      <c r="DUM1" s="650"/>
      <c r="DUN1" s="650"/>
      <c r="DUO1" s="650"/>
      <c r="DUP1" s="650"/>
      <c r="DUQ1" s="650"/>
      <c r="DUR1" s="650"/>
      <c r="DUS1" s="650"/>
      <c r="DUT1" s="650"/>
      <c r="DUU1" s="650"/>
      <c r="DUV1" s="650"/>
      <c r="DUW1" s="650"/>
      <c r="DUX1" s="650"/>
      <c r="DUY1" s="650"/>
      <c r="DUZ1" s="650"/>
      <c r="DVA1" s="650"/>
      <c r="DVB1" s="650"/>
      <c r="DVC1" s="650"/>
      <c r="DVD1" s="650"/>
      <c r="DVE1" s="650"/>
      <c r="DVF1" s="650"/>
      <c r="DVG1" s="650"/>
      <c r="DVH1" s="650"/>
      <c r="DVI1" s="650"/>
      <c r="DVJ1" s="650"/>
      <c r="DVK1" s="650"/>
      <c r="DVL1" s="650"/>
      <c r="DVM1" s="650"/>
      <c r="DVN1" s="650"/>
      <c r="DVO1" s="650"/>
      <c r="DVP1" s="650"/>
      <c r="DVQ1" s="650"/>
      <c r="DVR1" s="650"/>
      <c r="DVS1" s="650"/>
      <c r="DVT1" s="650"/>
      <c r="DVU1" s="650"/>
      <c r="DVV1" s="650"/>
      <c r="DVW1" s="650"/>
      <c r="DVX1" s="650"/>
      <c r="DVY1" s="650"/>
      <c r="DVZ1" s="650"/>
      <c r="DWA1" s="650"/>
      <c r="DWB1" s="650"/>
      <c r="DWC1" s="650"/>
      <c r="DWD1" s="650"/>
      <c r="DWE1" s="650"/>
      <c r="DWF1" s="650"/>
      <c r="DWG1" s="650"/>
      <c r="DWH1" s="650"/>
      <c r="DWI1" s="650"/>
      <c r="DWJ1" s="650"/>
      <c r="DWK1" s="650"/>
      <c r="DWL1" s="650"/>
      <c r="DWM1" s="650"/>
      <c r="DWN1" s="650"/>
      <c r="DWO1" s="650"/>
      <c r="DWP1" s="650"/>
      <c r="DWQ1" s="650"/>
      <c r="DWR1" s="650"/>
      <c r="DWS1" s="650"/>
      <c r="DWT1" s="650"/>
      <c r="DWU1" s="650"/>
      <c r="DWV1" s="650"/>
      <c r="DWW1" s="650"/>
      <c r="DWX1" s="650"/>
      <c r="DWY1" s="650"/>
      <c r="DWZ1" s="650"/>
      <c r="DXA1" s="650"/>
      <c r="DXB1" s="650"/>
      <c r="DXC1" s="650"/>
      <c r="DXD1" s="650"/>
      <c r="DXE1" s="650"/>
      <c r="DXF1" s="650"/>
      <c r="DXG1" s="650"/>
      <c r="DXH1" s="650"/>
      <c r="DXI1" s="650"/>
      <c r="DXJ1" s="650"/>
      <c r="DXK1" s="650"/>
      <c r="DXL1" s="650"/>
      <c r="DXM1" s="650"/>
      <c r="DXN1" s="650"/>
      <c r="DXO1" s="650"/>
      <c r="DXP1" s="650"/>
      <c r="DXQ1" s="650"/>
      <c r="DXR1" s="650"/>
      <c r="DXS1" s="650"/>
      <c r="DXT1" s="650"/>
      <c r="DXU1" s="650"/>
      <c r="DXV1" s="650"/>
      <c r="DXW1" s="650"/>
      <c r="DXX1" s="650"/>
      <c r="DXY1" s="650"/>
      <c r="DXZ1" s="650"/>
      <c r="DYA1" s="650"/>
      <c r="DYB1" s="650"/>
      <c r="DYC1" s="650"/>
      <c r="DYD1" s="650"/>
      <c r="DYE1" s="650"/>
      <c r="DYF1" s="650"/>
      <c r="DYG1" s="650"/>
      <c r="DYH1" s="650"/>
      <c r="DYI1" s="650"/>
      <c r="DYJ1" s="650"/>
      <c r="DYK1" s="650"/>
      <c r="DYL1" s="650"/>
      <c r="DYM1" s="650"/>
      <c r="DYN1" s="650"/>
      <c r="DYO1" s="650"/>
      <c r="DYP1" s="650"/>
      <c r="DYQ1" s="650"/>
      <c r="DYR1" s="650"/>
      <c r="DYS1" s="650"/>
      <c r="DYT1" s="650"/>
      <c r="DYU1" s="650"/>
      <c r="DYV1" s="650"/>
      <c r="DYW1" s="650"/>
      <c r="DYX1" s="650"/>
      <c r="DYY1" s="650"/>
      <c r="DYZ1" s="650"/>
      <c r="DZA1" s="650"/>
      <c r="DZB1" s="650"/>
      <c r="DZC1" s="650"/>
      <c r="DZD1" s="650"/>
      <c r="DZE1" s="650"/>
      <c r="DZF1" s="650"/>
      <c r="DZG1" s="650"/>
      <c r="DZH1" s="650"/>
      <c r="DZI1" s="650"/>
      <c r="DZJ1" s="650"/>
      <c r="DZK1" s="650"/>
      <c r="DZL1" s="650"/>
      <c r="DZM1" s="650"/>
      <c r="DZN1" s="650"/>
      <c r="DZO1" s="650"/>
      <c r="DZP1" s="650"/>
      <c r="DZQ1" s="650"/>
      <c r="DZR1" s="650"/>
      <c r="DZS1" s="650"/>
      <c r="DZT1" s="650"/>
      <c r="DZU1" s="650"/>
      <c r="DZV1" s="650"/>
      <c r="DZW1" s="650"/>
      <c r="DZX1" s="650"/>
      <c r="DZY1" s="650"/>
      <c r="DZZ1" s="650"/>
      <c r="EAA1" s="650"/>
      <c r="EAB1" s="650"/>
      <c r="EAC1" s="650"/>
      <c r="EAD1" s="650"/>
      <c r="EAE1" s="650"/>
      <c r="EAF1" s="650"/>
      <c r="EAG1" s="650"/>
      <c r="EAH1" s="650"/>
      <c r="EAI1" s="650"/>
      <c r="EAJ1" s="650"/>
      <c r="EAK1" s="650"/>
      <c r="EAL1" s="650"/>
      <c r="EAM1" s="650"/>
      <c r="EAN1" s="650"/>
      <c r="EAO1" s="650"/>
      <c r="EAP1" s="650"/>
      <c r="EAQ1" s="650"/>
      <c r="EAR1" s="650"/>
      <c r="EAS1" s="650"/>
      <c r="EAT1" s="650"/>
      <c r="EAU1" s="650"/>
      <c r="EAV1" s="650"/>
      <c r="EAW1" s="650"/>
      <c r="EAX1" s="650"/>
      <c r="EAY1" s="650"/>
      <c r="EAZ1" s="650"/>
      <c r="EBA1" s="650"/>
      <c r="EBB1" s="650"/>
      <c r="EBC1" s="650"/>
      <c r="EBD1" s="650"/>
      <c r="EBE1" s="650"/>
      <c r="EBF1" s="650"/>
      <c r="EBG1" s="650"/>
      <c r="EBH1" s="650"/>
      <c r="EBI1" s="650"/>
      <c r="EBJ1" s="650"/>
      <c r="EBK1" s="650"/>
      <c r="EBL1" s="650"/>
      <c r="EBM1" s="650"/>
      <c r="EBN1" s="650"/>
      <c r="EBO1" s="650"/>
      <c r="EBP1" s="650"/>
      <c r="EBQ1" s="650"/>
      <c r="EBR1" s="650"/>
      <c r="EBS1" s="650"/>
      <c r="EBT1" s="650"/>
      <c r="EBU1" s="650"/>
      <c r="EBV1" s="650"/>
      <c r="EBW1" s="650"/>
      <c r="EBX1" s="650"/>
      <c r="EBY1" s="650"/>
      <c r="EBZ1" s="650"/>
      <c r="ECA1" s="650"/>
      <c r="ECB1" s="650"/>
      <c r="ECC1" s="650"/>
      <c r="ECD1" s="650"/>
      <c r="ECE1" s="650"/>
      <c r="ECF1" s="650"/>
      <c r="ECG1" s="650"/>
      <c r="ECH1" s="650"/>
      <c r="ECI1" s="650"/>
      <c r="ECJ1" s="650"/>
      <c r="ECK1" s="650"/>
      <c r="ECL1" s="650"/>
      <c r="ECM1" s="650"/>
      <c r="ECN1" s="650"/>
      <c r="ECO1" s="650"/>
      <c r="ECP1" s="650"/>
      <c r="ECQ1" s="650"/>
      <c r="ECR1" s="650"/>
      <c r="ECS1" s="650"/>
      <c r="ECT1" s="650"/>
      <c r="ECU1" s="650"/>
      <c r="ECV1" s="650"/>
      <c r="ECW1" s="650"/>
      <c r="ECX1" s="650"/>
      <c r="ECY1" s="650"/>
      <c r="ECZ1" s="650"/>
      <c r="EDA1" s="650"/>
      <c r="EDB1" s="650"/>
      <c r="EDC1" s="650"/>
      <c r="EDD1" s="650"/>
      <c r="EDE1" s="650"/>
      <c r="EDF1" s="650"/>
      <c r="EDG1" s="650"/>
      <c r="EDH1" s="650"/>
      <c r="EDI1" s="650"/>
      <c r="EDJ1" s="650"/>
      <c r="EDK1" s="650"/>
      <c r="EDL1" s="650"/>
      <c r="EDM1" s="650"/>
      <c r="EDN1" s="650"/>
      <c r="EDO1" s="650"/>
      <c r="EDP1" s="650"/>
      <c r="EDQ1" s="650"/>
      <c r="EDR1" s="650"/>
      <c r="EDS1" s="650"/>
      <c r="EDT1" s="650"/>
      <c r="EDU1" s="650"/>
      <c r="EDV1" s="650"/>
      <c r="EDW1" s="650"/>
      <c r="EDX1" s="650"/>
      <c r="EDY1" s="650"/>
      <c r="EDZ1" s="650"/>
      <c r="EEA1" s="650"/>
      <c r="EEB1" s="650"/>
      <c r="EEC1" s="650"/>
      <c r="EED1" s="650"/>
      <c r="EEE1" s="650"/>
      <c r="EEF1" s="650"/>
      <c r="EEG1" s="650"/>
      <c r="EEH1" s="650"/>
      <c r="EEI1" s="650"/>
      <c r="EEJ1" s="650"/>
      <c r="EEK1" s="650"/>
      <c r="EEL1" s="650"/>
      <c r="EEM1" s="650"/>
      <c r="EEN1" s="650"/>
      <c r="EEO1" s="650"/>
      <c r="EEP1" s="650"/>
      <c r="EEQ1" s="650"/>
      <c r="EER1" s="650"/>
      <c r="EES1" s="650"/>
      <c r="EET1" s="650"/>
      <c r="EEU1" s="650"/>
      <c r="EEV1" s="650"/>
      <c r="EEW1" s="650"/>
      <c r="EEX1" s="650"/>
      <c r="EEY1" s="650"/>
      <c r="EEZ1" s="650"/>
      <c r="EFA1" s="650"/>
      <c r="EFB1" s="650"/>
      <c r="EFC1" s="650"/>
      <c r="EFD1" s="650"/>
      <c r="EFE1" s="650"/>
      <c r="EFF1" s="650"/>
      <c r="EFG1" s="650"/>
      <c r="EFH1" s="650"/>
      <c r="EFI1" s="650"/>
      <c r="EFJ1" s="650"/>
      <c r="EFK1" s="650"/>
      <c r="EFL1" s="650"/>
      <c r="EFM1" s="650"/>
      <c r="EFN1" s="650"/>
      <c r="EFO1" s="650"/>
      <c r="EFP1" s="650"/>
      <c r="EFQ1" s="650"/>
      <c r="EFR1" s="650"/>
      <c r="EFS1" s="650"/>
      <c r="EFT1" s="650"/>
      <c r="EFU1" s="650"/>
      <c r="EFV1" s="650"/>
      <c r="EFW1" s="650"/>
      <c r="EFX1" s="650"/>
      <c r="EFY1" s="650"/>
      <c r="EFZ1" s="650"/>
      <c r="EGA1" s="650"/>
      <c r="EGB1" s="650"/>
      <c r="EGC1" s="650"/>
      <c r="EGD1" s="650"/>
      <c r="EGE1" s="650"/>
      <c r="EGF1" s="650"/>
      <c r="EGG1" s="650"/>
      <c r="EGH1" s="650"/>
      <c r="EGI1" s="650"/>
      <c r="EGJ1" s="650"/>
      <c r="EGK1" s="650"/>
      <c r="EGL1" s="650"/>
      <c r="EGM1" s="650"/>
      <c r="EGN1" s="650"/>
      <c r="EGO1" s="650"/>
      <c r="EGP1" s="650"/>
      <c r="EGQ1" s="650"/>
      <c r="EGR1" s="650"/>
      <c r="EGS1" s="650"/>
      <c r="EGT1" s="650"/>
      <c r="EGU1" s="650"/>
      <c r="EGV1" s="650"/>
      <c r="EGW1" s="650"/>
      <c r="EGX1" s="650"/>
      <c r="EGY1" s="650"/>
      <c r="EGZ1" s="650"/>
      <c r="EHA1" s="650"/>
      <c r="EHB1" s="650"/>
      <c r="EHC1" s="650"/>
      <c r="EHD1" s="650"/>
      <c r="EHE1" s="650"/>
      <c r="EHF1" s="650"/>
      <c r="EHG1" s="650"/>
      <c r="EHH1" s="650"/>
      <c r="EHI1" s="650"/>
      <c r="EHJ1" s="650"/>
      <c r="EHK1" s="650"/>
      <c r="EHL1" s="650"/>
      <c r="EHM1" s="650"/>
      <c r="EHN1" s="650"/>
      <c r="EHO1" s="650"/>
      <c r="EHP1" s="650"/>
      <c r="EHQ1" s="650"/>
      <c r="EHR1" s="650"/>
      <c r="EHS1" s="650"/>
      <c r="EHT1" s="650"/>
      <c r="EHU1" s="650"/>
      <c r="EHV1" s="650"/>
      <c r="EHW1" s="650"/>
      <c r="EHX1" s="650"/>
      <c r="EHY1" s="650"/>
      <c r="EHZ1" s="650"/>
      <c r="EIA1" s="650"/>
      <c r="EIB1" s="650"/>
      <c r="EIC1" s="650"/>
      <c r="EID1" s="650"/>
      <c r="EIE1" s="650"/>
      <c r="EIF1" s="650"/>
      <c r="EIG1" s="650"/>
      <c r="EIH1" s="650"/>
      <c r="EII1" s="650"/>
      <c r="EIJ1" s="650"/>
      <c r="EIK1" s="650"/>
      <c r="EIL1" s="650"/>
      <c r="EIM1" s="650"/>
      <c r="EIN1" s="650"/>
      <c r="EIO1" s="650"/>
      <c r="EIP1" s="650"/>
      <c r="EIQ1" s="650"/>
      <c r="EIR1" s="650"/>
      <c r="EIS1" s="650"/>
      <c r="EIT1" s="650"/>
      <c r="EIU1" s="650"/>
      <c r="EIV1" s="650"/>
      <c r="EIW1" s="650"/>
      <c r="EIX1" s="650"/>
      <c r="EIY1" s="650"/>
      <c r="EIZ1" s="650"/>
      <c r="EJA1" s="650"/>
      <c r="EJB1" s="650"/>
      <c r="EJC1" s="650"/>
      <c r="EJD1" s="650"/>
      <c r="EJE1" s="650"/>
      <c r="EJF1" s="650"/>
      <c r="EJG1" s="650"/>
      <c r="EJH1" s="650"/>
      <c r="EJI1" s="650"/>
      <c r="EJJ1" s="650"/>
      <c r="EJK1" s="650"/>
      <c r="EJL1" s="650"/>
      <c r="EJM1" s="650"/>
      <c r="EJN1" s="650"/>
      <c r="EJO1" s="650"/>
      <c r="EJP1" s="650"/>
      <c r="EJQ1" s="650"/>
      <c r="EJR1" s="650"/>
      <c r="EJS1" s="650"/>
      <c r="EJT1" s="650"/>
      <c r="EJU1" s="650"/>
      <c r="EJV1" s="650"/>
      <c r="EJW1" s="650"/>
      <c r="EJX1" s="650"/>
      <c r="EJY1" s="650"/>
      <c r="EJZ1" s="650"/>
      <c r="EKA1" s="650"/>
      <c r="EKB1" s="650"/>
      <c r="EKC1" s="650"/>
      <c r="EKD1" s="650"/>
      <c r="EKE1" s="650"/>
      <c r="EKF1" s="650"/>
      <c r="EKG1" s="650"/>
      <c r="EKH1" s="650"/>
      <c r="EKI1" s="650"/>
      <c r="EKJ1" s="650"/>
      <c r="EKK1" s="650"/>
      <c r="EKL1" s="650"/>
      <c r="EKM1" s="650"/>
      <c r="EKN1" s="650"/>
      <c r="EKO1" s="650"/>
      <c r="EKP1" s="650"/>
      <c r="EKQ1" s="650"/>
      <c r="EKR1" s="650"/>
      <c r="EKS1" s="650"/>
      <c r="EKT1" s="650"/>
      <c r="EKU1" s="650"/>
      <c r="EKV1" s="650"/>
      <c r="EKW1" s="650"/>
      <c r="EKX1" s="650"/>
      <c r="EKY1" s="650"/>
      <c r="EKZ1" s="650"/>
      <c r="ELA1" s="650"/>
      <c r="ELB1" s="650"/>
      <c r="ELC1" s="650"/>
      <c r="ELD1" s="650"/>
      <c r="ELE1" s="650"/>
      <c r="ELF1" s="650"/>
      <c r="ELG1" s="650"/>
      <c r="ELH1" s="650"/>
      <c r="ELI1" s="650"/>
      <c r="ELJ1" s="650"/>
      <c r="ELK1" s="650"/>
      <c r="ELL1" s="650"/>
      <c r="ELM1" s="650"/>
      <c r="ELN1" s="650"/>
      <c r="ELO1" s="650"/>
      <c r="ELP1" s="650"/>
      <c r="ELQ1" s="650"/>
      <c r="ELR1" s="650"/>
      <c r="ELS1" s="650"/>
      <c r="ELT1" s="650"/>
      <c r="ELU1" s="650"/>
      <c r="ELV1" s="650"/>
      <c r="ELW1" s="650"/>
      <c r="ELX1" s="650"/>
      <c r="ELY1" s="650"/>
      <c r="ELZ1" s="650"/>
      <c r="EMA1" s="650"/>
      <c r="EMB1" s="650"/>
      <c r="EMC1" s="650"/>
      <c r="EMD1" s="650"/>
      <c r="EME1" s="650"/>
      <c r="EMF1" s="650"/>
      <c r="EMG1" s="650"/>
      <c r="EMH1" s="650"/>
      <c r="EMI1" s="650"/>
      <c r="EMJ1" s="650"/>
      <c r="EMK1" s="650"/>
      <c r="EML1" s="650"/>
      <c r="EMM1" s="650"/>
      <c r="EMN1" s="650"/>
      <c r="EMO1" s="650"/>
      <c r="EMP1" s="650"/>
      <c r="EMQ1" s="650"/>
      <c r="EMR1" s="650"/>
      <c r="EMS1" s="650"/>
      <c r="EMT1" s="650"/>
      <c r="EMU1" s="650"/>
      <c r="EMV1" s="650"/>
      <c r="EMW1" s="650"/>
      <c r="EMX1" s="650"/>
      <c r="EMY1" s="650"/>
      <c r="EMZ1" s="650"/>
      <c r="ENA1" s="650"/>
      <c r="ENB1" s="650"/>
      <c r="ENC1" s="650"/>
      <c r="END1" s="650"/>
      <c r="ENE1" s="650"/>
      <c r="ENF1" s="650"/>
      <c r="ENG1" s="650"/>
      <c r="ENH1" s="650"/>
      <c r="ENI1" s="650"/>
      <c r="ENJ1" s="650"/>
      <c r="ENK1" s="650"/>
      <c r="ENL1" s="650"/>
      <c r="ENM1" s="650"/>
      <c r="ENN1" s="650"/>
      <c r="ENO1" s="650"/>
      <c r="ENP1" s="650"/>
      <c r="ENQ1" s="650"/>
      <c r="ENR1" s="650"/>
      <c r="ENS1" s="650"/>
      <c r="ENT1" s="650"/>
      <c r="ENU1" s="650"/>
      <c r="ENV1" s="650"/>
      <c r="ENW1" s="650"/>
      <c r="ENX1" s="650"/>
      <c r="ENY1" s="650"/>
      <c r="ENZ1" s="650"/>
      <c r="EOA1" s="650"/>
      <c r="EOB1" s="650"/>
      <c r="EOC1" s="650"/>
      <c r="EOD1" s="650"/>
      <c r="EOE1" s="650"/>
      <c r="EOF1" s="650"/>
      <c r="EOG1" s="650"/>
      <c r="EOH1" s="650"/>
      <c r="EOI1" s="650"/>
      <c r="EOJ1" s="650"/>
      <c r="EOK1" s="650"/>
      <c r="EOL1" s="650"/>
      <c r="EOM1" s="650"/>
      <c r="EON1" s="650"/>
      <c r="EOO1" s="650"/>
      <c r="EOP1" s="650"/>
      <c r="EOQ1" s="650"/>
      <c r="EOR1" s="650"/>
      <c r="EOS1" s="650"/>
      <c r="EOT1" s="650"/>
      <c r="EOU1" s="650"/>
      <c r="EOV1" s="650"/>
      <c r="EOW1" s="650"/>
      <c r="EOX1" s="650"/>
      <c r="EOY1" s="650"/>
      <c r="EOZ1" s="650"/>
      <c r="EPA1" s="650"/>
      <c r="EPB1" s="650"/>
      <c r="EPC1" s="650"/>
      <c r="EPD1" s="650"/>
      <c r="EPE1" s="650"/>
      <c r="EPF1" s="650"/>
      <c r="EPG1" s="650"/>
      <c r="EPH1" s="650"/>
      <c r="EPI1" s="650"/>
      <c r="EPJ1" s="650"/>
      <c r="EPK1" s="650"/>
      <c r="EPL1" s="650"/>
      <c r="EPM1" s="650"/>
      <c r="EPN1" s="650"/>
      <c r="EPO1" s="650"/>
      <c r="EPP1" s="650"/>
      <c r="EPQ1" s="650"/>
      <c r="EPR1" s="650"/>
      <c r="EPS1" s="650"/>
      <c r="EPT1" s="650"/>
      <c r="EPU1" s="650"/>
      <c r="EPV1" s="650"/>
      <c r="EPW1" s="650"/>
      <c r="EPX1" s="650"/>
      <c r="EPY1" s="650"/>
      <c r="EPZ1" s="650"/>
      <c r="EQA1" s="650"/>
      <c r="EQB1" s="650"/>
      <c r="EQC1" s="650"/>
      <c r="EQD1" s="650"/>
      <c r="EQE1" s="650"/>
      <c r="EQF1" s="650"/>
      <c r="EQG1" s="650"/>
      <c r="EQH1" s="650"/>
      <c r="EQI1" s="650"/>
      <c r="EQJ1" s="650"/>
      <c r="EQK1" s="650"/>
      <c r="EQL1" s="650"/>
      <c r="EQM1" s="650"/>
      <c r="EQN1" s="650"/>
      <c r="EQO1" s="650"/>
      <c r="EQP1" s="650"/>
      <c r="EQQ1" s="650"/>
      <c r="EQR1" s="650"/>
      <c r="EQS1" s="650"/>
      <c r="EQT1" s="650"/>
      <c r="EQU1" s="650"/>
      <c r="EQV1" s="650"/>
      <c r="EQW1" s="650"/>
      <c r="EQX1" s="650"/>
      <c r="EQY1" s="650"/>
      <c r="EQZ1" s="650"/>
      <c r="ERA1" s="650"/>
      <c r="ERB1" s="650"/>
      <c r="ERC1" s="650"/>
      <c r="ERD1" s="650"/>
      <c r="ERE1" s="650"/>
      <c r="ERF1" s="650"/>
      <c r="ERG1" s="650"/>
      <c r="ERH1" s="650"/>
      <c r="ERI1" s="650"/>
      <c r="ERJ1" s="650"/>
      <c r="ERK1" s="650"/>
      <c r="ERL1" s="650"/>
      <c r="ERM1" s="650"/>
      <c r="ERN1" s="650"/>
      <c r="ERO1" s="650"/>
      <c r="ERP1" s="650"/>
      <c r="ERQ1" s="650"/>
      <c r="ERR1" s="650"/>
      <c r="ERS1" s="650"/>
      <c r="ERT1" s="650"/>
      <c r="ERU1" s="650"/>
      <c r="ERV1" s="650"/>
      <c r="ERW1" s="650"/>
      <c r="ERX1" s="650"/>
      <c r="ERY1" s="650"/>
      <c r="ERZ1" s="650"/>
      <c r="ESA1" s="650"/>
      <c r="ESB1" s="650"/>
      <c r="ESC1" s="650"/>
      <c r="ESD1" s="650"/>
      <c r="ESE1" s="650"/>
      <c r="ESF1" s="650"/>
      <c r="ESG1" s="650"/>
      <c r="ESH1" s="650"/>
      <c r="ESI1" s="650"/>
      <c r="ESJ1" s="650"/>
      <c r="ESK1" s="650"/>
      <c r="ESL1" s="650"/>
      <c r="ESM1" s="650"/>
      <c r="ESN1" s="650"/>
      <c r="ESO1" s="650"/>
      <c r="ESP1" s="650"/>
      <c r="ESQ1" s="650"/>
      <c r="ESR1" s="650"/>
      <c r="ESS1" s="650"/>
      <c r="EST1" s="650"/>
      <c r="ESU1" s="650"/>
      <c r="ESV1" s="650"/>
      <c r="ESW1" s="650"/>
      <c r="ESX1" s="650"/>
      <c r="ESY1" s="650"/>
      <c r="ESZ1" s="650"/>
      <c r="ETA1" s="650"/>
      <c r="ETB1" s="650"/>
      <c r="ETC1" s="650"/>
      <c r="ETD1" s="650"/>
      <c r="ETE1" s="650"/>
      <c r="ETF1" s="650"/>
      <c r="ETG1" s="650"/>
      <c r="ETH1" s="650"/>
      <c r="ETI1" s="650"/>
      <c r="ETJ1" s="650"/>
      <c r="ETK1" s="650"/>
      <c r="ETL1" s="650"/>
      <c r="ETM1" s="650"/>
      <c r="ETN1" s="650"/>
      <c r="ETO1" s="650"/>
      <c r="ETP1" s="650"/>
      <c r="ETQ1" s="650"/>
      <c r="ETR1" s="650"/>
      <c r="ETS1" s="650"/>
      <c r="ETT1" s="650"/>
      <c r="ETU1" s="650"/>
      <c r="ETV1" s="650"/>
      <c r="ETW1" s="650"/>
      <c r="ETX1" s="650"/>
      <c r="ETY1" s="650"/>
      <c r="ETZ1" s="650"/>
      <c r="EUA1" s="650"/>
      <c r="EUB1" s="650"/>
      <c r="EUC1" s="650"/>
      <c r="EUD1" s="650"/>
      <c r="EUE1" s="650"/>
      <c r="EUF1" s="650"/>
      <c r="EUG1" s="650"/>
      <c r="EUH1" s="650"/>
      <c r="EUI1" s="650"/>
      <c r="EUJ1" s="650"/>
      <c r="EUK1" s="650"/>
      <c r="EUL1" s="650"/>
      <c r="EUM1" s="650"/>
      <c r="EUN1" s="650"/>
      <c r="EUO1" s="650"/>
      <c r="EUP1" s="650"/>
      <c r="EUQ1" s="650"/>
      <c r="EUR1" s="650"/>
      <c r="EUS1" s="650"/>
      <c r="EUT1" s="650"/>
      <c r="EUU1" s="650"/>
      <c r="EUV1" s="650"/>
      <c r="EUW1" s="650"/>
      <c r="EUX1" s="650"/>
      <c r="EUY1" s="650"/>
      <c r="EUZ1" s="650"/>
      <c r="EVA1" s="650"/>
      <c r="EVB1" s="650"/>
      <c r="EVC1" s="650"/>
      <c r="EVD1" s="650"/>
      <c r="EVE1" s="650"/>
      <c r="EVF1" s="650"/>
      <c r="EVG1" s="650"/>
      <c r="EVH1" s="650"/>
      <c r="EVI1" s="650"/>
      <c r="EVJ1" s="650"/>
      <c r="EVK1" s="650"/>
      <c r="EVL1" s="650"/>
      <c r="EVM1" s="650"/>
      <c r="EVN1" s="650"/>
      <c r="EVO1" s="650"/>
      <c r="EVP1" s="650"/>
      <c r="EVQ1" s="650"/>
      <c r="EVR1" s="650"/>
      <c r="EVS1" s="650"/>
      <c r="EVT1" s="650"/>
      <c r="EVU1" s="650"/>
      <c r="EVV1" s="650"/>
      <c r="EVW1" s="650"/>
      <c r="EVX1" s="650"/>
      <c r="EVY1" s="650"/>
      <c r="EVZ1" s="650"/>
      <c r="EWA1" s="650"/>
      <c r="EWB1" s="650"/>
      <c r="EWC1" s="650"/>
      <c r="EWD1" s="650"/>
      <c r="EWE1" s="650"/>
      <c r="EWF1" s="650"/>
      <c r="EWG1" s="650"/>
      <c r="EWH1" s="650"/>
      <c r="EWI1" s="650"/>
      <c r="EWJ1" s="650"/>
      <c r="EWK1" s="650"/>
      <c r="EWL1" s="650"/>
      <c r="EWM1" s="650"/>
      <c r="EWN1" s="650"/>
      <c r="EWO1" s="650"/>
      <c r="EWP1" s="650"/>
      <c r="EWQ1" s="650"/>
      <c r="EWR1" s="650"/>
      <c r="EWS1" s="650"/>
      <c r="EWT1" s="650"/>
      <c r="EWU1" s="650"/>
      <c r="EWV1" s="650"/>
      <c r="EWW1" s="650"/>
      <c r="EWX1" s="650"/>
      <c r="EWY1" s="650"/>
      <c r="EWZ1" s="650"/>
      <c r="EXA1" s="650"/>
      <c r="EXB1" s="650"/>
      <c r="EXC1" s="650"/>
      <c r="EXD1" s="650"/>
      <c r="EXE1" s="650"/>
      <c r="EXF1" s="650"/>
      <c r="EXG1" s="650"/>
      <c r="EXH1" s="650"/>
      <c r="EXI1" s="650"/>
      <c r="EXJ1" s="650"/>
      <c r="EXK1" s="650"/>
      <c r="EXL1" s="650"/>
      <c r="EXM1" s="650"/>
      <c r="EXN1" s="650"/>
      <c r="EXO1" s="650"/>
      <c r="EXP1" s="650"/>
      <c r="EXQ1" s="650"/>
      <c r="EXR1" s="650"/>
      <c r="EXS1" s="650"/>
      <c r="EXT1" s="650"/>
      <c r="EXU1" s="650"/>
      <c r="EXV1" s="650"/>
      <c r="EXW1" s="650"/>
      <c r="EXX1" s="650"/>
      <c r="EXY1" s="650"/>
      <c r="EXZ1" s="650"/>
      <c r="EYA1" s="650"/>
      <c r="EYB1" s="650"/>
      <c r="EYC1" s="650"/>
      <c r="EYD1" s="650"/>
      <c r="EYE1" s="650"/>
      <c r="EYF1" s="650"/>
      <c r="EYG1" s="650"/>
      <c r="EYH1" s="650"/>
      <c r="EYI1" s="650"/>
      <c r="EYJ1" s="650"/>
      <c r="EYK1" s="650"/>
      <c r="EYL1" s="650"/>
      <c r="EYM1" s="650"/>
      <c r="EYN1" s="650"/>
      <c r="EYO1" s="650"/>
      <c r="EYP1" s="650"/>
      <c r="EYQ1" s="650"/>
      <c r="EYR1" s="650"/>
      <c r="EYS1" s="650"/>
      <c r="EYT1" s="650"/>
      <c r="EYU1" s="650"/>
      <c r="EYV1" s="650"/>
      <c r="EYW1" s="650"/>
      <c r="EYX1" s="650"/>
      <c r="EYY1" s="650"/>
      <c r="EYZ1" s="650"/>
      <c r="EZA1" s="650"/>
      <c r="EZB1" s="650"/>
      <c r="EZC1" s="650"/>
      <c r="EZD1" s="650"/>
      <c r="EZE1" s="650"/>
      <c r="EZF1" s="650"/>
      <c r="EZG1" s="650"/>
      <c r="EZH1" s="650"/>
      <c r="EZI1" s="650"/>
      <c r="EZJ1" s="650"/>
      <c r="EZK1" s="650"/>
      <c r="EZL1" s="650"/>
      <c r="EZM1" s="650"/>
      <c r="EZN1" s="650"/>
      <c r="EZO1" s="650"/>
      <c r="EZP1" s="650"/>
      <c r="EZQ1" s="650"/>
      <c r="EZR1" s="650"/>
      <c r="EZS1" s="650"/>
      <c r="EZT1" s="650"/>
      <c r="EZU1" s="650"/>
      <c r="EZV1" s="650"/>
      <c r="EZW1" s="650"/>
      <c r="EZX1" s="650"/>
      <c r="EZY1" s="650"/>
      <c r="EZZ1" s="650"/>
      <c r="FAA1" s="650"/>
      <c r="FAB1" s="650"/>
      <c r="FAC1" s="650"/>
      <c r="FAD1" s="650"/>
      <c r="FAE1" s="650"/>
      <c r="FAF1" s="650"/>
      <c r="FAG1" s="650"/>
      <c r="FAH1" s="650"/>
      <c r="FAI1" s="650"/>
      <c r="FAJ1" s="650"/>
      <c r="FAK1" s="650"/>
      <c r="FAL1" s="650"/>
      <c r="FAM1" s="650"/>
      <c r="FAN1" s="650"/>
      <c r="FAO1" s="650"/>
      <c r="FAP1" s="650"/>
      <c r="FAQ1" s="650"/>
      <c r="FAR1" s="650"/>
      <c r="FAS1" s="650"/>
      <c r="FAT1" s="650"/>
      <c r="FAU1" s="650"/>
      <c r="FAV1" s="650"/>
      <c r="FAW1" s="650"/>
      <c r="FAX1" s="650"/>
      <c r="FAY1" s="650"/>
      <c r="FAZ1" s="650"/>
      <c r="FBA1" s="650"/>
      <c r="FBB1" s="650"/>
      <c r="FBC1" s="650"/>
      <c r="FBD1" s="650"/>
      <c r="FBE1" s="650"/>
      <c r="FBF1" s="650"/>
      <c r="FBG1" s="650"/>
      <c r="FBH1" s="650"/>
      <c r="FBI1" s="650"/>
      <c r="FBJ1" s="650"/>
      <c r="FBK1" s="650"/>
      <c r="FBL1" s="650"/>
      <c r="FBM1" s="650"/>
      <c r="FBN1" s="650"/>
      <c r="FBO1" s="650"/>
      <c r="FBP1" s="650"/>
      <c r="FBQ1" s="650"/>
      <c r="FBR1" s="650"/>
      <c r="FBS1" s="650"/>
      <c r="FBT1" s="650"/>
      <c r="FBU1" s="650"/>
      <c r="FBV1" s="650"/>
      <c r="FBW1" s="650"/>
      <c r="FBX1" s="650"/>
      <c r="FBY1" s="650"/>
      <c r="FBZ1" s="650"/>
      <c r="FCA1" s="650"/>
      <c r="FCB1" s="650"/>
      <c r="FCC1" s="650"/>
      <c r="FCD1" s="650"/>
      <c r="FCE1" s="650"/>
      <c r="FCF1" s="650"/>
      <c r="FCG1" s="650"/>
      <c r="FCH1" s="650"/>
      <c r="FCI1" s="650"/>
      <c r="FCJ1" s="650"/>
      <c r="FCK1" s="650"/>
      <c r="FCL1" s="650"/>
      <c r="FCM1" s="650"/>
      <c r="FCN1" s="650"/>
      <c r="FCO1" s="650"/>
      <c r="FCP1" s="650"/>
      <c r="FCQ1" s="650"/>
      <c r="FCR1" s="650"/>
      <c r="FCS1" s="650"/>
      <c r="FCT1" s="650"/>
      <c r="FCU1" s="650"/>
      <c r="FCV1" s="650"/>
      <c r="FCW1" s="650"/>
      <c r="FCX1" s="650"/>
      <c r="FCY1" s="650"/>
      <c r="FCZ1" s="650"/>
      <c r="FDA1" s="650"/>
      <c r="FDB1" s="650"/>
      <c r="FDC1" s="650"/>
      <c r="FDD1" s="650"/>
      <c r="FDE1" s="650"/>
      <c r="FDF1" s="650"/>
      <c r="FDG1" s="650"/>
      <c r="FDH1" s="650"/>
      <c r="FDI1" s="650"/>
      <c r="FDJ1" s="650"/>
      <c r="FDK1" s="650"/>
      <c r="FDL1" s="650"/>
      <c r="FDM1" s="650"/>
      <c r="FDN1" s="650"/>
      <c r="FDO1" s="650"/>
      <c r="FDP1" s="650"/>
      <c r="FDQ1" s="650"/>
      <c r="FDR1" s="650"/>
      <c r="FDS1" s="650"/>
      <c r="FDT1" s="650"/>
      <c r="FDU1" s="650"/>
      <c r="FDV1" s="650"/>
      <c r="FDW1" s="650"/>
      <c r="FDX1" s="650"/>
      <c r="FDY1" s="650"/>
      <c r="FDZ1" s="650"/>
      <c r="FEA1" s="650"/>
      <c r="FEB1" s="650"/>
      <c r="FEC1" s="650"/>
      <c r="FED1" s="650"/>
      <c r="FEE1" s="650"/>
      <c r="FEF1" s="650"/>
      <c r="FEG1" s="650"/>
      <c r="FEH1" s="650"/>
      <c r="FEI1" s="650"/>
      <c r="FEJ1" s="650"/>
      <c r="FEK1" s="650"/>
      <c r="FEL1" s="650"/>
      <c r="FEM1" s="650"/>
      <c r="FEN1" s="650"/>
      <c r="FEO1" s="650"/>
      <c r="FEP1" s="650"/>
      <c r="FEQ1" s="650"/>
      <c r="FER1" s="650"/>
      <c r="FES1" s="650"/>
      <c r="FET1" s="650"/>
      <c r="FEU1" s="650"/>
      <c r="FEV1" s="650"/>
      <c r="FEW1" s="650"/>
      <c r="FEX1" s="650"/>
      <c r="FEY1" s="650"/>
      <c r="FEZ1" s="650"/>
      <c r="FFA1" s="650"/>
      <c r="FFB1" s="650"/>
      <c r="FFC1" s="650"/>
      <c r="FFD1" s="650"/>
      <c r="FFE1" s="650"/>
      <c r="FFF1" s="650"/>
      <c r="FFG1" s="650"/>
      <c r="FFH1" s="650"/>
      <c r="FFI1" s="650"/>
      <c r="FFJ1" s="650"/>
      <c r="FFK1" s="650"/>
      <c r="FFL1" s="650"/>
      <c r="FFM1" s="650"/>
      <c r="FFN1" s="650"/>
      <c r="FFO1" s="650"/>
      <c r="FFP1" s="650"/>
      <c r="FFQ1" s="650"/>
      <c r="FFR1" s="650"/>
      <c r="FFS1" s="650"/>
      <c r="FFT1" s="650"/>
      <c r="FFU1" s="650"/>
      <c r="FFV1" s="650"/>
      <c r="FFW1" s="650"/>
      <c r="FFX1" s="650"/>
      <c r="FFY1" s="650"/>
      <c r="FFZ1" s="650"/>
      <c r="FGA1" s="650"/>
      <c r="FGB1" s="650"/>
      <c r="FGC1" s="650"/>
      <c r="FGD1" s="650"/>
      <c r="FGE1" s="650"/>
      <c r="FGF1" s="650"/>
      <c r="FGG1" s="650"/>
      <c r="FGH1" s="650"/>
      <c r="FGI1" s="650"/>
      <c r="FGJ1" s="650"/>
      <c r="FGK1" s="650"/>
      <c r="FGL1" s="650"/>
      <c r="FGM1" s="650"/>
      <c r="FGN1" s="650"/>
      <c r="FGO1" s="650"/>
      <c r="FGP1" s="650"/>
      <c r="FGQ1" s="650"/>
      <c r="FGR1" s="650"/>
      <c r="FGS1" s="650"/>
      <c r="FGT1" s="650"/>
      <c r="FGU1" s="650"/>
      <c r="FGV1" s="650"/>
      <c r="FGW1" s="650"/>
      <c r="FGX1" s="650"/>
      <c r="FGY1" s="650"/>
      <c r="FGZ1" s="650"/>
      <c r="FHA1" s="650"/>
      <c r="FHB1" s="650"/>
      <c r="FHC1" s="650"/>
      <c r="FHD1" s="650"/>
      <c r="FHE1" s="650"/>
      <c r="FHF1" s="650"/>
      <c r="FHG1" s="650"/>
      <c r="FHH1" s="650"/>
      <c r="FHI1" s="650"/>
      <c r="FHJ1" s="650"/>
      <c r="FHK1" s="650"/>
      <c r="FHL1" s="650"/>
      <c r="FHM1" s="650"/>
      <c r="FHN1" s="650"/>
      <c r="FHO1" s="650"/>
      <c r="FHP1" s="650"/>
      <c r="FHQ1" s="650"/>
      <c r="FHR1" s="650"/>
      <c r="FHS1" s="650"/>
      <c r="FHT1" s="650"/>
      <c r="FHU1" s="650"/>
      <c r="FHV1" s="650"/>
      <c r="FHW1" s="650"/>
      <c r="FHX1" s="650"/>
      <c r="FHY1" s="650"/>
      <c r="FHZ1" s="650"/>
      <c r="FIA1" s="650"/>
      <c r="FIB1" s="650"/>
      <c r="FIC1" s="650"/>
      <c r="FID1" s="650"/>
      <c r="FIE1" s="650"/>
      <c r="FIF1" s="650"/>
      <c r="FIG1" s="650"/>
      <c r="FIH1" s="650"/>
      <c r="FII1" s="650"/>
      <c r="FIJ1" s="650"/>
      <c r="FIK1" s="650"/>
      <c r="FIL1" s="650"/>
      <c r="FIM1" s="650"/>
      <c r="FIN1" s="650"/>
      <c r="FIO1" s="650"/>
      <c r="FIP1" s="650"/>
      <c r="FIQ1" s="650"/>
      <c r="FIR1" s="650"/>
      <c r="FIS1" s="650"/>
      <c r="FIT1" s="650"/>
      <c r="FIU1" s="650"/>
      <c r="FIV1" s="650"/>
      <c r="FIW1" s="650"/>
      <c r="FIX1" s="650"/>
      <c r="FIY1" s="650"/>
      <c r="FIZ1" s="650"/>
      <c r="FJA1" s="650"/>
      <c r="FJB1" s="650"/>
      <c r="FJC1" s="650"/>
      <c r="FJD1" s="650"/>
      <c r="FJE1" s="650"/>
      <c r="FJF1" s="650"/>
      <c r="FJG1" s="650"/>
      <c r="FJH1" s="650"/>
      <c r="FJI1" s="650"/>
      <c r="FJJ1" s="650"/>
      <c r="FJK1" s="650"/>
      <c r="FJL1" s="650"/>
      <c r="FJM1" s="650"/>
      <c r="FJN1" s="650"/>
      <c r="FJO1" s="650"/>
      <c r="FJP1" s="650"/>
      <c r="FJQ1" s="650"/>
      <c r="FJR1" s="650"/>
      <c r="FJS1" s="650"/>
      <c r="FJT1" s="650"/>
      <c r="FJU1" s="650"/>
      <c r="FJV1" s="650"/>
      <c r="FJW1" s="650"/>
      <c r="FJX1" s="650"/>
      <c r="FJY1" s="650"/>
      <c r="FJZ1" s="650"/>
      <c r="FKA1" s="650"/>
      <c r="FKB1" s="650"/>
      <c r="FKC1" s="650"/>
      <c r="FKD1" s="650"/>
      <c r="FKE1" s="650"/>
      <c r="FKF1" s="650"/>
      <c r="FKG1" s="650"/>
      <c r="FKH1" s="650"/>
      <c r="FKI1" s="650"/>
      <c r="FKJ1" s="650"/>
      <c r="FKK1" s="650"/>
      <c r="FKL1" s="650"/>
      <c r="FKM1" s="650"/>
      <c r="FKN1" s="650"/>
      <c r="FKO1" s="650"/>
      <c r="FKP1" s="650"/>
      <c r="FKQ1" s="650"/>
      <c r="FKR1" s="650"/>
      <c r="FKS1" s="650"/>
      <c r="FKT1" s="650"/>
      <c r="FKU1" s="650"/>
      <c r="FKV1" s="650"/>
      <c r="FKW1" s="650"/>
      <c r="FKX1" s="650"/>
      <c r="FKY1" s="650"/>
      <c r="FKZ1" s="650"/>
      <c r="FLA1" s="650"/>
      <c r="FLB1" s="650"/>
      <c r="FLC1" s="650"/>
      <c r="FLD1" s="650"/>
      <c r="FLE1" s="650"/>
      <c r="FLF1" s="650"/>
      <c r="FLG1" s="650"/>
      <c r="FLH1" s="650"/>
      <c r="FLI1" s="650"/>
      <c r="FLJ1" s="650"/>
      <c r="FLK1" s="650"/>
      <c r="FLL1" s="650"/>
      <c r="FLM1" s="650"/>
      <c r="FLN1" s="650"/>
      <c r="FLO1" s="650"/>
      <c r="FLP1" s="650"/>
      <c r="FLQ1" s="650"/>
      <c r="FLR1" s="650"/>
      <c r="FLS1" s="650"/>
      <c r="FLT1" s="650"/>
      <c r="FLU1" s="650"/>
      <c r="FLV1" s="650"/>
      <c r="FLW1" s="650"/>
      <c r="FLX1" s="650"/>
      <c r="FLY1" s="650"/>
      <c r="FLZ1" s="650"/>
      <c r="FMA1" s="650"/>
      <c r="FMB1" s="650"/>
      <c r="FMC1" s="650"/>
      <c r="FMD1" s="650"/>
      <c r="FME1" s="650"/>
      <c r="FMF1" s="650"/>
      <c r="FMG1" s="650"/>
      <c r="FMH1" s="650"/>
      <c r="FMI1" s="650"/>
      <c r="FMJ1" s="650"/>
      <c r="FMK1" s="650"/>
      <c r="FML1" s="650"/>
      <c r="FMM1" s="650"/>
      <c r="FMN1" s="650"/>
      <c r="FMO1" s="650"/>
      <c r="FMP1" s="650"/>
      <c r="FMQ1" s="650"/>
      <c r="FMR1" s="650"/>
      <c r="FMS1" s="650"/>
      <c r="FMT1" s="650"/>
      <c r="FMU1" s="650"/>
      <c r="FMV1" s="650"/>
      <c r="FMW1" s="650"/>
      <c r="FMX1" s="650"/>
      <c r="FMY1" s="650"/>
      <c r="FMZ1" s="650"/>
      <c r="FNA1" s="650"/>
      <c r="FNB1" s="650"/>
      <c r="FNC1" s="650"/>
      <c r="FND1" s="650"/>
      <c r="FNE1" s="650"/>
      <c r="FNF1" s="650"/>
      <c r="FNG1" s="650"/>
      <c r="FNH1" s="650"/>
      <c r="FNI1" s="650"/>
      <c r="FNJ1" s="650"/>
      <c r="FNK1" s="650"/>
      <c r="FNL1" s="650"/>
      <c r="FNM1" s="650"/>
      <c r="FNN1" s="650"/>
      <c r="FNO1" s="650"/>
      <c r="FNP1" s="650"/>
      <c r="FNQ1" s="650"/>
      <c r="FNR1" s="650"/>
      <c r="FNS1" s="650"/>
      <c r="FNT1" s="650"/>
      <c r="FNU1" s="650"/>
      <c r="FNV1" s="650"/>
      <c r="FNW1" s="650"/>
      <c r="FNX1" s="650"/>
      <c r="FNY1" s="650"/>
      <c r="FNZ1" s="650"/>
      <c r="FOA1" s="650"/>
      <c r="FOB1" s="650"/>
      <c r="FOC1" s="650"/>
      <c r="FOD1" s="650"/>
      <c r="FOE1" s="650"/>
      <c r="FOF1" s="650"/>
      <c r="FOG1" s="650"/>
      <c r="FOH1" s="650"/>
      <c r="FOI1" s="650"/>
      <c r="FOJ1" s="650"/>
      <c r="FOK1" s="650"/>
      <c r="FOL1" s="650"/>
      <c r="FOM1" s="650"/>
      <c r="FON1" s="650"/>
      <c r="FOO1" s="650"/>
      <c r="FOP1" s="650"/>
      <c r="FOQ1" s="650"/>
      <c r="FOR1" s="650"/>
      <c r="FOS1" s="650"/>
      <c r="FOT1" s="650"/>
      <c r="FOU1" s="650"/>
      <c r="FOV1" s="650"/>
      <c r="FOW1" s="650"/>
      <c r="FOX1" s="650"/>
      <c r="FOY1" s="650"/>
      <c r="FOZ1" s="650"/>
      <c r="FPA1" s="650"/>
      <c r="FPB1" s="650"/>
      <c r="FPC1" s="650"/>
      <c r="FPD1" s="650"/>
      <c r="FPE1" s="650"/>
      <c r="FPF1" s="650"/>
      <c r="FPG1" s="650"/>
      <c r="FPH1" s="650"/>
      <c r="FPI1" s="650"/>
      <c r="FPJ1" s="650"/>
      <c r="FPK1" s="650"/>
      <c r="FPL1" s="650"/>
      <c r="FPM1" s="650"/>
      <c r="FPN1" s="650"/>
      <c r="FPO1" s="650"/>
      <c r="FPP1" s="650"/>
      <c r="FPQ1" s="650"/>
      <c r="FPR1" s="650"/>
      <c r="FPS1" s="650"/>
      <c r="FPT1" s="650"/>
      <c r="FPU1" s="650"/>
      <c r="FPV1" s="650"/>
      <c r="FPW1" s="650"/>
      <c r="FPX1" s="650"/>
      <c r="FPY1" s="650"/>
      <c r="FPZ1" s="650"/>
      <c r="FQA1" s="650"/>
      <c r="FQB1" s="650"/>
      <c r="FQC1" s="650"/>
      <c r="FQD1" s="650"/>
      <c r="FQE1" s="650"/>
      <c r="FQF1" s="650"/>
      <c r="FQG1" s="650"/>
      <c r="FQH1" s="650"/>
      <c r="FQI1" s="650"/>
      <c r="FQJ1" s="650"/>
      <c r="FQK1" s="650"/>
      <c r="FQL1" s="650"/>
      <c r="FQM1" s="650"/>
      <c r="FQN1" s="650"/>
      <c r="FQO1" s="650"/>
      <c r="FQP1" s="650"/>
      <c r="FQQ1" s="650"/>
      <c r="FQR1" s="650"/>
      <c r="FQS1" s="650"/>
      <c r="FQT1" s="650"/>
      <c r="FQU1" s="650"/>
      <c r="FQV1" s="650"/>
      <c r="FQW1" s="650"/>
      <c r="FQX1" s="650"/>
      <c r="FQY1" s="650"/>
      <c r="FQZ1" s="650"/>
      <c r="FRA1" s="650"/>
      <c r="FRB1" s="650"/>
      <c r="FRC1" s="650"/>
      <c r="FRD1" s="650"/>
      <c r="FRE1" s="650"/>
      <c r="FRF1" s="650"/>
      <c r="FRG1" s="650"/>
      <c r="FRH1" s="650"/>
      <c r="FRI1" s="650"/>
      <c r="FRJ1" s="650"/>
      <c r="FRK1" s="650"/>
      <c r="FRL1" s="650"/>
      <c r="FRM1" s="650"/>
      <c r="FRN1" s="650"/>
      <c r="FRO1" s="650"/>
      <c r="FRP1" s="650"/>
      <c r="FRQ1" s="650"/>
      <c r="FRR1" s="650"/>
      <c r="FRS1" s="650"/>
      <c r="FRT1" s="650"/>
      <c r="FRU1" s="650"/>
      <c r="FRV1" s="650"/>
      <c r="FRW1" s="650"/>
      <c r="FRX1" s="650"/>
      <c r="FRY1" s="650"/>
      <c r="FRZ1" s="650"/>
      <c r="FSA1" s="650"/>
      <c r="FSB1" s="650"/>
      <c r="FSC1" s="650"/>
      <c r="FSD1" s="650"/>
      <c r="FSE1" s="650"/>
      <c r="FSF1" s="650"/>
      <c r="FSG1" s="650"/>
      <c r="FSH1" s="650"/>
      <c r="FSI1" s="650"/>
      <c r="FSJ1" s="650"/>
      <c r="FSK1" s="650"/>
      <c r="FSL1" s="650"/>
      <c r="FSM1" s="650"/>
      <c r="FSN1" s="650"/>
      <c r="FSO1" s="650"/>
      <c r="FSP1" s="650"/>
      <c r="FSQ1" s="650"/>
      <c r="FSR1" s="650"/>
      <c r="FSS1" s="650"/>
      <c r="FST1" s="650"/>
      <c r="FSU1" s="650"/>
      <c r="FSV1" s="650"/>
      <c r="FSW1" s="650"/>
      <c r="FSX1" s="650"/>
      <c r="FSY1" s="650"/>
      <c r="FSZ1" s="650"/>
      <c r="FTA1" s="650"/>
      <c r="FTB1" s="650"/>
      <c r="FTC1" s="650"/>
      <c r="FTD1" s="650"/>
      <c r="FTE1" s="650"/>
      <c r="FTF1" s="650"/>
      <c r="FTG1" s="650"/>
      <c r="FTH1" s="650"/>
      <c r="FTI1" s="650"/>
      <c r="FTJ1" s="650"/>
      <c r="FTK1" s="650"/>
      <c r="FTL1" s="650"/>
      <c r="FTM1" s="650"/>
      <c r="FTN1" s="650"/>
      <c r="FTO1" s="650"/>
      <c r="FTP1" s="650"/>
      <c r="FTQ1" s="650"/>
      <c r="FTR1" s="650"/>
      <c r="FTS1" s="650"/>
      <c r="FTT1" s="650"/>
      <c r="FTU1" s="650"/>
      <c r="FTV1" s="650"/>
      <c r="FTW1" s="650"/>
      <c r="FTX1" s="650"/>
      <c r="FTY1" s="650"/>
      <c r="FTZ1" s="650"/>
      <c r="FUA1" s="650"/>
      <c r="FUB1" s="650"/>
      <c r="FUC1" s="650"/>
      <c r="FUD1" s="650"/>
      <c r="FUE1" s="650"/>
      <c r="FUF1" s="650"/>
      <c r="FUG1" s="650"/>
      <c r="FUH1" s="650"/>
      <c r="FUI1" s="650"/>
      <c r="FUJ1" s="650"/>
      <c r="FUK1" s="650"/>
      <c r="FUL1" s="650"/>
      <c r="FUM1" s="650"/>
      <c r="FUN1" s="650"/>
      <c r="FUO1" s="650"/>
      <c r="FUP1" s="650"/>
      <c r="FUQ1" s="650"/>
      <c r="FUR1" s="650"/>
      <c r="FUS1" s="650"/>
      <c r="FUT1" s="650"/>
      <c r="FUU1" s="650"/>
      <c r="FUV1" s="650"/>
      <c r="FUW1" s="650"/>
      <c r="FUX1" s="650"/>
      <c r="FUY1" s="650"/>
      <c r="FUZ1" s="650"/>
      <c r="FVA1" s="650"/>
      <c r="FVB1" s="650"/>
      <c r="FVC1" s="650"/>
      <c r="FVD1" s="650"/>
      <c r="FVE1" s="650"/>
      <c r="FVF1" s="650"/>
      <c r="FVG1" s="650"/>
      <c r="FVH1" s="650"/>
      <c r="FVI1" s="650"/>
      <c r="FVJ1" s="650"/>
      <c r="FVK1" s="650"/>
      <c r="FVL1" s="650"/>
      <c r="FVM1" s="650"/>
      <c r="FVN1" s="650"/>
      <c r="FVO1" s="650"/>
      <c r="FVP1" s="650"/>
      <c r="FVQ1" s="650"/>
      <c r="FVR1" s="650"/>
      <c r="FVS1" s="650"/>
      <c r="FVT1" s="650"/>
      <c r="FVU1" s="650"/>
      <c r="FVV1" s="650"/>
      <c r="FVW1" s="650"/>
      <c r="FVX1" s="650"/>
      <c r="FVY1" s="650"/>
      <c r="FVZ1" s="650"/>
      <c r="FWA1" s="650"/>
      <c r="FWB1" s="650"/>
      <c r="FWC1" s="650"/>
      <c r="FWD1" s="650"/>
      <c r="FWE1" s="650"/>
      <c r="FWF1" s="650"/>
      <c r="FWG1" s="650"/>
      <c r="FWH1" s="650"/>
      <c r="FWI1" s="650"/>
      <c r="FWJ1" s="650"/>
      <c r="FWK1" s="650"/>
      <c r="FWL1" s="650"/>
      <c r="FWM1" s="650"/>
      <c r="FWN1" s="650"/>
      <c r="FWO1" s="650"/>
      <c r="FWP1" s="650"/>
      <c r="FWQ1" s="650"/>
      <c r="FWR1" s="650"/>
      <c r="FWS1" s="650"/>
      <c r="FWT1" s="650"/>
      <c r="FWU1" s="650"/>
      <c r="FWV1" s="650"/>
      <c r="FWW1" s="650"/>
      <c r="FWX1" s="650"/>
      <c r="FWY1" s="650"/>
      <c r="FWZ1" s="650"/>
      <c r="FXA1" s="650"/>
      <c r="FXB1" s="650"/>
      <c r="FXC1" s="650"/>
      <c r="FXD1" s="650"/>
      <c r="FXE1" s="650"/>
      <c r="FXF1" s="650"/>
      <c r="FXG1" s="650"/>
      <c r="FXH1" s="650"/>
      <c r="FXI1" s="650"/>
      <c r="FXJ1" s="650"/>
      <c r="FXK1" s="650"/>
      <c r="FXL1" s="650"/>
      <c r="FXM1" s="650"/>
      <c r="FXN1" s="650"/>
      <c r="FXO1" s="650"/>
      <c r="FXP1" s="650"/>
      <c r="FXQ1" s="650"/>
      <c r="FXR1" s="650"/>
      <c r="FXS1" s="650"/>
      <c r="FXT1" s="650"/>
      <c r="FXU1" s="650"/>
      <c r="FXV1" s="650"/>
      <c r="FXW1" s="650"/>
      <c r="FXX1" s="650"/>
      <c r="FXY1" s="650"/>
      <c r="FXZ1" s="650"/>
      <c r="FYA1" s="650"/>
      <c r="FYB1" s="650"/>
      <c r="FYC1" s="650"/>
      <c r="FYD1" s="650"/>
      <c r="FYE1" s="650"/>
      <c r="FYF1" s="650"/>
      <c r="FYG1" s="650"/>
      <c r="FYH1" s="650"/>
      <c r="FYI1" s="650"/>
      <c r="FYJ1" s="650"/>
      <c r="FYK1" s="650"/>
      <c r="FYL1" s="650"/>
      <c r="FYM1" s="650"/>
      <c r="FYN1" s="650"/>
      <c r="FYO1" s="650"/>
      <c r="FYP1" s="650"/>
      <c r="FYQ1" s="650"/>
      <c r="FYR1" s="650"/>
      <c r="FYS1" s="650"/>
      <c r="FYT1" s="650"/>
      <c r="FYU1" s="650"/>
      <c r="FYV1" s="650"/>
      <c r="FYW1" s="650"/>
      <c r="FYX1" s="650"/>
      <c r="FYY1" s="650"/>
      <c r="FYZ1" s="650"/>
      <c r="FZA1" s="650"/>
      <c r="FZB1" s="650"/>
      <c r="FZC1" s="650"/>
      <c r="FZD1" s="650"/>
      <c r="FZE1" s="650"/>
      <c r="FZF1" s="650"/>
      <c r="FZG1" s="650"/>
      <c r="FZH1" s="650"/>
      <c r="FZI1" s="650"/>
      <c r="FZJ1" s="650"/>
      <c r="FZK1" s="650"/>
      <c r="FZL1" s="650"/>
      <c r="FZM1" s="650"/>
      <c r="FZN1" s="650"/>
      <c r="FZO1" s="650"/>
      <c r="FZP1" s="650"/>
      <c r="FZQ1" s="650"/>
      <c r="FZR1" s="650"/>
      <c r="FZS1" s="650"/>
      <c r="FZT1" s="650"/>
      <c r="FZU1" s="650"/>
      <c r="FZV1" s="650"/>
      <c r="FZW1" s="650"/>
      <c r="FZX1" s="650"/>
      <c r="FZY1" s="650"/>
      <c r="FZZ1" s="650"/>
      <c r="GAA1" s="650"/>
      <c r="GAB1" s="650"/>
      <c r="GAC1" s="650"/>
      <c r="GAD1" s="650"/>
      <c r="GAE1" s="650"/>
      <c r="GAF1" s="650"/>
      <c r="GAG1" s="650"/>
      <c r="GAH1" s="650"/>
      <c r="GAI1" s="650"/>
      <c r="GAJ1" s="650"/>
      <c r="GAK1" s="650"/>
      <c r="GAL1" s="650"/>
      <c r="GAM1" s="650"/>
      <c r="GAN1" s="650"/>
      <c r="GAO1" s="650"/>
      <c r="GAP1" s="650"/>
      <c r="GAQ1" s="650"/>
      <c r="GAR1" s="650"/>
      <c r="GAS1" s="650"/>
      <c r="GAT1" s="650"/>
      <c r="GAU1" s="650"/>
      <c r="GAV1" s="650"/>
      <c r="GAW1" s="650"/>
      <c r="GAX1" s="650"/>
      <c r="GAY1" s="650"/>
      <c r="GAZ1" s="650"/>
      <c r="GBA1" s="650"/>
      <c r="GBB1" s="650"/>
      <c r="GBC1" s="650"/>
      <c r="GBD1" s="650"/>
      <c r="GBE1" s="650"/>
      <c r="GBF1" s="650"/>
      <c r="GBG1" s="650"/>
      <c r="GBH1" s="650"/>
      <c r="GBI1" s="650"/>
      <c r="GBJ1" s="650"/>
      <c r="GBK1" s="650"/>
      <c r="GBL1" s="650"/>
      <c r="GBM1" s="650"/>
      <c r="GBN1" s="650"/>
      <c r="GBO1" s="650"/>
      <c r="GBP1" s="650"/>
      <c r="GBQ1" s="650"/>
      <c r="GBR1" s="650"/>
      <c r="GBS1" s="650"/>
      <c r="GBT1" s="650"/>
      <c r="GBU1" s="650"/>
      <c r="GBV1" s="650"/>
      <c r="GBW1" s="650"/>
      <c r="GBX1" s="650"/>
      <c r="GBY1" s="650"/>
      <c r="GBZ1" s="650"/>
      <c r="GCA1" s="650"/>
      <c r="GCB1" s="650"/>
      <c r="GCC1" s="650"/>
      <c r="GCD1" s="650"/>
      <c r="GCE1" s="650"/>
      <c r="GCF1" s="650"/>
      <c r="GCG1" s="650"/>
      <c r="GCH1" s="650"/>
      <c r="GCI1" s="650"/>
      <c r="GCJ1" s="650"/>
      <c r="GCK1" s="650"/>
      <c r="GCL1" s="650"/>
      <c r="GCM1" s="650"/>
      <c r="GCN1" s="650"/>
      <c r="GCO1" s="650"/>
      <c r="GCP1" s="650"/>
      <c r="GCQ1" s="650"/>
      <c r="GCR1" s="650"/>
      <c r="GCS1" s="650"/>
      <c r="GCT1" s="650"/>
      <c r="GCU1" s="650"/>
      <c r="GCV1" s="650"/>
      <c r="GCW1" s="650"/>
      <c r="GCX1" s="650"/>
      <c r="GCY1" s="650"/>
      <c r="GCZ1" s="650"/>
      <c r="GDA1" s="650"/>
      <c r="GDB1" s="650"/>
      <c r="GDC1" s="650"/>
      <c r="GDD1" s="650"/>
      <c r="GDE1" s="650"/>
      <c r="GDF1" s="650"/>
      <c r="GDG1" s="650"/>
      <c r="GDH1" s="650"/>
      <c r="GDI1" s="650"/>
      <c r="GDJ1" s="650"/>
      <c r="GDK1" s="650"/>
      <c r="GDL1" s="650"/>
      <c r="GDM1" s="650"/>
      <c r="GDN1" s="650"/>
      <c r="GDO1" s="650"/>
      <c r="GDP1" s="650"/>
      <c r="GDQ1" s="650"/>
      <c r="GDR1" s="650"/>
      <c r="GDS1" s="650"/>
      <c r="GDT1" s="650"/>
      <c r="GDU1" s="650"/>
      <c r="GDV1" s="650"/>
      <c r="GDW1" s="650"/>
      <c r="GDX1" s="650"/>
      <c r="GDY1" s="650"/>
      <c r="GDZ1" s="650"/>
      <c r="GEA1" s="650"/>
      <c r="GEB1" s="650"/>
      <c r="GEC1" s="650"/>
      <c r="GED1" s="650"/>
      <c r="GEE1" s="650"/>
      <c r="GEF1" s="650"/>
      <c r="GEG1" s="650"/>
      <c r="GEH1" s="650"/>
      <c r="GEI1" s="650"/>
      <c r="GEJ1" s="650"/>
      <c r="GEK1" s="650"/>
      <c r="GEL1" s="650"/>
      <c r="GEM1" s="650"/>
      <c r="GEN1" s="650"/>
      <c r="GEO1" s="650"/>
      <c r="GEP1" s="650"/>
      <c r="GEQ1" s="650"/>
      <c r="GER1" s="650"/>
      <c r="GES1" s="650"/>
      <c r="GET1" s="650"/>
      <c r="GEU1" s="650"/>
      <c r="GEV1" s="650"/>
      <c r="GEW1" s="650"/>
      <c r="GEX1" s="650"/>
      <c r="GEY1" s="650"/>
      <c r="GEZ1" s="650"/>
      <c r="GFA1" s="650"/>
      <c r="GFB1" s="650"/>
      <c r="GFC1" s="650"/>
      <c r="GFD1" s="650"/>
      <c r="GFE1" s="650"/>
      <c r="GFF1" s="650"/>
      <c r="GFG1" s="650"/>
      <c r="GFH1" s="650"/>
      <c r="GFI1" s="650"/>
      <c r="GFJ1" s="650"/>
      <c r="GFK1" s="650"/>
      <c r="GFL1" s="650"/>
      <c r="GFM1" s="650"/>
      <c r="GFN1" s="650"/>
      <c r="GFO1" s="650"/>
      <c r="GFP1" s="650"/>
      <c r="GFQ1" s="650"/>
      <c r="GFR1" s="650"/>
      <c r="GFS1" s="650"/>
      <c r="GFT1" s="650"/>
      <c r="GFU1" s="650"/>
      <c r="GFV1" s="650"/>
      <c r="GFW1" s="650"/>
      <c r="GFX1" s="650"/>
      <c r="GFY1" s="650"/>
      <c r="GFZ1" s="650"/>
      <c r="GGA1" s="650"/>
      <c r="GGB1" s="650"/>
      <c r="GGC1" s="650"/>
      <c r="GGD1" s="650"/>
      <c r="GGE1" s="650"/>
      <c r="GGF1" s="650"/>
      <c r="GGG1" s="650"/>
      <c r="GGH1" s="650"/>
      <c r="GGI1" s="650"/>
      <c r="GGJ1" s="650"/>
      <c r="GGK1" s="650"/>
      <c r="GGL1" s="650"/>
      <c r="GGM1" s="650"/>
      <c r="GGN1" s="650"/>
      <c r="GGO1" s="650"/>
      <c r="GGP1" s="650"/>
      <c r="GGQ1" s="650"/>
      <c r="GGR1" s="650"/>
      <c r="GGS1" s="650"/>
      <c r="GGT1" s="650"/>
      <c r="GGU1" s="650"/>
      <c r="GGV1" s="650"/>
      <c r="GGW1" s="650"/>
      <c r="GGX1" s="650"/>
      <c r="GGY1" s="650"/>
      <c r="GGZ1" s="650"/>
      <c r="GHA1" s="650"/>
      <c r="GHB1" s="650"/>
      <c r="GHC1" s="650"/>
      <c r="GHD1" s="650"/>
      <c r="GHE1" s="650"/>
      <c r="GHF1" s="650"/>
      <c r="GHG1" s="650"/>
      <c r="GHH1" s="650"/>
      <c r="GHI1" s="650"/>
      <c r="GHJ1" s="650"/>
      <c r="GHK1" s="650"/>
      <c r="GHL1" s="650"/>
      <c r="GHM1" s="650"/>
      <c r="GHN1" s="650"/>
      <c r="GHO1" s="650"/>
      <c r="GHP1" s="650"/>
      <c r="GHQ1" s="650"/>
      <c r="GHR1" s="650"/>
      <c r="GHS1" s="650"/>
      <c r="GHT1" s="650"/>
      <c r="GHU1" s="650"/>
      <c r="GHV1" s="650"/>
      <c r="GHW1" s="650"/>
      <c r="GHX1" s="650"/>
      <c r="GHY1" s="650"/>
      <c r="GHZ1" s="650"/>
      <c r="GIA1" s="650"/>
      <c r="GIB1" s="650"/>
      <c r="GIC1" s="650"/>
      <c r="GID1" s="650"/>
      <c r="GIE1" s="650"/>
      <c r="GIF1" s="650"/>
      <c r="GIG1" s="650"/>
      <c r="GIH1" s="650"/>
      <c r="GII1" s="650"/>
      <c r="GIJ1" s="650"/>
      <c r="GIK1" s="650"/>
      <c r="GIL1" s="650"/>
      <c r="GIM1" s="650"/>
      <c r="GIN1" s="650"/>
      <c r="GIO1" s="650"/>
      <c r="GIP1" s="650"/>
      <c r="GIQ1" s="650"/>
      <c r="GIR1" s="650"/>
      <c r="GIS1" s="650"/>
      <c r="GIT1" s="650"/>
      <c r="GIU1" s="650"/>
      <c r="GIV1" s="650"/>
      <c r="GIW1" s="650"/>
      <c r="GIX1" s="650"/>
      <c r="GIY1" s="650"/>
      <c r="GIZ1" s="650"/>
      <c r="GJA1" s="650"/>
      <c r="GJB1" s="650"/>
      <c r="GJC1" s="650"/>
      <c r="GJD1" s="650"/>
      <c r="GJE1" s="650"/>
      <c r="GJF1" s="650"/>
      <c r="GJG1" s="650"/>
      <c r="GJH1" s="650"/>
      <c r="GJI1" s="650"/>
      <c r="GJJ1" s="650"/>
      <c r="GJK1" s="650"/>
      <c r="GJL1" s="650"/>
      <c r="GJM1" s="650"/>
      <c r="GJN1" s="650"/>
      <c r="GJO1" s="650"/>
      <c r="GJP1" s="650"/>
      <c r="GJQ1" s="650"/>
      <c r="GJR1" s="650"/>
      <c r="GJS1" s="650"/>
      <c r="GJT1" s="650"/>
      <c r="GJU1" s="650"/>
      <c r="GJV1" s="650"/>
      <c r="GJW1" s="650"/>
      <c r="GJX1" s="650"/>
      <c r="GJY1" s="650"/>
      <c r="GJZ1" s="650"/>
      <c r="GKA1" s="650"/>
      <c r="GKB1" s="650"/>
      <c r="GKC1" s="650"/>
      <c r="GKD1" s="650"/>
      <c r="GKE1" s="650"/>
      <c r="GKF1" s="650"/>
      <c r="GKG1" s="650"/>
      <c r="GKH1" s="650"/>
      <c r="GKI1" s="650"/>
      <c r="GKJ1" s="650"/>
      <c r="GKK1" s="650"/>
      <c r="GKL1" s="650"/>
      <c r="GKM1" s="650"/>
      <c r="GKN1" s="650"/>
      <c r="GKO1" s="650"/>
      <c r="GKP1" s="650"/>
      <c r="GKQ1" s="650"/>
      <c r="GKR1" s="650"/>
      <c r="GKS1" s="650"/>
      <c r="GKT1" s="650"/>
      <c r="GKU1" s="650"/>
      <c r="GKV1" s="650"/>
      <c r="GKW1" s="650"/>
      <c r="GKX1" s="650"/>
      <c r="GKY1" s="650"/>
      <c r="GKZ1" s="650"/>
      <c r="GLA1" s="650"/>
      <c r="GLB1" s="650"/>
      <c r="GLC1" s="650"/>
      <c r="GLD1" s="650"/>
      <c r="GLE1" s="650"/>
      <c r="GLF1" s="650"/>
      <c r="GLG1" s="650"/>
      <c r="GLH1" s="650"/>
      <c r="GLI1" s="650"/>
      <c r="GLJ1" s="650"/>
      <c r="GLK1" s="650"/>
      <c r="GLL1" s="650"/>
      <c r="GLM1" s="650"/>
      <c r="GLN1" s="650"/>
      <c r="GLO1" s="650"/>
      <c r="GLP1" s="650"/>
      <c r="GLQ1" s="650"/>
      <c r="GLR1" s="650"/>
      <c r="GLS1" s="650"/>
      <c r="GLT1" s="650"/>
      <c r="GLU1" s="650"/>
      <c r="GLV1" s="650"/>
      <c r="GLW1" s="650"/>
      <c r="GLX1" s="650"/>
      <c r="GLY1" s="650"/>
      <c r="GLZ1" s="650"/>
      <c r="GMA1" s="650"/>
      <c r="GMB1" s="650"/>
      <c r="GMC1" s="650"/>
      <c r="GMD1" s="650"/>
      <c r="GME1" s="650"/>
      <c r="GMF1" s="650"/>
      <c r="GMG1" s="650"/>
      <c r="GMH1" s="650"/>
      <c r="GMI1" s="650"/>
      <c r="GMJ1" s="650"/>
      <c r="GMK1" s="650"/>
      <c r="GML1" s="650"/>
      <c r="GMM1" s="650"/>
      <c r="GMN1" s="650"/>
      <c r="GMO1" s="650"/>
      <c r="GMP1" s="650"/>
      <c r="GMQ1" s="650"/>
      <c r="GMR1" s="650"/>
      <c r="GMS1" s="650"/>
      <c r="GMT1" s="650"/>
      <c r="GMU1" s="650"/>
      <c r="GMV1" s="650"/>
      <c r="GMW1" s="650"/>
      <c r="GMX1" s="650"/>
      <c r="GMY1" s="650"/>
      <c r="GMZ1" s="650"/>
      <c r="GNA1" s="650"/>
      <c r="GNB1" s="650"/>
      <c r="GNC1" s="650"/>
      <c r="GND1" s="650"/>
      <c r="GNE1" s="650"/>
      <c r="GNF1" s="650"/>
      <c r="GNG1" s="650"/>
      <c r="GNH1" s="650"/>
      <c r="GNI1" s="650"/>
      <c r="GNJ1" s="650"/>
      <c r="GNK1" s="650"/>
      <c r="GNL1" s="650"/>
      <c r="GNM1" s="650"/>
      <c r="GNN1" s="650"/>
      <c r="GNO1" s="650"/>
      <c r="GNP1" s="650"/>
      <c r="GNQ1" s="650"/>
      <c r="GNR1" s="650"/>
      <c r="GNS1" s="650"/>
      <c r="GNT1" s="650"/>
      <c r="GNU1" s="650"/>
      <c r="GNV1" s="650"/>
      <c r="GNW1" s="650"/>
      <c r="GNX1" s="650"/>
      <c r="GNY1" s="650"/>
      <c r="GNZ1" s="650"/>
      <c r="GOA1" s="650"/>
      <c r="GOB1" s="650"/>
      <c r="GOC1" s="650"/>
      <c r="GOD1" s="650"/>
      <c r="GOE1" s="650"/>
      <c r="GOF1" s="650"/>
      <c r="GOG1" s="650"/>
      <c r="GOH1" s="650"/>
      <c r="GOI1" s="650"/>
      <c r="GOJ1" s="650"/>
      <c r="GOK1" s="650"/>
      <c r="GOL1" s="650"/>
      <c r="GOM1" s="650"/>
      <c r="GON1" s="650"/>
      <c r="GOO1" s="650"/>
      <c r="GOP1" s="650"/>
      <c r="GOQ1" s="650"/>
      <c r="GOR1" s="650"/>
      <c r="GOS1" s="650"/>
      <c r="GOT1" s="650"/>
      <c r="GOU1" s="650"/>
      <c r="GOV1" s="650"/>
      <c r="GOW1" s="650"/>
      <c r="GOX1" s="650"/>
      <c r="GOY1" s="650"/>
      <c r="GOZ1" s="650"/>
      <c r="GPA1" s="650"/>
      <c r="GPB1" s="650"/>
      <c r="GPC1" s="650"/>
      <c r="GPD1" s="650"/>
      <c r="GPE1" s="650"/>
      <c r="GPF1" s="650"/>
      <c r="GPG1" s="650"/>
      <c r="GPH1" s="650"/>
      <c r="GPI1" s="650"/>
      <c r="GPJ1" s="650"/>
      <c r="GPK1" s="650"/>
      <c r="GPL1" s="650"/>
      <c r="GPM1" s="650"/>
      <c r="GPN1" s="650"/>
      <c r="GPO1" s="650"/>
      <c r="GPP1" s="650"/>
      <c r="GPQ1" s="650"/>
      <c r="GPR1" s="650"/>
      <c r="GPS1" s="650"/>
      <c r="GPT1" s="650"/>
      <c r="GPU1" s="650"/>
      <c r="GPV1" s="650"/>
      <c r="GPW1" s="650"/>
      <c r="GPX1" s="650"/>
      <c r="GPY1" s="650"/>
      <c r="GPZ1" s="650"/>
      <c r="GQA1" s="650"/>
      <c r="GQB1" s="650"/>
      <c r="GQC1" s="650"/>
      <c r="GQD1" s="650"/>
      <c r="GQE1" s="650"/>
      <c r="GQF1" s="650"/>
      <c r="GQG1" s="650"/>
      <c r="GQH1" s="650"/>
      <c r="GQI1" s="650"/>
      <c r="GQJ1" s="650"/>
      <c r="GQK1" s="650"/>
      <c r="GQL1" s="650"/>
      <c r="GQM1" s="650"/>
      <c r="GQN1" s="650"/>
      <c r="GQO1" s="650"/>
      <c r="GQP1" s="650"/>
      <c r="GQQ1" s="650"/>
      <c r="GQR1" s="650"/>
      <c r="GQS1" s="650"/>
      <c r="GQT1" s="650"/>
      <c r="GQU1" s="650"/>
      <c r="GQV1" s="650"/>
      <c r="GQW1" s="650"/>
      <c r="GQX1" s="650"/>
      <c r="GQY1" s="650"/>
      <c r="GQZ1" s="650"/>
      <c r="GRA1" s="650"/>
      <c r="GRB1" s="650"/>
      <c r="GRC1" s="650"/>
      <c r="GRD1" s="650"/>
      <c r="GRE1" s="650"/>
      <c r="GRF1" s="650"/>
      <c r="GRG1" s="650"/>
      <c r="GRH1" s="650"/>
      <c r="GRI1" s="650"/>
      <c r="GRJ1" s="650"/>
      <c r="GRK1" s="650"/>
      <c r="GRL1" s="650"/>
      <c r="GRM1" s="650"/>
      <c r="GRN1" s="650"/>
      <c r="GRO1" s="650"/>
      <c r="GRP1" s="650"/>
      <c r="GRQ1" s="650"/>
      <c r="GRR1" s="650"/>
      <c r="GRS1" s="650"/>
      <c r="GRT1" s="650"/>
      <c r="GRU1" s="650"/>
      <c r="GRV1" s="650"/>
      <c r="GRW1" s="650"/>
      <c r="GRX1" s="650"/>
      <c r="GRY1" s="650"/>
      <c r="GRZ1" s="650"/>
      <c r="GSA1" s="650"/>
      <c r="GSB1" s="650"/>
      <c r="GSC1" s="650"/>
      <c r="GSD1" s="650"/>
      <c r="GSE1" s="650"/>
      <c r="GSF1" s="650"/>
      <c r="GSG1" s="650"/>
      <c r="GSH1" s="650"/>
      <c r="GSI1" s="650"/>
      <c r="GSJ1" s="650"/>
      <c r="GSK1" s="650"/>
      <c r="GSL1" s="650"/>
      <c r="GSM1" s="650"/>
      <c r="GSN1" s="650"/>
      <c r="GSO1" s="650"/>
      <c r="GSP1" s="650"/>
      <c r="GSQ1" s="650"/>
      <c r="GSR1" s="650"/>
      <c r="GSS1" s="650"/>
      <c r="GST1" s="650"/>
      <c r="GSU1" s="650"/>
      <c r="GSV1" s="650"/>
      <c r="GSW1" s="650"/>
      <c r="GSX1" s="650"/>
      <c r="GSY1" s="650"/>
      <c r="GSZ1" s="650"/>
      <c r="GTA1" s="650"/>
      <c r="GTB1" s="650"/>
      <c r="GTC1" s="650"/>
      <c r="GTD1" s="650"/>
      <c r="GTE1" s="650"/>
      <c r="GTF1" s="650"/>
      <c r="GTG1" s="650"/>
      <c r="GTH1" s="650"/>
      <c r="GTI1" s="650"/>
      <c r="GTJ1" s="650"/>
      <c r="GTK1" s="650"/>
      <c r="GTL1" s="650"/>
      <c r="GTM1" s="650"/>
      <c r="GTN1" s="650"/>
      <c r="GTO1" s="650"/>
      <c r="GTP1" s="650"/>
      <c r="GTQ1" s="650"/>
      <c r="GTR1" s="650"/>
      <c r="GTS1" s="650"/>
      <c r="GTT1" s="650"/>
      <c r="GTU1" s="650"/>
      <c r="GTV1" s="650"/>
      <c r="GTW1" s="650"/>
      <c r="GTX1" s="650"/>
      <c r="GTY1" s="650"/>
      <c r="GTZ1" s="650"/>
      <c r="GUA1" s="650"/>
      <c r="GUB1" s="650"/>
      <c r="GUC1" s="650"/>
      <c r="GUD1" s="650"/>
      <c r="GUE1" s="650"/>
      <c r="GUF1" s="650"/>
      <c r="GUG1" s="650"/>
      <c r="GUH1" s="650"/>
      <c r="GUI1" s="650"/>
      <c r="GUJ1" s="650"/>
      <c r="GUK1" s="650"/>
      <c r="GUL1" s="650"/>
      <c r="GUM1" s="650"/>
      <c r="GUN1" s="650"/>
      <c r="GUO1" s="650"/>
      <c r="GUP1" s="650"/>
      <c r="GUQ1" s="650"/>
      <c r="GUR1" s="650"/>
      <c r="GUS1" s="650"/>
      <c r="GUT1" s="650"/>
      <c r="GUU1" s="650"/>
      <c r="GUV1" s="650"/>
      <c r="GUW1" s="650"/>
      <c r="GUX1" s="650"/>
      <c r="GUY1" s="650"/>
      <c r="GUZ1" s="650"/>
      <c r="GVA1" s="650"/>
      <c r="GVB1" s="650"/>
      <c r="GVC1" s="650"/>
      <c r="GVD1" s="650"/>
      <c r="GVE1" s="650"/>
      <c r="GVF1" s="650"/>
      <c r="GVG1" s="650"/>
      <c r="GVH1" s="650"/>
      <c r="GVI1" s="650"/>
      <c r="GVJ1" s="650"/>
      <c r="GVK1" s="650"/>
      <c r="GVL1" s="650"/>
      <c r="GVM1" s="650"/>
      <c r="GVN1" s="650"/>
      <c r="GVO1" s="650"/>
      <c r="GVP1" s="650"/>
      <c r="GVQ1" s="650"/>
      <c r="GVR1" s="650"/>
      <c r="GVS1" s="650"/>
      <c r="GVT1" s="650"/>
      <c r="GVU1" s="650"/>
      <c r="GVV1" s="650"/>
      <c r="GVW1" s="650"/>
      <c r="GVX1" s="650"/>
      <c r="GVY1" s="650"/>
      <c r="GVZ1" s="650"/>
      <c r="GWA1" s="650"/>
      <c r="GWB1" s="650"/>
      <c r="GWC1" s="650"/>
      <c r="GWD1" s="650"/>
      <c r="GWE1" s="650"/>
      <c r="GWF1" s="650"/>
      <c r="GWG1" s="650"/>
      <c r="GWH1" s="650"/>
      <c r="GWI1" s="650"/>
      <c r="GWJ1" s="650"/>
      <c r="GWK1" s="650"/>
      <c r="GWL1" s="650"/>
      <c r="GWM1" s="650"/>
      <c r="GWN1" s="650"/>
      <c r="GWO1" s="650"/>
      <c r="GWP1" s="650"/>
      <c r="GWQ1" s="650"/>
      <c r="GWR1" s="650"/>
      <c r="GWS1" s="650"/>
      <c r="GWT1" s="650"/>
      <c r="GWU1" s="650"/>
      <c r="GWV1" s="650"/>
      <c r="GWW1" s="650"/>
      <c r="GWX1" s="650"/>
      <c r="GWY1" s="650"/>
      <c r="GWZ1" s="650"/>
      <c r="GXA1" s="650"/>
      <c r="GXB1" s="650"/>
      <c r="GXC1" s="650"/>
      <c r="GXD1" s="650"/>
      <c r="GXE1" s="650"/>
      <c r="GXF1" s="650"/>
      <c r="GXG1" s="650"/>
      <c r="GXH1" s="650"/>
      <c r="GXI1" s="650"/>
      <c r="GXJ1" s="650"/>
      <c r="GXK1" s="650"/>
      <c r="GXL1" s="650"/>
      <c r="GXM1" s="650"/>
      <c r="GXN1" s="650"/>
      <c r="GXO1" s="650"/>
      <c r="GXP1" s="650"/>
      <c r="GXQ1" s="650"/>
      <c r="GXR1" s="650"/>
      <c r="GXS1" s="650"/>
      <c r="GXT1" s="650"/>
      <c r="GXU1" s="650"/>
      <c r="GXV1" s="650"/>
      <c r="GXW1" s="650"/>
      <c r="GXX1" s="650"/>
      <c r="GXY1" s="650"/>
      <c r="GXZ1" s="650"/>
      <c r="GYA1" s="650"/>
      <c r="GYB1" s="650"/>
      <c r="GYC1" s="650"/>
      <c r="GYD1" s="650"/>
      <c r="GYE1" s="650"/>
      <c r="GYF1" s="650"/>
      <c r="GYG1" s="650"/>
      <c r="GYH1" s="650"/>
      <c r="GYI1" s="650"/>
      <c r="GYJ1" s="650"/>
      <c r="GYK1" s="650"/>
      <c r="GYL1" s="650"/>
      <c r="GYM1" s="650"/>
      <c r="GYN1" s="650"/>
      <c r="GYO1" s="650"/>
      <c r="GYP1" s="650"/>
      <c r="GYQ1" s="650"/>
      <c r="GYR1" s="650"/>
      <c r="GYS1" s="650"/>
      <c r="GYT1" s="650"/>
      <c r="GYU1" s="650"/>
      <c r="GYV1" s="650"/>
      <c r="GYW1" s="650"/>
      <c r="GYX1" s="650"/>
      <c r="GYY1" s="650"/>
      <c r="GYZ1" s="650"/>
      <c r="GZA1" s="650"/>
      <c r="GZB1" s="650"/>
      <c r="GZC1" s="650"/>
      <c r="GZD1" s="650"/>
      <c r="GZE1" s="650"/>
      <c r="GZF1" s="650"/>
      <c r="GZG1" s="650"/>
      <c r="GZH1" s="650"/>
      <c r="GZI1" s="650"/>
      <c r="GZJ1" s="650"/>
      <c r="GZK1" s="650"/>
      <c r="GZL1" s="650"/>
      <c r="GZM1" s="650"/>
      <c r="GZN1" s="650"/>
      <c r="GZO1" s="650"/>
      <c r="GZP1" s="650"/>
      <c r="GZQ1" s="650"/>
      <c r="GZR1" s="650"/>
      <c r="GZS1" s="650"/>
      <c r="GZT1" s="650"/>
      <c r="GZU1" s="650"/>
      <c r="GZV1" s="650"/>
      <c r="GZW1" s="650"/>
      <c r="GZX1" s="650"/>
      <c r="GZY1" s="650"/>
      <c r="GZZ1" s="650"/>
      <c r="HAA1" s="650"/>
      <c r="HAB1" s="650"/>
      <c r="HAC1" s="650"/>
      <c r="HAD1" s="650"/>
      <c r="HAE1" s="650"/>
      <c r="HAF1" s="650"/>
      <c r="HAG1" s="650"/>
      <c r="HAH1" s="650"/>
      <c r="HAI1" s="650"/>
      <c r="HAJ1" s="650"/>
      <c r="HAK1" s="650"/>
      <c r="HAL1" s="650"/>
      <c r="HAM1" s="650"/>
      <c r="HAN1" s="650"/>
      <c r="HAO1" s="650"/>
      <c r="HAP1" s="650"/>
      <c r="HAQ1" s="650"/>
      <c r="HAR1" s="650"/>
      <c r="HAS1" s="650"/>
      <c r="HAT1" s="650"/>
      <c r="HAU1" s="650"/>
      <c r="HAV1" s="650"/>
      <c r="HAW1" s="650"/>
      <c r="HAX1" s="650"/>
      <c r="HAY1" s="650"/>
      <c r="HAZ1" s="650"/>
      <c r="HBA1" s="650"/>
      <c r="HBB1" s="650"/>
      <c r="HBC1" s="650"/>
      <c r="HBD1" s="650"/>
      <c r="HBE1" s="650"/>
      <c r="HBF1" s="650"/>
      <c r="HBG1" s="650"/>
      <c r="HBH1" s="650"/>
      <c r="HBI1" s="650"/>
      <c r="HBJ1" s="650"/>
      <c r="HBK1" s="650"/>
      <c r="HBL1" s="650"/>
      <c r="HBM1" s="650"/>
      <c r="HBN1" s="650"/>
      <c r="HBO1" s="650"/>
      <c r="HBP1" s="650"/>
      <c r="HBQ1" s="650"/>
      <c r="HBR1" s="650"/>
      <c r="HBS1" s="650"/>
      <c r="HBT1" s="650"/>
      <c r="HBU1" s="650"/>
      <c r="HBV1" s="650"/>
      <c r="HBW1" s="650"/>
      <c r="HBX1" s="650"/>
      <c r="HBY1" s="650"/>
      <c r="HBZ1" s="650"/>
      <c r="HCA1" s="650"/>
      <c r="HCB1" s="650"/>
      <c r="HCC1" s="650"/>
      <c r="HCD1" s="650"/>
      <c r="HCE1" s="650"/>
      <c r="HCF1" s="650"/>
      <c r="HCG1" s="650"/>
      <c r="HCH1" s="650"/>
      <c r="HCI1" s="650"/>
      <c r="HCJ1" s="650"/>
      <c r="HCK1" s="650"/>
      <c r="HCL1" s="650"/>
      <c r="HCM1" s="650"/>
      <c r="HCN1" s="650"/>
      <c r="HCO1" s="650"/>
      <c r="HCP1" s="650"/>
      <c r="HCQ1" s="650"/>
      <c r="HCR1" s="650"/>
      <c r="HCS1" s="650"/>
      <c r="HCT1" s="650"/>
      <c r="HCU1" s="650"/>
      <c r="HCV1" s="650"/>
      <c r="HCW1" s="650"/>
      <c r="HCX1" s="650"/>
      <c r="HCY1" s="650"/>
      <c r="HCZ1" s="650"/>
      <c r="HDA1" s="650"/>
      <c r="HDB1" s="650"/>
      <c r="HDC1" s="650"/>
      <c r="HDD1" s="650"/>
      <c r="HDE1" s="650"/>
      <c r="HDF1" s="650"/>
      <c r="HDG1" s="650"/>
      <c r="HDH1" s="650"/>
      <c r="HDI1" s="650"/>
      <c r="HDJ1" s="650"/>
      <c r="HDK1" s="650"/>
      <c r="HDL1" s="650"/>
      <c r="HDM1" s="650"/>
      <c r="HDN1" s="650"/>
      <c r="HDO1" s="650"/>
      <c r="HDP1" s="650"/>
      <c r="HDQ1" s="650"/>
      <c r="HDR1" s="650"/>
      <c r="HDS1" s="650"/>
      <c r="HDT1" s="650"/>
      <c r="HDU1" s="650"/>
      <c r="HDV1" s="650"/>
      <c r="HDW1" s="650"/>
      <c r="HDX1" s="650"/>
      <c r="HDY1" s="650"/>
      <c r="HDZ1" s="650"/>
      <c r="HEA1" s="650"/>
      <c r="HEB1" s="650"/>
      <c r="HEC1" s="650"/>
      <c r="HED1" s="650"/>
      <c r="HEE1" s="650"/>
      <c r="HEF1" s="650"/>
      <c r="HEG1" s="650"/>
      <c r="HEH1" s="650"/>
      <c r="HEI1" s="650"/>
      <c r="HEJ1" s="650"/>
      <c r="HEK1" s="650"/>
      <c r="HEL1" s="650"/>
      <c r="HEM1" s="650"/>
      <c r="HEN1" s="650"/>
      <c r="HEO1" s="650"/>
      <c r="HEP1" s="650"/>
      <c r="HEQ1" s="650"/>
      <c r="HER1" s="650"/>
      <c r="HES1" s="650"/>
      <c r="HET1" s="650"/>
      <c r="HEU1" s="650"/>
      <c r="HEV1" s="650"/>
      <c r="HEW1" s="650"/>
      <c r="HEX1" s="650"/>
      <c r="HEY1" s="650"/>
      <c r="HEZ1" s="650"/>
      <c r="HFA1" s="650"/>
      <c r="HFB1" s="650"/>
      <c r="HFC1" s="650"/>
      <c r="HFD1" s="650"/>
      <c r="HFE1" s="650"/>
      <c r="HFF1" s="650"/>
      <c r="HFG1" s="650"/>
      <c r="HFH1" s="650"/>
      <c r="HFI1" s="650"/>
      <c r="HFJ1" s="650"/>
      <c r="HFK1" s="650"/>
      <c r="HFL1" s="650"/>
      <c r="HFM1" s="650"/>
      <c r="HFN1" s="650"/>
      <c r="HFO1" s="650"/>
      <c r="HFP1" s="650"/>
      <c r="HFQ1" s="650"/>
      <c r="HFR1" s="650"/>
      <c r="HFS1" s="650"/>
      <c r="HFT1" s="650"/>
      <c r="HFU1" s="650"/>
      <c r="HFV1" s="650"/>
      <c r="HFW1" s="650"/>
      <c r="HFX1" s="650"/>
      <c r="HFY1" s="650"/>
      <c r="HFZ1" s="650"/>
      <c r="HGA1" s="650"/>
      <c r="HGB1" s="650"/>
      <c r="HGC1" s="650"/>
      <c r="HGD1" s="650"/>
      <c r="HGE1" s="650"/>
      <c r="HGF1" s="650"/>
      <c r="HGG1" s="650"/>
      <c r="HGH1" s="650"/>
      <c r="HGI1" s="650"/>
      <c r="HGJ1" s="650"/>
      <c r="HGK1" s="650"/>
      <c r="HGL1" s="650"/>
      <c r="HGM1" s="650"/>
      <c r="HGN1" s="650"/>
      <c r="HGO1" s="650"/>
      <c r="HGP1" s="650"/>
      <c r="HGQ1" s="650"/>
      <c r="HGR1" s="650"/>
      <c r="HGS1" s="650"/>
      <c r="HGT1" s="650"/>
      <c r="HGU1" s="650"/>
      <c r="HGV1" s="650"/>
      <c r="HGW1" s="650"/>
      <c r="HGX1" s="650"/>
      <c r="HGY1" s="650"/>
      <c r="HGZ1" s="650"/>
      <c r="HHA1" s="650"/>
      <c r="HHB1" s="650"/>
      <c r="HHC1" s="650"/>
      <c r="HHD1" s="650"/>
      <c r="HHE1" s="650"/>
      <c r="HHF1" s="650"/>
      <c r="HHG1" s="650"/>
      <c r="HHH1" s="650"/>
      <c r="HHI1" s="650"/>
      <c r="HHJ1" s="650"/>
      <c r="HHK1" s="650"/>
      <c r="HHL1" s="650"/>
      <c r="HHM1" s="650"/>
      <c r="HHN1" s="650"/>
      <c r="HHO1" s="650"/>
      <c r="HHP1" s="650"/>
      <c r="HHQ1" s="650"/>
      <c r="HHR1" s="650"/>
      <c r="HHS1" s="650"/>
      <c r="HHT1" s="650"/>
      <c r="HHU1" s="650"/>
      <c r="HHV1" s="650"/>
      <c r="HHW1" s="650"/>
      <c r="HHX1" s="650"/>
      <c r="HHY1" s="650"/>
      <c r="HHZ1" s="650"/>
      <c r="HIA1" s="650"/>
      <c r="HIB1" s="650"/>
      <c r="HIC1" s="650"/>
      <c r="HID1" s="650"/>
      <c r="HIE1" s="650"/>
      <c r="HIF1" s="650"/>
      <c r="HIG1" s="650"/>
      <c r="HIH1" s="650"/>
      <c r="HII1" s="650"/>
      <c r="HIJ1" s="650"/>
      <c r="HIK1" s="650"/>
      <c r="HIL1" s="650"/>
      <c r="HIM1" s="650"/>
      <c r="HIN1" s="650"/>
      <c r="HIO1" s="650"/>
      <c r="HIP1" s="650"/>
      <c r="HIQ1" s="650"/>
      <c r="HIR1" s="650"/>
      <c r="HIS1" s="650"/>
      <c r="HIT1" s="650"/>
      <c r="HIU1" s="650"/>
      <c r="HIV1" s="650"/>
      <c r="HIW1" s="650"/>
      <c r="HIX1" s="650"/>
      <c r="HIY1" s="650"/>
      <c r="HIZ1" s="650"/>
      <c r="HJA1" s="650"/>
      <c r="HJB1" s="650"/>
      <c r="HJC1" s="650"/>
      <c r="HJD1" s="650"/>
      <c r="HJE1" s="650"/>
      <c r="HJF1" s="650"/>
      <c r="HJG1" s="650"/>
      <c r="HJH1" s="650"/>
      <c r="HJI1" s="650"/>
      <c r="HJJ1" s="650"/>
      <c r="HJK1" s="650"/>
      <c r="HJL1" s="650"/>
      <c r="HJM1" s="650"/>
      <c r="HJN1" s="650"/>
      <c r="HJO1" s="650"/>
      <c r="HJP1" s="650"/>
      <c r="HJQ1" s="650"/>
      <c r="HJR1" s="650"/>
      <c r="HJS1" s="650"/>
      <c r="HJT1" s="650"/>
      <c r="HJU1" s="650"/>
      <c r="HJV1" s="650"/>
      <c r="HJW1" s="650"/>
      <c r="HJX1" s="650"/>
      <c r="HJY1" s="650"/>
      <c r="HJZ1" s="650"/>
      <c r="HKA1" s="650"/>
      <c r="HKB1" s="650"/>
      <c r="HKC1" s="650"/>
      <c r="HKD1" s="650"/>
      <c r="HKE1" s="650"/>
      <c r="HKF1" s="650"/>
      <c r="HKG1" s="650"/>
      <c r="HKH1" s="650"/>
      <c r="HKI1" s="650"/>
      <c r="HKJ1" s="650"/>
      <c r="HKK1" s="650"/>
      <c r="HKL1" s="650"/>
      <c r="HKM1" s="650"/>
      <c r="HKN1" s="650"/>
      <c r="HKO1" s="650"/>
      <c r="HKP1" s="650"/>
      <c r="HKQ1" s="650"/>
      <c r="HKR1" s="650"/>
      <c r="HKS1" s="650"/>
      <c r="HKT1" s="650"/>
      <c r="HKU1" s="650"/>
      <c r="HKV1" s="650"/>
      <c r="HKW1" s="650"/>
      <c r="HKX1" s="650"/>
      <c r="HKY1" s="650"/>
      <c r="HKZ1" s="650"/>
      <c r="HLA1" s="650"/>
      <c r="HLB1" s="650"/>
      <c r="HLC1" s="650"/>
      <c r="HLD1" s="650"/>
      <c r="HLE1" s="650"/>
      <c r="HLF1" s="650"/>
      <c r="HLG1" s="650"/>
      <c r="HLH1" s="650"/>
      <c r="HLI1" s="650"/>
      <c r="HLJ1" s="650"/>
      <c r="HLK1" s="650"/>
      <c r="HLL1" s="650"/>
      <c r="HLM1" s="650"/>
      <c r="HLN1" s="650"/>
      <c r="HLO1" s="650"/>
      <c r="HLP1" s="650"/>
      <c r="HLQ1" s="650"/>
      <c r="HLR1" s="650"/>
      <c r="HLS1" s="650"/>
      <c r="HLT1" s="650"/>
      <c r="HLU1" s="650"/>
      <c r="HLV1" s="650"/>
      <c r="HLW1" s="650"/>
      <c r="HLX1" s="650"/>
      <c r="HLY1" s="650"/>
      <c r="HLZ1" s="650"/>
      <c r="HMA1" s="650"/>
      <c r="HMB1" s="650"/>
      <c r="HMC1" s="650"/>
      <c r="HMD1" s="650"/>
      <c r="HME1" s="650"/>
      <c r="HMF1" s="650"/>
      <c r="HMG1" s="650"/>
      <c r="HMH1" s="650"/>
      <c r="HMI1" s="650"/>
      <c r="HMJ1" s="650"/>
      <c r="HMK1" s="650"/>
      <c r="HML1" s="650"/>
      <c r="HMM1" s="650"/>
      <c r="HMN1" s="650"/>
      <c r="HMO1" s="650"/>
      <c r="HMP1" s="650"/>
      <c r="HMQ1" s="650"/>
      <c r="HMR1" s="650"/>
      <c r="HMS1" s="650"/>
      <c r="HMT1" s="650"/>
      <c r="HMU1" s="650"/>
      <c r="HMV1" s="650"/>
      <c r="HMW1" s="650"/>
      <c r="HMX1" s="650"/>
      <c r="HMY1" s="650"/>
      <c r="HMZ1" s="650"/>
      <c r="HNA1" s="650"/>
      <c r="HNB1" s="650"/>
      <c r="HNC1" s="650"/>
      <c r="HND1" s="650"/>
      <c r="HNE1" s="650"/>
      <c r="HNF1" s="650"/>
      <c r="HNG1" s="650"/>
      <c r="HNH1" s="650"/>
      <c r="HNI1" s="650"/>
      <c r="HNJ1" s="650"/>
      <c r="HNK1" s="650"/>
      <c r="HNL1" s="650"/>
      <c r="HNM1" s="650"/>
      <c r="HNN1" s="650"/>
      <c r="HNO1" s="650"/>
      <c r="HNP1" s="650"/>
      <c r="HNQ1" s="650"/>
      <c r="HNR1" s="650"/>
      <c r="HNS1" s="650"/>
      <c r="HNT1" s="650"/>
      <c r="HNU1" s="650"/>
      <c r="HNV1" s="650"/>
      <c r="HNW1" s="650"/>
      <c r="HNX1" s="650"/>
      <c r="HNY1" s="650"/>
      <c r="HNZ1" s="650"/>
      <c r="HOA1" s="650"/>
      <c r="HOB1" s="650"/>
      <c r="HOC1" s="650"/>
      <c r="HOD1" s="650"/>
      <c r="HOE1" s="650"/>
      <c r="HOF1" s="650"/>
      <c r="HOG1" s="650"/>
      <c r="HOH1" s="650"/>
      <c r="HOI1" s="650"/>
      <c r="HOJ1" s="650"/>
      <c r="HOK1" s="650"/>
      <c r="HOL1" s="650"/>
      <c r="HOM1" s="650"/>
      <c r="HON1" s="650"/>
      <c r="HOO1" s="650"/>
      <c r="HOP1" s="650"/>
      <c r="HOQ1" s="650"/>
      <c r="HOR1" s="650"/>
      <c r="HOS1" s="650"/>
      <c r="HOT1" s="650"/>
      <c r="HOU1" s="650"/>
      <c r="HOV1" s="650"/>
      <c r="HOW1" s="650"/>
      <c r="HOX1" s="650"/>
      <c r="HOY1" s="650"/>
      <c r="HOZ1" s="650"/>
      <c r="HPA1" s="650"/>
      <c r="HPB1" s="650"/>
      <c r="HPC1" s="650"/>
      <c r="HPD1" s="650"/>
      <c r="HPE1" s="650"/>
      <c r="HPF1" s="650"/>
      <c r="HPG1" s="650"/>
      <c r="HPH1" s="650"/>
      <c r="HPI1" s="650"/>
      <c r="HPJ1" s="650"/>
      <c r="HPK1" s="650"/>
      <c r="HPL1" s="650"/>
      <c r="HPM1" s="650"/>
      <c r="HPN1" s="650"/>
      <c r="HPO1" s="650"/>
      <c r="HPP1" s="650"/>
      <c r="HPQ1" s="650"/>
      <c r="HPR1" s="650"/>
      <c r="HPS1" s="650"/>
      <c r="HPT1" s="650"/>
      <c r="HPU1" s="650"/>
      <c r="HPV1" s="650"/>
      <c r="HPW1" s="650"/>
      <c r="HPX1" s="650"/>
      <c r="HPY1" s="650"/>
      <c r="HPZ1" s="650"/>
      <c r="HQA1" s="650"/>
      <c r="HQB1" s="650"/>
      <c r="HQC1" s="650"/>
      <c r="HQD1" s="650"/>
      <c r="HQE1" s="650"/>
      <c r="HQF1" s="650"/>
      <c r="HQG1" s="650"/>
      <c r="HQH1" s="650"/>
      <c r="HQI1" s="650"/>
      <c r="HQJ1" s="650"/>
      <c r="HQK1" s="650"/>
      <c r="HQL1" s="650"/>
      <c r="HQM1" s="650"/>
      <c r="HQN1" s="650"/>
      <c r="HQO1" s="650"/>
      <c r="HQP1" s="650"/>
      <c r="HQQ1" s="650"/>
      <c r="HQR1" s="650"/>
      <c r="HQS1" s="650"/>
      <c r="HQT1" s="650"/>
      <c r="HQU1" s="650"/>
      <c r="HQV1" s="650"/>
      <c r="HQW1" s="650"/>
      <c r="HQX1" s="650"/>
      <c r="HQY1" s="650"/>
      <c r="HQZ1" s="650"/>
      <c r="HRA1" s="650"/>
      <c r="HRB1" s="650"/>
      <c r="HRC1" s="650"/>
      <c r="HRD1" s="650"/>
      <c r="HRE1" s="650"/>
      <c r="HRF1" s="650"/>
      <c r="HRG1" s="650"/>
      <c r="HRH1" s="650"/>
      <c r="HRI1" s="650"/>
      <c r="HRJ1" s="650"/>
      <c r="HRK1" s="650"/>
      <c r="HRL1" s="650"/>
      <c r="HRM1" s="650"/>
      <c r="HRN1" s="650"/>
      <c r="HRO1" s="650"/>
      <c r="HRP1" s="650"/>
      <c r="HRQ1" s="650"/>
      <c r="HRR1" s="650"/>
      <c r="HRS1" s="650"/>
      <c r="HRT1" s="650"/>
      <c r="HRU1" s="650"/>
      <c r="HRV1" s="650"/>
      <c r="HRW1" s="650"/>
      <c r="HRX1" s="650"/>
      <c r="HRY1" s="650"/>
      <c r="HRZ1" s="650"/>
      <c r="HSA1" s="650"/>
      <c r="HSB1" s="650"/>
      <c r="HSC1" s="650"/>
      <c r="HSD1" s="650"/>
      <c r="HSE1" s="650"/>
      <c r="HSF1" s="650"/>
      <c r="HSG1" s="650"/>
      <c r="HSH1" s="650"/>
      <c r="HSI1" s="650"/>
      <c r="HSJ1" s="650"/>
      <c r="HSK1" s="650"/>
      <c r="HSL1" s="650"/>
      <c r="HSM1" s="650"/>
      <c r="HSN1" s="650"/>
      <c r="HSO1" s="650"/>
      <c r="HSP1" s="650"/>
      <c r="HSQ1" s="650"/>
      <c r="HSR1" s="650"/>
      <c r="HSS1" s="650"/>
      <c r="HST1" s="650"/>
      <c r="HSU1" s="650"/>
      <c r="HSV1" s="650"/>
      <c r="HSW1" s="650"/>
      <c r="HSX1" s="650"/>
      <c r="HSY1" s="650"/>
      <c r="HSZ1" s="650"/>
      <c r="HTA1" s="650"/>
      <c r="HTB1" s="650"/>
      <c r="HTC1" s="650"/>
      <c r="HTD1" s="650"/>
      <c r="HTE1" s="650"/>
      <c r="HTF1" s="650"/>
      <c r="HTG1" s="650"/>
      <c r="HTH1" s="650"/>
      <c r="HTI1" s="650"/>
      <c r="HTJ1" s="650"/>
      <c r="HTK1" s="650"/>
      <c r="HTL1" s="650"/>
      <c r="HTM1" s="650"/>
      <c r="HTN1" s="650"/>
      <c r="HTO1" s="650"/>
      <c r="HTP1" s="650"/>
      <c r="HTQ1" s="650"/>
      <c r="HTR1" s="650"/>
      <c r="HTS1" s="650"/>
      <c r="HTT1" s="650"/>
      <c r="HTU1" s="650"/>
      <c r="HTV1" s="650"/>
      <c r="HTW1" s="650"/>
      <c r="HTX1" s="650"/>
      <c r="HTY1" s="650"/>
      <c r="HTZ1" s="650"/>
      <c r="HUA1" s="650"/>
      <c r="HUB1" s="650"/>
      <c r="HUC1" s="650"/>
      <c r="HUD1" s="650"/>
      <c r="HUE1" s="650"/>
      <c r="HUF1" s="650"/>
      <c r="HUG1" s="650"/>
      <c r="HUH1" s="650"/>
      <c r="HUI1" s="650"/>
      <c r="HUJ1" s="650"/>
      <c r="HUK1" s="650"/>
      <c r="HUL1" s="650"/>
      <c r="HUM1" s="650"/>
      <c r="HUN1" s="650"/>
      <c r="HUO1" s="650"/>
      <c r="HUP1" s="650"/>
      <c r="HUQ1" s="650"/>
      <c r="HUR1" s="650"/>
      <c r="HUS1" s="650"/>
      <c r="HUT1" s="650"/>
      <c r="HUU1" s="650"/>
      <c r="HUV1" s="650"/>
      <c r="HUW1" s="650"/>
      <c r="HUX1" s="650"/>
      <c r="HUY1" s="650"/>
      <c r="HUZ1" s="650"/>
      <c r="HVA1" s="650"/>
      <c r="HVB1" s="650"/>
      <c r="HVC1" s="650"/>
      <c r="HVD1" s="650"/>
      <c r="HVE1" s="650"/>
      <c r="HVF1" s="650"/>
      <c r="HVG1" s="650"/>
      <c r="HVH1" s="650"/>
      <c r="HVI1" s="650"/>
      <c r="HVJ1" s="650"/>
      <c r="HVK1" s="650"/>
      <c r="HVL1" s="650"/>
      <c r="HVM1" s="650"/>
      <c r="HVN1" s="650"/>
      <c r="HVO1" s="650"/>
      <c r="HVP1" s="650"/>
      <c r="HVQ1" s="650"/>
      <c r="HVR1" s="650"/>
      <c r="HVS1" s="650"/>
      <c r="HVT1" s="650"/>
      <c r="HVU1" s="650"/>
      <c r="HVV1" s="650"/>
      <c r="HVW1" s="650"/>
      <c r="HVX1" s="650"/>
      <c r="HVY1" s="650"/>
      <c r="HVZ1" s="650"/>
      <c r="HWA1" s="650"/>
      <c r="HWB1" s="650"/>
      <c r="HWC1" s="650"/>
      <c r="HWD1" s="650"/>
      <c r="HWE1" s="650"/>
      <c r="HWF1" s="650"/>
      <c r="HWG1" s="650"/>
      <c r="HWH1" s="650"/>
      <c r="HWI1" s="650"/>
      <c r="HWJ1" s="650"/>
      <c r="HWK1" s="650"/>
      <c r="HWL1" s="650"/>
      <c r="HWM1" s="650"/>
      <c r="HWN1" s="650"/>
      <c r="HWO1" s="650"/>
      <c r="HWP1" s="650"/>
      <c r="HWQ1" s="650"/>
      <c r="HWR1" s="650"/>
      <c r="HWS1" s="650"/>
      <c r="HWT1" s="650"/>
      <c r="HWU1" s="650"/>
      <c r="HWV1" s="650"/>
      <c r="HWW1" s="650"/>
      <c r="HWX1" s="650"/>
      <c r="HWY1" s="650"/>
      <c r="HWZ1" s="650"/>
      <c r="HXA1" s="650"/>
      <c r="HXB1" s="650"/>
      <c r="HXC1" s="650"/>
      <c r="HXD1" s="650"/>
      <c r="HXE1" s="650"/>
      <c r="HXF1" s="650"/>
      <c r="HXG1" s="650"/>
      <c r="HXH1" s="650"/>
      <c r="HXI1" s="650"/>
      <c r="HXJ1" s="650"/>
      <c r="HXK1" s="650"/>
      <c r="HXL1" s="650"/>
      <c r="HXM1" s="650"/>
      <c r="HXN1" s="650"/>
      <c r="HXO1" s="650"/>
      <c r="HXP1" s="650"/>
      <c r="HXQ1" s="650"/>
      <c r="HXR1" s="650"/>
      <c r="HXS1" s="650"/>
      <c r="HXT1" s="650"/>
      <c r="HXU1" s="650"/>
      <c r="HXV1" s="650"/>
      <c r="HXW1" s="650"/>
      <c r="HXX1" s="650"/>
      <c r="HXY1" s="650"/>
      <c r="HXZ1" s="650"/>
      <c r="HYA1" s="650"/>
      <c r="HYB1" s="650"/>
      <c r="HYC1" s="650"/>
      <c r="HYD1" s="650"/>
      <c r="HYE1" s="650"/>
      <c r="HYF1" s="650"/>
      <c r="HYG1" s="650"/>
      <c r="HYH1" s="650"/>
      <c r="HYI1" s="650"/>
      <c r="HYJ1" s="650"/>
      <c r="HYK1" s="650"/>
      <c r="HYL1" s="650"/>
      <c r="HYM1" s="650"/>
      <c r="HYN1" s="650"/>
      <c r="HYO1" s="650"/>
      <c r="HYP1" s="650"/>
      <c r="HYQ1" s="650"/>
      <c r="HYR1" s="650"/>
      <c r="HYS1" s="650"/>
      <c r="HYT1" s="650"/>
      <c r="HYU1" s="650"/>
      <c r="HYV1" s="650"/>
      <c r="HYW1" s="650"/>
      <c r="HYX1" s="650"/>
      <c r="HYY1" s="650"/>
      <c r="HYZ1" s="650"/>
      <c r="HZA1" s="650"/>
      <c r="HZB1" s="650"/>
      <c r="HZC1" s="650"/>
      <c r="HZD1" s="650"/>
      <c r="HZE1" s="650"/>
      <c r="HZF1" s="650"/>
      <c r="HZG1" s="650"/>
      <c r="HZH1" s="650"/>
      <c r="HZI1" s="650"/>
      <c r="HZJ1" s="650"/>
      <c r="HZK1" s="650"/>
      <c r="HZL1" s="650"/>
      <c r="HZM1" s="650"/>
      <c r="HZN1" s="650"/>
      <c r="HZO1" s="650"/>
      <c r="HZP1" s="650"/>
      <c r="HZQ1" s="650"/>
      <c r="HZR1" s="650"/>
      <c r="HZS1" s="650"/>
      <c r="HZT1" s="650"/>
      <c r="HZU1" s="650"/>
      <c r="HZV1" s="650"/>
      <c r="HZW1" s="650"/>
      <c r="HZX1" s="650"/>
      <c r="HZY1" s="650"/>
      <c r="HZZ1" s="650"/>
      <c r="IAA1" s="650"/>
      <c r="IAB1" s="650"/>
      <c r="IAC1" s="650"/>
      <c r="IAD1" s="650"/>
      <c r="IAE1" s="650"/>
      <c r="IAF1" s="650"/>
      <c r="IAG1" s="650"/>
      <c r="IAH1" s="650"/>
      <c r="IAI1" s="650"/>
      <c r="IAJ1" s="650"/>
      <c r="IAK1" s="650"/>
      <c r="IAL1" s="650"/>
      <c r="IAM1" s="650"/>
      <c r="IAN1" s="650"/>
      <c r="IAO1" s="650"/>
      <c r="IAP1" s="650"/>
      <c r="IAQ1" s="650"/>
      <c r="IAR1" s="650"/>
      <c r="IAS1" s="650"/>
      <c r="IAT1" s="650"/>
      <c r="IAU1" s="650"/>
      <c r="IAV1" s="650"/>
      <c r="IAW1" s="650"/>
      <c r="IAX1" s="650"/>
      <c r="IAY1" s="650"/>
      <c r="IAZ1" s="650"/>
      <c r="IBA1" s="650"/>
      <c r="IBB1" s="650"/>
      <c r="IBC1" s="650"/>
      <c r="IBD1" s="650"/>
      <c r="IBE1" s="650"/>
      <c r="IBF1" s="650"/>
      <c r="IBG1" s="650"/>
      <c r="IBH1" s="650"/>
      <c r="IBI1" s="650"/>
      <c r="IBJ1" s="650"/>
      <c r="IBK1" s="650"/>
      <c r="IBL1" s="650"/>
      <c r="IBM1" s="650"/>
      <c r="IBN1" s="650"/>
      <c r="IBO1" s="650"/>
      <c r="IBP1" s="650"/>
      <c r="IBQ1" s="650"/>
      <c r="IBR1" s="650"/>
      <c r="IBS1" s="650"/>
      <c r="IBT1" s="650"/>
      <c r="IBU1" s="650"/>
      <c r="IBV1" s="650"/>
      <c r="IBW1" s="650"/>
      <c r="IBX1" s="650"/>
      <c r="IBY1" s="650"/>
      <c r="IBZ1" s="650"/>
      <c r="ICA1" s="650"/>
      <c r="ICB1" s="650"/>
      <c r="ICC1" s="650"/>
      <c r="ICD1" s="650"/>
      <c r="ICE1" s="650"/>
      <c r="ICF1" s="650"/>
      <c r="ICG1" s="650"/>
      <c r="ICH1" s="650"/>
      <c r="ICI1" s="650"/>
      <c r="ICJ1" s="650"/>
      <c r="ICK1" s="650"/>
      <c r="ICL1" s="650"/>
      <c r="ICM1" s="650"/>
      <c r="ICN1" s="650"/>
      <c r="ICO1" s="650"/>
      <c r="ICP1" s="650"/>
      <c r="ICQ1" s="650"/>
      <c r="ICR1" s="650"/>
      <c r="ICS1" s="650"/>
      <c r="ICT1" s="650"/>
      <c r="ICU1" s="650"/>
      <c r="ICV1" s="650"/>
      <c r="ICW1" s="650"/>
      <c r="ICX1" s="650"/>
      <c r="ICY1" s="650"/>
      <c r="ICZ1" s="650"/>
      <c r="IDA1" s="650"/>
      <c r="IDB1" s="650"/>
      <c r="IDC1" s="650"/>
      <c r="IDD1" s="650"/>
      <c r="IDE1" s="650"/>
      <c r="IDF1" s="650"/>
      <c r="IDG1" s="650"/>
      <c r="IDH1" s="650"/>
      <c r="IDI1" s="650"/>
      <c r="IDJ1" s="650"/>
      <c r="IDK1" s="650"/>
      <c r="IDL1" s="650"/>
      <c r="IDM1" s="650"/>
      <c r="IDN1" s="650"/>
      <c r="IDO1" s="650"/>
      <c r="IDP1" s="650"/>
      <c r="IDQ1" s="650"/>
      <c r="IDR1" s="650"/>
      <c r="IDS1" s="650"/>
      <c r="IDT1" s="650"/>
      <c r="IDU1" s="650"/>
      <c r="IDV1" s="650"/>
      <c r="IDW1" s="650"/>
      <c r="IDX1" s="650"/>
      <c r="IDY1" s="650"/>
      <c r="IDZ1" s="650"/>
      <c r="IEA1" s="650"/>
      <c r="IEB1" s="650"/>
      <c r="IEC1" s="650"/>
      <c r="IED1" s="650"/>
      <c r="IEE1" s="650"/>
      <c r="IEF1" s="650"/>
      <c r="IEG1" s="650"/>
      <c r="IEH1" s="650"/>
      <c r="IEI1" s="650"/>
      <c r="IEJ1" s="650"/>
      <c r="IEK1" s="650"/>
      <c r="IEL1" s="650"/>
      <c r="IEM1" s="650"/>
      <c r="IEN1" s="650"/>
      <c r="IEO1" s="650"/>
      <c r="IEP1" s="650"/>
      <c r="IEQ1" s="650"/>
      <c r="IER1" s="650"/>
      <c r="IES1" s="650"/>
      <c r="IET1" s="650"/>
      <c r="IEU1" s="650"/>
      <c r="IEV1" s="650"/>
      <c r="IEW1" s="650"/>
      <c r="IEX1" s="650"/>
      <c r="IEY1" s="650"/>
      <c r="IEZ1" s="650"/>
      <c r="IFA1" s="650"/>
      <c r="IFB1" s="650"/>
      <c r="IFC1" s="650"/>
      <c r="IFD1" s="650"/>
      <c r="IFE1" s="650"/>
      <c r="IFF1" s="650"/>
      <c r="IFG1" s="650"/>
      <c r="IFH1" s="650"/>
      <c r="IFI1" s="650"/>
      <c r="IFJ1" s="650"/>
      <c r="IFK1" s="650"/>
      <c r="IFL1" s="650"/>
      <c r="IFM1" s="650"/>
      <c r="IFN1" s="650"/>
      <c r="IFO1" s="650"/>
      <c r="IFP1" s="650"/>
      <c r="IFQ1" s="650"/>
      <c r="IFR1" s="650"/>
      <c r="IFS1" s="650"/>
      <c r="IFT1" s="650"/>
      <c r="IFU1" s="650"/>
      <c r="IFV1" s="650"/>
      <c r="IFW1" s="650"/>
      <c r="IFX1" s="650"/>
      <c r="IFY1" s="650"/>
      <c r="IFZ1" s="650"/>
      <c r="IGA1" s="650"/>
      <c r="IGB1" s="650"/>
      <c r="IGC1" s="650"/>
      <c r="IGD1" s="650"/>
      <c r="IGE1" s="650"/>
      <c r="IGF1" s="650"/>
      <c r="IGG1" s="650"/>
      <c r="IGH1" s="650"/>
      <c r="IGI1" s="650"/>
      <c r="IGJ1" s="650"/>
      <c r="IGK1" s="650"/>
      <c r="IGL1" s="650"/>
      <c r="IGM1" s="650"/>
      <c r="IGN1" s="650"/>
      <c r="IGO1" s="650"/>
      <c r="IGP1" s="650"/>
      <c r="IGQ1" s="650"/>
      <c r="IGR1" s="650"/>
      <c r="IGS1" s="650"/>
      <c r="IGT1" s="650"/>
      <c r="IGU1" s="650"/>
      <c r="IGV1" s="650"/>
      <c r="IGW1" s="650"/>
      <c r="IGX1" s="650"/>
      <c r="IGY1" s="650"/>
      <c r="IGZ1" s="650"/>
      <c r="IHA1" s="650"/>
      <c r="IHB1" s="650"/>
      <c r="IHC1" s="650"/>
      <c r="IHD1" s="650"/>
      <c r="IHE1" s="650"/>
      <c r="IHF1" s="650"/>
      <c r="IHG1" s="650"/>
      <c r="IHH1" s="650"/>
      <c r="IHI1" s="650"/>
      <c r="IHJ1" s="650"/>
      <c r="IHK1" s="650"/>
      <c r="IHL1" s="650"/>
      <c r="IHM1" s="650"/>
      <c r="IHN1" s="650"/>
      <c r="IHO1" s="650"/>
      <c r="IHP1" s="650"/>
      <c r="IHQ1" s="650"/>
      <c r="IHR1" s="650"/>
      <c r="IHS1" s="650"/>
      <c r="IHT1" s="650"/>
      <c r="IHU1" s="650"/>
      <c r="IHV1" s="650"/>
      <c r="IHW1" s="650"/>
      <c r="IHX1" s="650"/>
      <c r="IHY1" s="650"/>
      <c r="IHZ1" s="650"/>
      <c r="IIA1" s="650"/>
      <c r="IIB1" s="650"/>
      <c r="IIC1" s="650"/>
      <c r="IID1" s="650"/>
      <c r="IIE1" s="650"/>
      <c r="IIF1" s="650"/>
      <c r="IIG1" s="650"/>
      <c r="IIH1" s="650"/>
      <c r="III1" s="650"/>
      <c r="IIJ1" s="650"/>
      <c r="IIK1" s="650"/>
      <c r="IIL1" s="650"/>
      <c r="IIM1" s="650"/>
      <c r="IIN1" s="650"/>
      <c r="IIO1" s="650"/>
      <c r="IIP1" s="650"/>
      <c r="IIQ1" s="650"/>
      <c r="IIR1" s="650"/>
      <c r="IIS1" s="650"/>
      <c r="IIT1" s="650"/>
      <c r="IIU1" s="650"/>
      <c r="IIV1" s="650"/>
      <c r="IIW1" s="650"/>
      <c r="IIX1" s="650"/>
      <c r="IIY1" s="650"/>
      <c r="IIZ1" s="650"/>
      <c r="IJA1" s="650"/>
      <c r="IJB1" s="650"/>
      <c r="IJC1" s="650"/>
      <c r="IJD1" s="650"/>
      <c r="IJE1" s="650"/>
      <c r="IJF1" s="650"/>
      <c r="IJG1" s="650"/>
      <c r="IJH1" s="650"/>
      <c r="IJI1" s="650"/>
      <c r="IJJ1" s="650"/>
      <c r="IJK1" s="650"/>
      <c r="IJL1" s="650"/>
      <c r="IJM1" s="650"/>
      <c r="IJN1" s="650"/>
      <c r="IJO1" s="650"/>
      <c r="IJP1" s="650"/>
      <c r="IJQ1" s="650"/>
      <c r="IJR1" s="650"/>
      <c r="IJS1" s="650"/>
      <c r="IJT1" s="650"/>
      <c r="IJU1" s="650"/>
      <c r="IJV1" s="650"/>
      <c r="IJW1" s="650"/>
      <c r="IJX1" s="650"/>
      <c r="IJY1" s="650"/>
      <c r="IJZ1" s="650"/>
      <c r="IKA1" s="650"/>
      <c r="IKB1" s="650"/>
      <c r="IKC1" s="650"/>
      <c r="IKD1" s="650"/>
      <c r="IKE1" s="650"/>
      <c r="IKF1" s="650"/>
      <c r="IKG1" s="650"/>
      <c r="IKH1" s="650"/>
      <c r="IKI1" s="650"/>
      <c r="IKJ1" s="650"/>
      <c r="IKK1" s="650"/>
      <c r="IKL1" s="650"/>
      <c r="IKM1" s="650"/>
      <c r="IKN1" s="650"/>
      <c r="IKO1" s="650"/>
      <c r="IKP1" s="650"/>
      <c r="IKQ1" s="650"/>
      <c r="IKR1" s="650"/>
      <c r="IKS1" s="650"/>
      <c r="IKT1" s="650"/>
      <c r="IKU1" s="650"/>
      <c r="IKV1" s="650"/>
      <c r="IKW1" s="650"/>
      <c r="IKX1" s="650"/>
      <c r="IKY1" s="650"/>
      <c r="IKZ1" s="650"/>
      <c r="ILA1" s="650"/>
      <c r="ILB1" s="650"/>
      <c r="ILC1" s="650"/>
      <c r="ILD1" s="650"/>
      <c r="ILE1" s="650"/>
      <c r="ILF1" s="650"/>
      <c r="ILG1" s="650"/>
      <c r="ILH1" s="650"/>
      <c r="ILI1" s="650"/>
      <c r="ILJ1" s="650"/>
      <c r="ILK1" s="650"/>
      <c r="ILL1" s="650"/>
      <c r="ILM1" s="650"/>
      <c r="ILN1" s="650"/>
      <c r="ILO1" s="650"/>
      <c r="ILP1" s="650"/>
      <c r="ILQ1" s="650"/>
      <c r="ILR1" s="650"/>
      <c r="ILS1" s="650"/>
      <c r="ILT1" s="650"/>
      <c r="ILU1" s="650"/>
      <c r="ILV1" s="650"/>
      <c r="ILW1" s="650"/>
      <c r="ILX1" s="650"/>
      <c r="ILY1" s="650"/>
      <c r="ILZ1" s="650"/>
      <c r="IMA1" s="650"/>
      <c r="IMB1" s="650"/>
      <c r="IMC1" s="650"/>
      <c r="IMD1" s="650"/>
      <c r="IME1" s="650"/>
      <c r="IMF1" s="650"/>
      <c r="IMG1" s="650"/>
      <c r="IMH1" s="650"/>
      <c r="IMI1" s="650"/>
      <c r="IMJ1" s="650"/>
      <c r="IMK1" s="650"/>
      <c r="IML1" s="650"/>
      <c r="IMM1" s="650"/>
      <c r="IMN1" s="650"/>
      <c r="IMO1" s="650"/>
      <c r="IMP1" s="650"/>
      <c r="IMQ1" s="650"/>
      <c r="IMR1" s="650"/>
      <c r="IMS1" s="650"/>
      <c r="IMT1" s="650"/>
      <c r="IMU1" s="650"/>
      <c r="IMV1" s="650"/>
      <c r="IMW1" s="650"/>
      <c r="IMX1" s="650"/>
      <c r="IMY1" s="650"/>
      <c r="IMZ1" s="650"/>
      <c r="INA1" s="650"/>
      <c r="INB1" s="650"/>
      <c r="INC1" s="650"/>
      <c r="IND1" s="650"/>
      <c r="INE1" s="650"/>
      <c r="INF1" s="650"/>
      <c r="ING1" s="650"/>
      <c r="INH1" s="650"/>
      <c r="INI1" s="650"/>
      <c r="INJ1" s="650"/>
      <c r="INK1" s="650"/>
      <c r="INL1" s="650"/>
      <c r="INM1" s="650"/>
      <c r="INN1" s="650"/>
      <c r="INO1" s="650"/>
      <c r="INP1" s="650"/>
      <c r="INQ1" s="650"/>
      <c r="INR1" s="650"/>
      <c r="INS1" s="650"/>
      <c r="INT1" s="650"/>
      <c r="INU1" s="650"/>
      <c r="INV1" s="650"/>
      <c r="INW1" s="650"/>
      <c r="INX1" s="650"/>
      <c r="INY1" s="650"/>
      <c r="INZ1" s="650"/>
      <c r="IOA1" s="650"/>
      <c r="IOB1" s="650"/>
      <c r="IOC1" s="650"/>
      <c r="IOD1" s="650"/>
      <c r="IOE1" s="650"/>
      <c r="IOF1" s="650"/>
      <c r="IOG1" s="650"/>
      <c r="IOH1" s="650"/>
      <c r="IOI1" s="650"/>
      <c r="IOJ1" s="650"/>
      <c r="IOK1" s="650"/>
      <c r="IOL1" s="650"/>
      <c r="IOM1" s="650"/>
      <c r="ION1" s="650"/>
      <c r="IOO1" s="650"/>
      <c r="IOP1" s="650"/>
      <c r="IOQ1" s="650"/>
      <c r="IOR1" s="650"/>
      <c r="IOS1" s="650"/>
      <c r="IOT1" s="650"/>
      <c r="IOU1" s="650"/>
      <c r="IOV1" s="650"/>
      <c r="IOW1" s="650"/>
      <c r="IOX1" s="650"/>
      <c r="IOY1" s="650"/>
      <c r="IOZ1" s="650"/>
      <c r="IPA1" s="650"/>
      <c r="IPB1" s="650"/>
      <c r="IPC1" s="650"/>
      <c r="IPD1" s="650"/>
      <c r="IPE1" s="650"/>
      <c r="IPF1" s="650"/>
      <c r="IPG1" s="650"/>
      <c r="IPH1" s="650"/>
      <c r="IPI1" s="650"/>
      <c r="IPJ1" s="650"/>
      <c r="IPK1" s="650"/>
      <c r="IPL1" s="650"/>
      <c r="IPM1" s="650"/>
      <c r="IPN1" s="650"/>
      <c r="IPO1" s="650"/>
      <c r="IPP1" s="650"/>
      <c r="IPQ1" s="650"/>
      <c r="IPR1" s="650"/>
      <c r="IPS1" s="650"/>
      <c r="IPT1" s="650"/>
      <c r="IPU1" s="650"/>
      <c r="IPV1" s="650"/>
      <c r="IPW1" s="650"/>
      <c r="IPX1" s="650"/>
      <c r="IPY1" s="650"/>
      <c r="IPZ1" s="650"/>
      <c r="IQA1" s="650"/>
      <c r="IQB1" s="650"/>
      <c r="IQC1" s="650"/>
      <c r="IQD1" s="650"/>
      <c r="IQE1" s="650"/>
      <c r="IQF1" s="650"/>
      <c r="IQG1" s="650"/>
      <c r="IQH1" s="650"/>
      <c r="IQI1" s="650"/>
      <c r="IQJ1" s="650"/>
      <c r="IQK1" s="650"/>
      <c r="IQL1" s="650"/>
      <c r="IQM1" s="650"/>
      <c r="IQN1" s="650"/>
      <c r="IQO1" s="650"/>
      <c r="IQP1" s="650"/>
      <c r="IQQ1" s="650"/>
      <c r="IQR1" s="650"/>
      <c r="IQS1" s="650"/>
      <c r="IQT1" s="650"/>
      <c r="IQU1" s="650"/>
      <c r="IQV1" s="650"/>
      <c r="IQW1" s="650"/>
      <c r="IQX1" s="650"/>
      <c r="IQY1" s="650"/>
      <c r="IQZ1" s="650"/>
      <c r="IRA1" s="650"/>
      <c r="IRB1" s="650"/>
      <c r="IRC1" s="650"/>
      <c r="IRD1" s="650"/>
      <c r="IRE1" s="650"/>
      <c r="IRF1" s="650"/>
      <c r="IRG1" s="650"/>
      <c r="IRH1" s="650"/>
      <c r="IRI1" s="650"/>
      <c r="IRJ1" s="650"/>
      <c r="IRK1" s="650"/>
      <c r="IRL1" s="650"/>
      <c r="IRM1" s="650"/>
      <c r="IRN1" s="650"/>
      <c r="IRO1" s="650"/>
      <c r="IRP1" s="650"/>
      <c r="IRQ1" s="650"/>
      <c r="IRR1" s="650"/>
      <c r="IRS1" s="650"/>
      <c r="IRT1" s="650"/>
      <c r="IRU1" s="650"/>
      <c r="IRV1" s="650"/>
      <c r="IRW1" s="650"/>
      <c r="IRX1" s="650"/>
      <c r="IRY1" s="650"/>
      <c r="IRZ1" s="650"/>
      <c r="ISA1" s="650"/>
      <c r="ISB1" s="650"/>
      <c r="ISC1" s="650"/>
      <c r="ISD1" s="650"/>
      <c r="ISE1" s="650"/>
      <c r="ISF1" s="650"/>
      <c r="ISG1" s="650"/>
      <c r="ISH1" s="650"/>
      <c r="ISI1" s="650"/>
      <c r="ISJ1" s="650"/>
      <c r="ISK1" s="650"/>
      <c r="ISL1" s="650"/>
      <c r="ISM1" s="650"/>
      <c r="ISN1" s="650"/>
      <c r="ISO1" s="650"/>
      <c r="ISP1" s="650"/>
      <c r="ISQ1" s="650"/>
      <c r="ISR1" s="650"/>
      <c r="ISS1" s="650"/>
      <c r="IST1" s="650"/>
      <c r="ISU1" s="650"/>
      <c r="ISV1" s="650"/>
      <c r="ISW1" s="650"/>
      <c r="ISX1" s="650"/>
      <c r="ISY1" s="650"/>
      <c r="ISZ1" s="650"/>
      <c r="ITA1" s="650"/>
      <c r="ITB1" s="650"/>
      <c r="ITC1" s="650"/>
      <c r="ITD1" s="650"/>
      <c r="ITE1" s="650"/>
      <c r="ITF1" s="650"/>
      <c r="ITG1" s="650"/>
      <c r="ITH1" s="650"/>
      <c r="ITI1" s="650"/>
      <c r="ITJ1" s="650"/>
      <c r="ITK1" s="650"/>
      <c r="ITL1" s="650"/>
      <c r="ITM1" s="650"/>
      <c r="ITN1" s="650"/>
      <c r="ITO1" s="650"/>
      <c r="ITP1" s="650"/>
      <c r="ITQ1" s="650"/>
      <c r="ITR1" s="650"/>
      <c r="ITS1" s="650"/>
      <c r="ITT1" s="650"/>
      <c r="ITU1" s="650"/>
      <c r="ITV1" s="650"/>
      <c r="ITW1" s="650"/>
      <c r="ITX1" s="650"/>
      <c r="ITY1" s="650"/>
      <c r="ITZ1" s="650"/>
      <c r="IUA1" s="650"/>
      <c r="IUB1" s="650"/>
      <c r="IUC1" s="650"/>
      <c r="IUD1" s="650"/>
      <c r="IUE1" s="650"/>
      <c r="IUF1" s="650"/>
      <c r="IUG1" s="650"/>
      <c r="IUH1" s="650"/>
      <c r="IUI1" s="650"/>
      <c r="IUJ1" s="650"/>
      <c r="IUK1" s="650"/>
      <c r="IUL1" s="650"/>
      <c r="IUM1" s="650"/>
      <c r="IUN1" s="650"/>
      <c r="IUO1" s="650"/>
      <c r="IUP1" s="650"/>
      <c r="IUQ1" s="650"/>
      <c r="IUR1" s="650"/>
      <c r="IUS1" s="650"/>
      <c r="IUT1" s="650"/>
      <c r="IUU1" s="650"/>
      <c r="IUV1" s="650"/>
      <c r="IUW1" s="650"/>
      <c r="IUX1" s="650"/>
      <c r="IUY1" s="650"/>
      <c r="IUZ1" s="650"/>
      <c r="IVA1" s="650"/>
      <c r="IVB1" s="650"/>
      <c r="IVC1" s="650"/>
      <c r="IVD1" s="650"/>
      <c r="IVE1" s="650"/>
      <c r="IVF1" s="650"/>
      <c r="IVG1" s="650"/>
      <c r="IVH1" s="650"/>
      <c r="IVI1" s="650"/>
      <c r="IVJ1" s="650"/>
      <c r="IVK1" s="650"/>
      <c r="IVL1" s="650"/>
      <c r="IVM1" s="650"/>
      <c r="IVN1" s="650"/>
      <c r="IVO1" s="650"/>
      <c r="IVP1" s="650"/>
      <c r="IVQ1" s="650"/>
      <c r="IVR1" s="650"/>
      <c r="IVS1" s="650"/>
      <c r="IVT1" s="650"/>
      <c r="IVU1" s="650"/>
      <c r="IVV1" s="650"/>
      <c r="IVW1" s="650"/>
      <c r="IVX1" s="650"/>
      <c r="IVY1" s="650"/>
      <c r="IVZ1" s="650"/>
      <c r="IWA1" s="650"/>
      <c r="IWB1" s="650"/>
      <c r="IWC1" s="650"/>
      <c r="IWD1" s="650"/>
      <c r="IWE1" s="650"/>
      <c r="IWF1" s="650"/>
      <c r="IWG1" s="650"/>
      <c r="IWH1" s="650"/>
      <c r="IWI1" s="650"/>
      <c r="IWJ1" s="650"/>
      <c r="IWK1" s="650"/>
      <c r="IWL1" s="650"/>
      <c r="IWM1" s="650"/>
      <c r="IWN1" s="650"/>
      <c r="IWO1" s="650"/>
      <c r="IWP1" s="650"/>
      <c r="IWQ1" s="650"/>
      <c r="IWR1" s="650"/>
      <c r="IWS1" s="650"/>
      <c r="IWT1" s="650"/>
      <c r="IWU1" s="650"/>
      <c r="IWV1" s="650"/>
      <c r="IWW1" s="650"/>
      <c r="IWX1" s="650"/>
      <c r="IWY1" s="650"/>
      <c r="IWZ1" s="650"/>
      <c r="IXA1" s="650"/>
      <c r="IXB1" s="650"/>
      <c r="IXC1" s="650"/>
      <c r="IXD1" s="650"/>
      <c r="IXE1" s="650"/>
      <c r="IXF1" s="650"/>
      <c r="IXG1" s="650"/>
      <c r="IXH1" s="650"/>
      <c r="IXI1" s="650"/>
      <c r="IXJ1" s="650"/>
      <c r="IXK1" s="650"/>
      <c r="IXL1" s="650"/>
      <c r="IXM1" s="650"/>
      <c r="IXN1" s="650"/>
      <c r="IXO1" s="650"/>
      <c r="IXP1" s="650"/>
      <c r="IXQ1" s="650"/>
      <c r="IXR1" s="650"/>
      <c r="IXS1" s="650"/>
      <c r="IXT1" s="650"/>
      <c r="IXU1" s="650"/>
      <c r="IXV1" s="650"/>
      <c r="IXW1" s="650"/>
      <c r="IXX1" s="650"/>
      <c r="IXY1" s="650"/>
      <c r="IXZ1" s="650"/>
      <c r="IYA1" s="650"/>
      <c r="IYB1" s="650"/>
      <c r="IYC1" s="650"/>
      <c r="IYD1" s="650"/>
      <c r="IYE1" s="650"/>
      <c r="IYF1" s="650"/>
      <c r="IYG1" s="650"/>
      <c r="IYH1" s="650"/>
      <c r="IYI1" s="650"/>
      <c r="IYJ1" s="650"/>
      <c r="IYK1" s="650"/>
      <c r="IYL1" s="650"/>
      <c r="IYM1" s="650"/>
      <c r="IYN1" s="650"/>
      <c r="IYO1" s="650"/>
      <c r="IYP1" s="650"/>
      <c r="IYQ1" s="650"/>
      <c r="IYR1" s="650"/>
      <c r="IYS1" s="650"/>
      <c r="IYT1" s="650"/>
      <c r="IYU1" s="650"/>
      <c r="IYV1" s="650"/>
      <c r="IYW1" s="650"/>
      <c r="IYX1" s="650"/>
      <c r="IYY1" s="650"/>
      <c r="IYZ1" s="650"/>
      <c r="IZA1" s="650"/>
      <c r="IZB1" s="650"/>
      <c r="IZC1" s="650"/>
      <c r="IZD1" s="650"/>
      <c r="IZE1" s="650"/>
      <c r="IZF1" s="650"/>
      <c r="IZG1" s="650"/>
      <c r="IZH1" s="650"/>
      <c r="IZI1" s="650"/>
      <c r="IZJ1" s="650"/>
      <c r="IZK1" s="650"/>
      <c r="IZL1" s="650"/>
      <c r="IZM1" s="650"/>
      <c r="IZN1" s="650"/>
      <c r="IZO1" s="650"/>
      <c r="IZP1" s="650"/>
      <c r="IZQ1" s="650"/>
      <c r="IZR1" s="650"/>
      <c r="IZS1" s="650"/>
      <c r="IZT1" s="650"/>
      <c r="IZU1" s="650"/>
      <c r="IZV1" s="650"/>
      <c r="IZW1" s="650"/>
      <c r="IZX1" s="650"/>
      <c r="IZY1" s="650"/>
      <c r="IZZ1" s="650"/>
      <c r="JAA1" s="650"/>
      <c r="JAB1" s="650"/>
      <c r="JAC1" s="650"/>
      <c r="JAD1" s="650"/>
      <c r="JAE1" s="650"/>
      <c r="JAF1" s="650"/>
      <c r="JAG1" s="650"/>
      <c r="JAH1" s="650"/>
      <c r="JAI1" s="650"/>
      <c r="JAJ1" s="650"/>
      <c r="JAK1" s="650"/>
      <c r="JAL1" s="650"/>
      <c r="JAM1" s="650"/>
      <c r="JAN1" s="650"/>
      <c r="JAO1" s="650"/>
      <c r="JAP1" s="650"/>
      <c r="JAQ1" s="650"/>
      <c r="JAR1" s="650"/>
      <c r="JAS1" s="650"/>
      <c r="JAT1" s="650"/>
      <c r="JAU1" s="650"/>
      <c r="JAV1" s="650"/>
      <c r="JAW1" s="650"/>
      <c r="JAX1" s="650"/>
      <c r="JAY1" s="650"/>
      <c r="JAZ1" s="650"/>
      <c r="JBA1" s="650"/>
      <c r="JBB1" s="650"/>
      <c r="JBC1" s="650"/>
      <c r="JBD1" s="650"/>
      <c r="JBE1" s="650"/>
      <c r="JBF1" s="650"/>
      <c r="JBG1" s="650"/>
      <c r="JBH1" s="650"/>
      <c r="JBI1" s="650"/>
      <c r="JBJ1" s="650"/>
      <c r="JBK1" s="650"/>
      <c r="JBL1" s="650"/>
      <c r="JBM1" s="650"/>
      <c r="JBN1" s="650"/>
      <c r="JBO1" s="650"/>
      <c r="JBP1" s="650"/>
      <c r="JBQ1" s="650"/>
      <c r="JBR1" s="650"/>
      <c r="JBS1" s="650"/>
      <c r="JBT1" s="650"/>
      <c r="JBU1" s="650"/>
      <c r="JBV1" s="650"/>
      <c r="JBW1" s="650"/>
      <c r="JBX1" s="650"/>
      <c r="JBY1" s="650"/>
      <c r="JBZ1" s="650"/>
      <c r="JCA1" s="650"/>
      <c r="JCB1" s="650"/>
      <c r="JCC1" s="650"/>
      <c r="JCD1" s="650"/>
      <c r="JCE1" s="650"/>
      <c r="JCF1" s="650"/>
      <c r="JCG1" s="650"/>
      <c r="JCH1" s="650"/>
      <c r="JCI1" s="650"/>
      <c r="JCJ1" s="650"/>
      <c r="JCK1" s="650"/>
      <c r="JCL1" s="650"/>
      <c r="JCM1" s="650"/>
      <c r="JCN1" s="650"/>
      <c r="JCO1" s="650"/>
      <c r="JCP1" s="650"/>
      <c r="JCQ1" s="650"/>
      <c r="JCR1" s="650"/>
      <c r="JCS1" s="650"/>
      <c r="JCT1" s="650"/>
      <c r="JCU1" s="650"/>
      <c r="JCV1" s="650"/>
      <c r="JCW1" s="650"/>
      <c r="JCX1" s="650"/>
      <c r="JCY1" s="650"/>
      <c r="JCZ1" s="650"/>
      <c r="JDA1" s="650"/>
      <c r="JDB1" s="650"/>
      <c r="JDC1" s="650"/>
      <c r="JDD1" s="650"/>
      <c r="JDE1" s="650"/>
      <c r="JDF1" s="650"/>
      <c r="JDG1" s="650"/>
      <c r="JDH1" s="650"/>
      <c r="JDI1" s="650"/>
      <c r="JDJ1" s="650"/>
      <c r="JDK1" s="650"/>
      <c r="JDL1" s="650"/>
      <c r="JDM1" s="650"/>
      <c r="JDN1" s="650"/>
      <c r="JDO1" s="650"/>
      <c r="JDP1" s="650"/>
      <c r="JDQ1" s="650"/>
      <c r="JDR1" s="650"/>
      <c r="JDS1" s="650"/>
      <c r="JDT1" s="650"/>
      <c r="JDU1" s="650"/>
      <c r="JDV1" s="650"/>
      <c r="JDW1" s="650"/>
      <c r="JDX1" s="650"/>
      <c r="JDY1" s="650"/>
      <c r="JDZ1" s="650"/>
      <c r="JEA1" s="650"/>
      <c r="JEB1" s="650"/>
      <c r="JEC1" s="650"/>
      <c r="JED1" s="650"/>
      <c r="JEE1" s="650"/>
      <c r="JEF1" s="650"/>
      <c r="JEG1" s="650"/>
      <c r="JEH1" s="650"/>
      <c r="JEI1" s="650"/>
      <c r="JEJ1" s="650"/>
      <c r="JEK1" s="650"/>
      <c r="JEL1" s="650"/>
      <c r="JEM1" s="650"/>
      <c r="JEN1" s="650"/>
      <c r="JEO1" s="650"/>
      <c r="JEP1" s="650"/>
      <c r="JEQ1" s="650"/>
      <c r="JER1" s="650"/>
      <c r="JES1" s="650"/>
      <c r="JET1" s="650"/>
      <c r="JEU1" s="650"/>
      <c r="JEV1" s="650"/>
      <c r="JEW1" s="650"/>
      <c r="JEX1" s="650"/>
      <c r="JEY1" s="650"/>
      <c r="JEZ1" s="650"/>
      <c r="JFA1" s="650"/>
      <c r="JFB1" s="650"/>
      <c r="JFC1" s="650"/>
      <c r="JFD1" s="650"/>
      <c r="JFE1" s="650"/>
      <c r="JFF1" s="650"/>
      <c r="JFG1" s="650"/>
      <c r="JFH1" s="650"/>
      <c r="JFI1" s="650"/>
      <c r="JFJ1" s="650"/>
      <c r="JFK1" s="650"/>
      <c r="JFL1" s="650"/>
      <c r="JFM1" s="650"/>
      <c r="JFN1" s="650"/>
      <c r="JFO1" s="650"/>
      <c r="JFP1" s="650"/>
      <c r="JFQ1" s="650"/>
      <c r="JFR1" s="650"/>
      <c r="JFS1" s="650"/>
      <c r="JFT1" s="650"/>
      <c r="JFU1" s="650"/>
      <c r="JFV1" s="650"/>
      <c r="JFW1" s="650"/>
      <c r="JFX1" s="650"/>
      <c r="JFY1" s="650"/>
      <c r="JFZ1" s="650"/>
      <c r="JGA1" s="650"/>
      <c r="JGB1" s="650"/>
      <c r="JGC1" s="650"/>
      <c r="JGD1" s="650"/>
      <c r="JGE1" s="650"/>
      <c r="JGF1" s="650"/>
      <c r="JGG1" s="650"/>
      <c r="JGH1" s="650"/>
      <c r="JGI1" s="650"/>
      <c r="JGJ1" s="650"/>
      <c r="JGK1" s="650"/>
      <c r="JGL1" s="650"/>
      <c r="JGM1" s="650"/>
      <c r="JGN1" s="650"/>
      <c r="JGO1" s="650"/>
      <c r="JGP1" s="650"/>
      <c r="JGQ1" s="650"/>
      <c r="JGR1" s="650"/>
      <c r="JGS1" s="650"/>
      <c r="JGT1" s="650"/>
      <c r="JGU1" s="650"/>
      <c r="JGV1" s="650"/>
      <c r="JGW1" s="650"/>
      <c r="JGX1" s="650"/>
      <c r="JGY1" s="650"/>
      <c r="JGZ1" s="650"/>
      <c r="JHA1" s="650"/>
      <c r="JHB1" s="650"/>
      <c r="JHC1" s="650"/>
      <c r="JHD1" s="650"/>
      <c r="JHE1" s="650"/>
      <c r="JHF1" s="650"/>
      <c r="JHG1" s="650"/>
      <c r="JHH1" s="650"/>
      <c r="JHI1" s="650"/>
      <c r="JHJ1" s="650"/>
      <c r="JHK1" s="650"/>
      <c r="JHL1" s="650"/>
      <c r="JHM1" s="650"/>
      <c r="JHN1" s="650"/>
      <c r="JHO1" s="650"/>
      <c r="JHP1" s="650"/>
      <c r="JHQ1" s="650"/>
      <c r="JHR1" s="650"/>
      <c r="JHS1" s="650"/>
      <c r="JHT1" s="650"/>
      <c r="JHU1" s="650"/>
      <c r="JHV1" s="650"/>
      <c r="JHW1" s="650"/>
      <c r="JHX1" s="650"/>
      <c r="JHY1" s="650"/>
      <c r="JHZ1" s="650"/>
      <c r="JIA1" s="650"/>
      <c r="JIB1" s="650"/>
      <c r="JIC1" s="650"/>
      <c r="JID1" s="650"/>
      <c r="JIE1" s="650"/>
      <c r="JIF1" s="650"/>
      <c r="JIG1" s="650"/>
      <c r="JIH1" s="650"/>
      <c r="JII1" s="650"/>
      <c r="JIJ1" s="650"/>
      <c r="JIK1" s="650"/>
      <c r="JIL1" s="650"/>
      <c r="JIM1" s="650"/>
      <c r="JIN1" s="650"/>
      <c r="JIO1" s="650"/>
      <c r="JIP1" s="650"/>
      <c r="JIQ1" s="650"/>
      <c r="JIR1" s="650"/>
      <c r="JIS1" s="650"/>
      <c r="JIT1" s="650"/>
      <c r="JIU1" s="650"/>
      <c r="JIV1" s="650"/>
      <c r="JIW1" s="650"/>
      <c r="JIX1" s="650"/>
      <c r="JIY1" s="650"/>
      <c r="JIZ1" s="650"/>
      <c r="JJA1" s="650"/>
      <c r="JJB1" s="650"/>
      <c r="JJC1" s="650"/>
      <c r="JJD1" s="650"/>
      <c r="JJE1" s="650"/>
      <c r="JJF1" s="650"/>
      <c r="JJG1" s="650"/>
      <c r="JJH1" s="650"/>
      <c r="JJI1" s="650"/>
      <c r="JJJ1" s="650"/>
      <c r="JJK1" s="650"/>
      <c r="JJL1" s="650"/>
      <c r="JJM1" s="650"/>
      <c r="JJN1" s="650"/>
      <c r="JJO1" s="650"/>
      <c r="JJP1" s="650"/>
      <c r="JJQ1" s="650"/>
      <c r="JJR1" s="650"/>
      <c r="JJS1" s="650"/>
      <c r="JJT1" s="650"/>
      <c r="JJU1" s="650"/>
      <c r="JJV1" s="650"/>
      <c r="JJW1" s="650"/>
      <c r="JJX1" s="650"/>
      <c r="JJY1" s="650"/>
      <c r="JJZ1" s="650"/>
      <c r="JKA1" s="650"/>
      <c r="JKB1" s="650"/>
      <c r="JKC1" s="650"/>
      <c r="JKD1" s="650"/>
      <c r="JKE1" s="650"/>
      <c r="JKF1" s="650"/>
      <c r="JKG1" s="650"/>
      <c r="JKH1" s="650"/>
      <c r="JKI1" s="650"/>
      <c r="JKJ1" s="650"/>
      <c r="JKK1" s="650"/>
      <c r="JKL1" s="650"/>
      <c r="JKM1" s="650"/>
      <c r="JKN1" s="650"/>
      <c r="JKO1" s="650"/>
      <c r="JKP1" s="650"/>
      <c r="JKQ1" s="650"/>
      <c r="JKR1" s="650"/>
      <c r="JKS1" s="650"/>
      <c r="JKT1" s="650"/>
      <c r="JKU1" s="650"/>
      <c r="JKV1" s="650"/>
      <c r="JKW1" s="650"/>
      <c r="JKX1" s="650"/>
      <c r="JKY1" s="650"/>
      <c r="JKZ1" s="650"/>
      <c r="JLA1" s="650"/>
      <c r="JLB1" s="650"/>
      <c r="JLC1" s="650"/>
      <c r="JLD1" s="650"/>
      <c r="JLE1" s="650"/>
      <c r="JLF1" s="650"/>
      <c r="JLG1" s="650"/>
      <c r="JLH1" s="650"/>
      <c r="JLI1" s="650"/>
      <c r="JLJ1" s="650"/>
      <c r="JLK1" s="650"/>
      <c r="JLL1" s="650"/>
      <c r="JLM1" s="650"/>
      <c r="JLN1" s="650"/>
      <c r="JLO1" s="650"/>
      <c r="JLP1" s="650"/>
      <c r="JLQ1" s="650"/>
      <c r="JLR1" s="650"/>
      <c r="JLS1" s="650"/>
      <c r="JLT1" s="650"/>
      <c r="JLU1" s="650"/>
      <c r="JLV1" s="650"/>
      <c r="JLW1" s="650"/>
      <c r="JLX1" s="650"/>
      <c r="JLY1" s="650"/>
      <c r="JLZ1" s="650"/>
      <c r="JMA1" s="650"/>
      <c r="JMB1" s="650"/>
      <c r="JMC1" s="650"/>
      <c r="JMD1" s="650"/>
      <c r="JME1" s="650"/>
      <c r="JMF1" s="650"/>
      <c r="JMG1" s="650"/>
      <c r="JMH1" s="650"/>
      <c r="JMI1" s="650"/>
      <c r="JMJ1" s="650"/>
      <c r="JMK1" s="650"/>
      <c r="JML1" s="650"/>
      <c r="JMM1" s="650"/>
      <c r="JMN1" s="650"/>
      <c r="JMO1" s="650"/>
      <c r="JMP1" s="650"/>
      <c r="JMQ1" s="650"/>
      <c r="JMR1" s="650"/>
      <c r="JMS1" s="650"/>
      <c r="JMT1" s="650"/>
      <c r="JMU1" s="650"/>
      <c r="JMV1" s="650"/>
      <c r="JMW1" s="650"/>
      <c r="JMX1" s="650"/>
      <c r="JMY1" s="650"/>
      <c r="JMZ1" s="650"/>
      <c r="JNA1" s="650"/>
      <c r="JNB1" s="650"/>
      <c r="JNC1" s="650"/>
      <c r="JND1" s="650"/>
      <c r="JNE1" s="650"/>
      <c r="JNF1" s="650"/>
      <c r="JNG1" s="650"/>
      <c r="JNH1" s="650"/>
      <c r="JNI1" s="650"/>
      <c r="JNJ1" s="650"/>
      <c r="JNK1" s="650"/>
      <c r="JNL1" s="650"/>
      <c r="JNM1" s="650"/>
      <c r="JNN1" s="650"/>
      <c r="JNO1" s="650"/>
      <c r="JNP1" s="650"/>
      <c r="JNQ1" s="650"/>
      <c r="JNR1" s="650"/>
      <c r="JNS1" s="650"/>
      <c r="JNT1" s="650"/>
      <c r="JNU1" s="650"/>
      <c r="JNV1" s="650"/>
      <c r="JNW1" s="650"/>
      <c r="JNX1" s="650"/>
      <c r="JNY1" s="650"/>
      <c r="JNZ1" s="650"/>
      <c r="JOA1" s="650"/>
      <c r="JOB1" s="650"/>
      <c r="JOC1" s="650"/>
      <c r="JOD1" s="650"/>
      <c r="JOE1" s="650"/>
      <c r="JOF1" s="650"/>
      <c r="JOG1" s="650"/>
      <c r="JOH1" s="650"/>
      <c r="JOI1" s="650"/>
      <c r="JOJ1" s="650"/>
      <c r="JOK1" s="650"/>
      <c r="JOL1" s="650"/>
      <c r="JOM1" s="650"/>
      <c r="JON1" s="650"/>
      <c r="JOO1" s="650"/>
      <c r="JOP1" s="650"/>
      <c r="JOQ1" s="650"/>
      <c r="JOR1" s="650"/>
      <c r="JOS1" s="650"/>
      <c r="JOT1" s="650"/>
      <c r="JOU1" s="650"/>
      <c r="JOV1" s="650"/>
      <c r="JOW1" s="650"/>
      <c r="JOX1" s="650"/>
      <c r="JOY1" s="650"/>
      <c r="JOZ1" s="650"/>
      <c r="JPA1" s="650"/>
      <c r="JPB1" s="650"/>
      <c r="JPC1" s="650"/>
      <c r="JPD1" s="650"/>
      <c r="JPE1" s="650"/>
      <c r="JPF1" s="650"/>
      <c r="JPG1" s="650"/>
      <c r="JPH1" s="650"/>
      <c r="JPI1" s="650"/>
      <c r="JPJ1" s="650"/>
      <c r="JPK1" s="650"/>
      <c r="JPL1" s="650"/>
      <c r="JPM1" s="650"/>
      <c r="JPN1" s="650"/>
      <c r="JPO1" s="650"/>
      <c r="JPP1" s="650"/>
      <c r="JPQ1" s="650"/>
      <c r="JPR1" s="650"/>
      <c r="JPS1" s="650"/>
      <c r="JPT1" s="650"/>
      <c r="JPU1" s="650"/>
      <c r="JPV1" s="650"/>
      <c r="JPW1" s="650"/>
      <c r="JPX1" s="650"/>
      <c r="JPY1" s="650"/>
      <c r="JPZ1" s="650"/>
      <c r="JQA1" s="650"/>
      <c r="JQB1" s="650"/>
      <c r="JQC1" s="650"/>
      <c r="JQD1" s="650"/>
      <c r="JQE1" s="650"/>
      <c r="JQF1" s="650"/>
      <c r="JQG1" s="650"/>
      <c r="JQH1" s="650"/>
      <c r="JQI1" s="650"/>
      <c r="JQJ1" s="650"/>
      <c r="JQK1" s="650"/>
      <c r="JQL1" s="650"/>
      <c r="JQM1" s="650"/>
      <c r="JQN1" s="650"/>
      <c r="JQO1" s="650"/>
      <c r="JQP1" s="650"/>
      <c r="JQQ1" s="650"/>
      <c r="JQR1" s="650"/>
      <c r="JQS1" s="650"/>
      <c r="JQT1" s="650"/>
      <c r="JQU1" s="650"/>
      <c r="JQV1" s="650"/>
      <c r="JQW1" s="650"/>
      <c r="JQX1" s="650"/>
      <c r="JQY1" s="650"/>
      <c r="JQZ1" s="650"/>
      <c r="JRA1" s="650"/>
      <c r="JRB1" s="650"/>
      <c r="JRC1" s="650"/>
      <c r="JRD1" s="650"/>
      <c r="JRE1" s="650"/>
      <c r="JRF1" s="650"/>
      <c r="JRG1" s="650"/>
      <c r="JRH1" s="650"/>
      <c r="JRI1" s="650"/>
      <c r="JRJ1" s="650"/>
      <c r="JRK1" s="650"/>
      <c r="JRL1" s="650"/>
      <c r="JRM1" s="650"/>
      <c r="JRN1" s="650"/>
      <c r="JRO1" s="650"/>
      <c r="JRP1" s="650"/>
      <c r="JRQ1" s="650"/>
      <c r="JRR1" s="650"/>
      <c r="JRS1" s="650"/>
      <c r="JRT1" s="650"/>
      <c r="JRU1" s="650"/>
      <c r="JRV1" s="650"/>
      <c r="JRW1" s="650"/>
      <c r="JRX1" s="650"/>
      <c r="JRY1" s="650"/>
      <c r="JRZ1" s="650"/>
      <c r="JSA1" s="650"/>
      <c r="JSB1" s="650"/>
      <c r="JSC1" s="650"/>
      <c r="JSD1" s="650"/>
      <c r="JSE1" s="650"/>
      <c r="JSF1" s="650"/>
      <c r="JSG1" s="650"/>
      <c r="JSH1" s="650"/>
      <c r="JSI1" s="650"/>
      <c r="JSJ1" s="650"/>
      <c r="JSK1" s="650"/>
      <c r="JSL1" s="650"/>
      <c r="JSM1" s="650"/>
      <c r="JSN1" s="650"/>
      <c r="JSO1" s="650"/>
      <c r="JSP1" s="650"/>
      <c r="JSQ1" s="650"/>
      <c r="JSR1" s="650"/>
      <c r="JSS1" s="650"/>
      <c r="JST1" s="650"/>
      <c r="JSU1" s="650"/>
      <c r="JSV1" s="650"/>
      <c r="JSW1" s="650"/>
      <c r="JSX1" s="650"/>
      <c r="JSY1" s="650"/>
      <c r="JSZ1" s="650"/>
      <c r="JTA1" s="650"/>
      <c r="JTB1" s="650"/>
      <c r="JTC1" s="650"/>
      <c r="JTD1" s="650"/>
      <c r="JTE1" s="650"/>
      <c r="JTF1" s="650"/>
      <c r="JTG1" s="650"/>
      <c r="JTH1" s="650"/>
      <c r="JTI1" s="650"/>
      <c r="JTJ1" s="650"/>
      <c r="JTK1" s="650"/>
      <c r="JTL1" s="650"/>
      <c r="JTM1" s="650"/>
      <c r="JTN1" s="650"/>
      <c r="JTO1" s="650"/>
      <c r="JTP1" s="650"/>
      <c r="JTQ1" s="650"/>
      <c r="JTR1" s="650"/>
      <c r="JTS1" s="650"/>
      <c r="JTT1" s="650"/>
      <c r="JTU1" s="650"/>
      <c r="JTV1" s="650"/>
      <c r="JTW1" s="650"/>
      <c r="JTX1" s="650"/>
      <c r="JTY1" s="650"/>
      <c r="JTZ1" s="650"/>
      <c r="JUA1" s="650"/>
      <c r="JUB1" s="650"/>
      <c r="JUC1" s="650"/>
      <c r="JUD1" s="650"/>
      <c r="JUE1" s="650"/>
      <c r="JUF1" s="650"/>
      <c r="JUG1" s="650"/>
      <c r="JUH1" s="650"/>
      <c r="JUI1" s="650"/>
      <c r="JUJ1" s="650"/>
      <c r="JUK1" s="650"/>
      <c r="JUL1" s="650"/>
      <c r="JUM1" s="650"/>
      <c r="JUN1" s="650"/>
      <c r="JUO1" s="650"/>
      <c r="JUP1" s="650"/>
      <c r="JUQ1" s="650"/>
      <c r="JUR1" s="650"/>
      <c r="JUS1" s="650"/>
      <c r="JUT1" s="650"/>
      <c r="JUU1" s="650"/>
      <c r="JUV1" s="650"/>
      <c r="JUW1" s="650"/>
      <c r="JUX1" s="650"/>
      <c r="JUY1" s="650"/>
      <c r="JUZ1" s="650"/>
      <c r="JVA1" s="650"/>
      <c r="JVB1" s="650"/>
      <c r="JVC1" s="650"/>
      <c r="JVD1" s="650"/>
      <c r="JVE1" s="650"/>
      <c r="JVF1" s="650"/>
      <c r="JVG1" s="650"/>
      <c r="JVH1" s="650"/>
      <c r="JVI1" s="650"/>
      <c r="JVJ1" s="650"/>
      <c r="JVK1" s="650"/>
      <c r="JVL1" s="650"/>
      <c r="JVM1" s="650"/>
      <c r="JVN1" s="650"/>
      <c r="JVO1" s="650"/>
      <c r="JVP1" s="650"/>
      <c r="JVQ1" s="650"/>
      <c r="JVR1" s="650"/>
      <c r="JVS1" s="650"/>
      <c r="JVT1" s="650"/>
      <c r="JVU1" s="650"/>
      <c r="JVV1" s="650"/>
      <c r="JVW1" s="650"/>
      <c r="JVX1" s="650"/>
      <c r="JVY1" s="650"/>
      <c r="JVZ1" s="650"/>
      <c r="JWA1" s="650"/>
      <c r="JWB1" s="650"/>
      <c r="JWC1" s="650"/>
      <c r="JWD1" s="650"/>
      <c r="JWE1" s="650"/>
      <c r="JWF1" s="650"/>
      <c r="JWG1" s="650"/>
      <c r="JWH1" s="650"/>
      <c r="JWI1" s="650"/>
      <c r="JWJ1" s="650"/>
      <c r="JWK1" s="650"/>
      <c r="JWL1" s="650"/>
      <c r="JWM1" s="650"/>
      <c r="JWN1" s="650"/>
      <c r="JWO1" s="650"/>
      <c r="JWP1" s="650"/>
      <c r="JWQ1" s="650"/>
      <c r="JWR1" s="650"/>
      <c r="JWS1" s="650"/>
      <c r="JWT1" s="650"/>
      <c r="JWU1" s="650"/>
      <c r="JWV1" s="650"/>
      <c r="JWW1" s="650"/>
      <c r="JWX1" s="650"/>
      <c r="JWY1" s="650"/>
      <c r="JWZ1" s="650"/>
      <c r="JXA1" s="650"/>
      <c r="JXB1" s="650"/>
      <c r="JXC1" s="650"/>
      <c r="JXD1" s="650"/>
      <c r="JXE1" s="650"/>
      <c r="JXF1" s="650"/>
      <c r="JXG1" s="650"/>
      <c r="JXH1" s="650"/>
      <c r="JXI1" s="650"/>
      <c r="JXJ1" s="650"/>
      <c r="JXK1" s="650"/>
      <c r="JXL1" s="650"/>
      <c r="JXM1" s="650"/>
      <c r="JXN1" s="650"/>
      <c r="JXO1" s="650"/>
      <c r="JXP1" s="650"/>
      <c r="JXQ1" s="650"/>
      <c r="JXR1" s="650"/>
      <c r="JXS1" s="650"/>
      <c r="JXT1" s="650"/>
      <c r="JXU1" s="650"/>
      <c r="JXV1" s="650"/>
      <c r="JXW1" s="650"/>
      <c r="JXX1" s="650"/>
      <c r="JXY1" s="650"/>
      <c r="JXZ1" s="650"/>
      <c r="JYA1" s="650"/>
      <c r="JYB1" s="650"/>
      <c r="JYC1" s="650"/>
      <c r="JYD1" s="650"/>
      <c r="JYE1" s="650"/>
      <c r="JYF1" s="650"/>
      <c r="JYG1" s="650"/>
      <c r="JYH1" s="650"/>
      <c r="JYI1" s="650"/>
      <c r="JYJ1" s="650"/>
      <c r="JYK1" s="650"/>
      <c r="JYL1" s="650"/>
      <c r="JYM1" s="650"/>
      <c r="JYN1" s="650"/>
      <c r="JYO1" s="650"/>
      <c r="JYP1" s="650"/>
      <c r="JYQ1" s="650"/>
      <c r="JYR1" s="650"/>
      <c r="JYS1" s="650"/>
      <c r="JYT1" s="650"/>
      <c r="JYU1" s="650"/>
      <c r="JYV1" s="650"/>
      <c r="JYW1" s="650"/>
      <c r="JYX1" s="650"/>
      <c r="JYY1" s="650"/>
      <c r="JYZ1" s="650"/>
      <c r="JZA1" s="650"/>
      <c r="JZB1" s="650"/>
      <c r="JZC1" s="650"/>
      <c r="JZD1" s="650"/>
      <c r="JZE1" s="650"/>
      <c r="JZF1" s="650"/>
      <c r="JZG1" s="650"/>
      <c r="JZH1" s="650"/>
      <c r="JZI1" s="650"/>
      <c r="JZJ1" s="650"/>
      <c r="JZK1" s="650"/>
      <c r="JZL1" s="650"/>
      <c r="JZM1" s="650"/>
      <c r="JZN1" s="650"/>
      <c r="JZO1" s="650"/>
      <c r="JZP1" s="650"/>
      <c r="JZQ1" s="650"/>
      <c r="JZR1" s="650"/>
      <c r="JZS1" s="650"/>
      <c r="JZT1" s="650"/>
      <c r="JZU1" s="650"/>
      <c r="JZV1" s="650"/>
      <c r="JZW1" s="650"/>
      <c r="JZX1" s="650"/>
      <c r="JZY1" s="650"/>
      <c r="JZZ1" s="650"/>
      <c r="KAA1" s="650"/>
      <c r="KAB1" s="650"/>
      <c r="KAC1" s="650"/>
      <c r="KAD1" s="650"/>
      <c r="KAE1" s="650"/>
      <c r="KAF1" s="650"/>
      <c r="KAG1" s="650"/>
      <c r="KAH1" s="650"/>
      <c r="KAI1" s="650"/>
      <c r="KAJ1" s="650"/>
      <c r="KAK1" s="650"/>
      <c r="KAL1" s="650"/>
      <c r="KAM1" s="650"/>
      <c r="KAN1" s="650"/>
      <c r="KAO1" s="650"/>
      <c r="KAP1" s="650"/>
      <c r="KAQ1" s="650"/>
      <c r="KAR1" s="650"/>
      <c r="KAS1" s="650"/>
      <c r="KAT1" s="650"/>
      <c r="KAU1" s="650"/>
      <c r="KAV1" s="650"/>
      <c r="KAW1" s="650"/>
      <c r="KAX1" s="650"/>
      <c r="KAY1" s="650"/>
      <c r="KAZ1" s="650"/>
      <c r="KBA1" s="650"/>
      <c r="KBB1" s="650"/>
      <c r="KBC1" s="650"/>
      <c r="KBD1" s="650"/>
      <c r="KBE1" s="650"/>
      <c r="KBF1" s="650"/>
      <c r="KBG1" s="650"/>
      <c r="KBH1" s="650"/>
      <c r="KBI1" s="650"/>
      <c r="KBJ1" s="650"/>
      <c r="KBK1" s="650"/>
      <c r="KBL1" s="650"/>
      <c r="KBM1" s="650"/>
      <c r="KBN1" s="650"/>
      <c r="KBO1" s="650"/>
      <c r="KBP1" s="650"/>
      <c r="KBQ1" s="650"/>
      <c r="KBR1" s="650"/>
      <c r="KBS1" s="650"/>
      <c r="KBT1" s="650"/>
      <c r="KBU1" s="650"/>
      <c r="KBV1" s="650"/>
      <c r="KBW1" s="650"/>
      <c r="KBX1" s="650"/>
      <c r="KBY1" s="650"/>
      <c r="KBZ1" s="650"/>
      <c r="KCA1" s="650"/>
      <c r="KCB1" s="650"/>
      <c r="KCC1" s="650"/>
      <c r="KCD1" s="650"/>
      <c r="KCE1" s="650"/>
      <c r="KCF1" s="650"/>
      <c r="KCG1" s="650"/>
      <c r="KCH1" s="650"/>
      <c r="KCI1" s="650"/>
      <c r="KCJ1" s="650"/>
      <c r="KCK1" s="650"/>
      <c r="KCL1" s="650"/>
      <c r="KCM1" s="650"/>
      <c r="KCN1" s="650"/>
      <c r="KCO1" s="650"/>
      <c r="KCP1" s="650"/>
      <c r="KCQ1" s="650"/>
      <c r="KCR1" s="650"/>
      <c r="KCS1" s="650"/>
      <c r="KCT1" s="650"/>
      <c r="KCU1" s="650"/>
      <c r="KCV1" s="650"/>
      <c r="KCW1" s="650"/>
      <c r="KCX1" s="650"/>
      <c r="KCY1" s="650"/>
      <c r="KCZ1" s="650"/>
      <c r="KDA1" s="650"/>
      <c r="KDB1" s="650"/>
      <c r="KDC1" s="650"/>
      <c r="KDD1" s="650"/>
      <c r="KDE1" s="650"/>
      <c r="KDF1" s="650"/>
      <c r="KDG1" s="650"/>
      <c r="KDH1" s="650"/>
      <c r="KDI1" s="650"/>
      <c r="KDJ1" s="650"/>
      <c r="KDK1" s="650"/>
      <c r="KDL1" s="650"/>
      <c r="KDM1" s="650"/>
      <c r="KDN1" s="650"/>
      <c r="KDO1" s="650"/>
      <c r="KDP1" s="650"/>
      <c r="KDQ1" s="650"/>
      <c r="KDR1" s="650"/>
      <c r="KDS1" s="650"/>
      <c r="KDT1" s="650"/>
      <c r="KDU1" s="650"/>
      <c r="KDV1" s="650"/>
      <c r="KDW1" s="650"/>
      <c r="KDX1" s="650"/>
      <c r="KDY1" s="650"/>
      <c r="KDZ1" s="650"/>
      <c r="KEA1" s="650"/>
      <c r="KEB1" s="650"/>
      <c r="KEC1" s="650"/>
      <c r="KED1" s="650"/>
      <c r="KEE1" s="650"/>
      <c r="KEF1" s="650"/>
      <c r="KEG1" s="650"/>
      <c r="KEH1" s="650"/>
      <c r="KEI1" s="650"/>
      <c r="KEJ1" s="650"/>
      <c r="KEK1" s="650"/>
      <c r="KEL1" s="650"/>
      <c r="KEM1" s="650"/>
      <c r="KEN1" s="650"/>
      <c r="KEO1" s="650"/>
      <c r="KEP1" s="650"/>
      <c r="KEQ1" s="650"/>
      <c r="KER1" s="650"/>
      <c r="KES1" s="650"/>
      <c r="KET1" s="650"/>
      <c r="KEU1" s="650"/>
      <c r="KEV1" s="650"/>
      <c r="KEW1" s="650"/>
      <c r="KEX1" s="650"/>
      <c r="KEY1" s="650"/>
      <c r="KEZ1" s="650"/>
      <c r="KFA1" s="650"/>
      <c r="KFB1" s="650"/>
      <c r="KFC1" s="650"/>
      <c r="KFD1" s="650"/>
      <c r="KFE1" s="650"/>
      <c r="KFF1" s="650"/>
      <c r="KFG1" s="650"/>
      <c r="KFH1" s="650"/>
      <c r="KFI1" s="650"/>
      <c r="KFJ1" s="650"/>
      <c r="KFK1" s="650"/>
      <c r="KFL1" s="650"/>
      <c r="KFM1" s="650"/>
      <c r="KFN1" s="650"/>
      <c r="KFO1" s="650"/>
      <c r="KFP1" s="650"/>
      <c r="KFQ1" s="650"/>
      <c r="KFR1" s="650"/>
      <c r="KFS1" s="650"/>
      <c r="KFT1" s="650"/>
      <c r="KFU1" s="650"/>
      <c r="KFV1" s="650"/>
      <c r="KFW1" s="650"/>
      <c r="KFX1" s="650"/>
      <c r="KFY1" s="650"/>
      <c r="KFZ1" s="650"/>
      <c r="KGA1" s="650"/>
      <c r="KGB1" s="650"/>
      <c r="KGC1" s="650"/>
      <c r="KGD1" s="650"/>
      <c r="KGE1" s="650"/>
      <c r="KGF1" s="650"/>
      <c r="KGG1" s="650"/>
      <c r="KGH1" s="650"/>
      <c r="KGI1" s="650"/>
      <c r="KGJ1" s="650"/>
      <c r="KGK1" s="650"/>
      <c r="KGL1" s="650"/>
      <c r="KGM1" s="650"/>
      <c r="KGN1" s="650"/>
      <c r="KGO1" s="650"/>
      <c r="KGP1" s="650"/>
      <c r="KGQ1" s="650"/>
      <c r="KGR1" s="650"/>
      <c r="KGS1" s="650"/>
      <c r="KGT1" s="650"/>
      <c r="KGU1" s="650"/>
      <c r="KGV1" s="650"/>
      <c r="KGW1" s="650"/>
      <c r="KGX1" s="650"/>
      <c r="KGY1" s="650"/>
      <c r="KGZ1" s="650"/>
      <c r="KHA1" s="650"/>
      <c r="KHB1" s="650"/>
      <c r="KHC1" s="650"/>
      <c r="KHD1" s="650"/>
      <c r="KHE1" s="650"/>
      <c r="KHF1" s="650"/>
      <c r="KHG1" s="650"/>
      <c r="KHH1" s="650"/>
      <c r="KHI1" s="650"/>
      <c r="KHJ1" s="650"/>
      <c r="KHK1" s="650"/>
      <c r="KHL1" s="650"/>
      <c r="KHM1" s="650"/>
      <c r="KHN1" s="650"/>
      <c r="KHO1" s="650"/>
      <c r="KHP1" s="650"/>
      <c r="KHQ1" s="650"/>
      <c r="KHR1" s="650"/>
      <c r="KHS1" s="650"/>
      <c r="KHT1" s="650"/>
      <c r="KHU1" s="650"/>
      <c r="KHV1" s="650"/>
      <c r="KHW1" s="650"/>
      <c r="KHX1" s="650"/>
      <c r="KHY1" s="650"/>
      <c r="KHZ1" s="650"/>
      <c r="KIA1" s="650"/>
      <c r="KIB1" s="650"/>
      <c r="KIC1" s="650"/>
      <c r="KID1" s="650"/>
      <c r="KIE1" s="650"/>
      <c r="KIF1" s="650"/>
      <c r="KIG1" s="650"/>
      <c r="KIH1" s="650"/>
      <c r="KII1" s="650"/>
      <c r="KIJ1" s="650"/>
      <c r="KIK1" s="650"/>
      <c r="KIL1" s="650"/>
      <c r="KIM1" s="650"/>
      <c r="KIN1" s="650"/>
      <c r="KIO1" s="650"/>
      <c r="KIP1" s="650"/>
      <c r="KIQ1" s="650"/>
      <c r="KIR1" s="650"/>
      <c r="KIS1" s="650"/>
      <c r="KIT1" s="650"/>
      <c r="KIU1" s="650"/>
      <c r="KIV1" s="650"/>
      <c r="KIW1" s="650"/>
      <c r="KIX1" s="650"/>
      <c r="KIY1" s="650"/>
      <c r="KIZ1" s="650"/>
      <c r="KJA1" s="650"/>
      <c r="KJB1" s="650"/>
      <c r="KJC1" s="650"/>
      <c r="KJD1" s="650"/>
      <c r="KJE1" s="650"/>
      <c r="KJF1" s="650"/>
      <c r="KJG1" s="650"/>
      <c r="KJH1" s="650"/>
      <c r="KJI1" s="650"/>
      <c r="KJJ1" s="650"/>
      <c r="KJK1" s="650"/>
      <c r="KJL1" s="650"/>
      <c r="KJM1" s="650"/>
      <c r="KJN1" s="650"/>
      <c r="KJO1" s="650"/>
      <c r="KJP1" s="650"/>
      <c r="KJQ1" s="650"/>
      <c r="KJR1" s="650"/>
      <c r="KJS1" s="650"/>
      <c r="KJT1" s="650"/>
      <c r="KJU1" s="650"/>
      <c r="KJV1" s="650"/>
      <c r="KJW1" s="650"/>
      <c r="KJX1" s="650"/>
      <c r="KJY1" s="650"/>
      <c r="KJZ1" s="650"/>
      <c r="KKA1" s="650"/>
      <c r="KKB1" s="650"/>
      <c r="KKC1" s="650"/>
      <c r="KKD1" s="650"/>
      <c r="KKE1" s="650"/>
      <c r="KKF1" s="650"/>
      <c r="KKG1" s="650"/>
      <c r="KKH1" s="650"/>
      <c r="KKI1" s="650"/>
      <c r="KKJ1" s="650"/>
      <c r="KKK1" s="650"/>
      <c r="KKL1" s="650"/>
      <c r="KKM1" s="650"/>
      <c r="KKN1" s="650"/>
      <c r="KKO1" s="650"/>
      <c r="KKP1" s="650"/>
      <c r="KKQ1" s="650"/>
      <c r="KKR1" s="650"/>
      <c r="KKS1" s="650"/>
      <c r="KKT1" s="650"/>
      <c r="KKU1" s="650"/>
      <c r="KKV1" s="650"/>
      <c r="KKW1" s="650"/>
      <c r="KKX1" s="650"/>
      <c r="KKY1" s="650"/>
      <c r="KKZ1" s="650"/>
      <c r="KLA1" s="650"/>
      <c r="KLB1" s="650"/>
      <c r="KLC1" s="650"/>
      <c r="KLD1" s="650"/>
      <c r="KLE1" s="650"/>
      <c r="KLF1" s="650"/>
      <c r="KLG1" s="650"/>
      <c r="KLH1" s="650"/>
      <c r="KLI1" s="650"/>
      <c r="KLJ1" s="650"/>
      <c r="KLK1" s="650"/>
      <c r="KLL1" s="650"/>
      <c r="KLM1" s="650"/>
      <c r="KLN1" s="650"/>
      <c r="KLO1" s="650"/>
      <c r="KLP1" s="650"/>
      <c r="KLQ1" s="650"/>
      <c r="KLR1" s="650"/>
      <c r="KLS1" s="650"/>
      <c r="KLT1" s="650"/>
      <c r="KLU1" s="650"/>
      <c r="KLV1" s="650"/>
      <c r="KLW1" s="650"/>
      <c r="KLX1" s="650"/>
      <c r="KLY1" s="650"/>
      <c r="KLZ1" s="650"/>
      <c r="KMA1" s="650"/>
      <c r="KMB1" s="650"/>
      <c r="KMC1" s="650"/>
      <c r="KMD1" s="650"/>
      <c r="KME1" s="650"/>
      <c r="KMF1" s="650"/>
      <c r="KMG1" s="650"/>
      <c r="KMH1" s="650"/>
      <c r="KMI1" s="650"/>
      <c r="KMJ1" s="650"/>
      <c r="KMK1" s="650"/>
      <c r="KML1" s="650"/>
      <c r="KMM1" s="650"/>
      <c r="KMN1" s="650"/>
      <c r="KMO1" s="650"/>
      <c r="KMP1" s="650"/>
      <c r="KMQ1" s="650"/>
      <c r="KMR1" s="650"/>
      <c r="KMS1" s="650"/>
      <c r="KMT1" s="650"/>
      <c r="KMU1" s="650"/>
      <c r="KMV1" s="650"/>
      <c r="KMW1" s="650"/>
      <c r="KMX1" s="650"/>
      <c r="KMY1" s="650"/>
      <c r="KMZ1" s="650"/>
      <c r="KNA1" s="650"/>
      <c r="KNB1" s="650"/>
      <c r="KNC1" s="650"/>
      <c r="KND1" s="650"/>
      <c r="KNE1" s="650"/>
      <c r="KNF1" s="650"/>
      <c r="KNG1" s="650"/>
      <c r="KNH1" s="650"/>
      <c r="KNI1" s="650"/>
      <c r="KNJ1" s="650"/>
      <c r="KNK1" s="650"/>
      <c r="KNL1" s="650"/>
      <c r="KNM1" s="650"/>
      <c r="KNN1" s="650"/>
      <c r="KNO1" s="650"/>
      <c r="KNP1" s="650"/>
      <c r="KNQ1" s="650"/>
      <c r="KNR1" s="650"/>
      <c r="KNS1" s="650"/>
      <c r="KNT1" s="650"/>
      <c r="KNU1" s="650"/>
      <c r="KNV1" s="650"/>
      <c r="KNW1" s="650"/>
      <c r="KNX1" s="650"/>
      <c r="KNY1" s="650"/>
      <c r="KNZ1" s="650"/>
      <c r="KOA1" s="650"/>
      <c r="KOB1" s="650"/>
      <c r="KOC1" s="650"/>
      <c r="KOD1" s="650"/>
      <c r="KOE1" s="650"/>
      <c r="KOF1" s="650"/>
      <c r="KOG1" s="650"/>
      <c r="KOH1" s="650"/>
      <c r="KOI1" s="650"/>
      <c r="KOJ1" s="650"/>
      <c r="KOK1" s="650"/>
      <c r="KOL1" s="650"/>
      <c r="KOM1" s="650"/>
      <c r="KON1" s="650"/>
      <c r="KOO1" s="650"/>
      <c r="KOP1" s="650"/>
      <c r="KOQ1" s="650"/>
      <c r="KOR1" s="650"/>
      <c r="KOS1" s="650"/>
      <c r="KOT1" s="650"/>
      <c r="KOU1" s="650"/>
      <c r="KOV1" s="650"/>
      <c r="KOW1" s="650"/>
      <c r="KOX1" s="650"/>
      <c r="KOY1" s="650"/>
      <c r="KOZ1" s="650"/>
      <c r="KPA1" s="650"/>
      <c r="KPB1" s="650"/>
      <c r="KPC1" s="650"/>
      <c r="KPD1" s="650"/>
      <c r="KPE1" s="650"/>
      <c r="KPF1" s="650"/>
      <c r="KPG1" s="650"/>
      <c r="KPH1" s="650"/>
      <c r="KPI1" s="650"/>
      <c r="KPJ1" s="650"/>
      <c r="KPK1" s="650"/>
      <c r="KPL1" s="650"/>
      <c r="KPM1" s="650"/>
      <c r="KPN1" s="650"/>
      <c r="KPO1" s="650"/>
      <c r="KPP1" s="650"/>
      <c r="KPQ1" s="650"/>
      <c r="KPR1" s="650"/>
      <c r="KPS1" s="650"/>
      <c r="KPT1" s="650"/>
      <c r="KPU1" s="650"/>
      <c r="KPV1" s="650"/>
      <c r="KPW1" s="650"/>
      <c r="KPX1" s="650"/>
      <c r="KPY1" s="650"/>
      <c r="KPZ1" s="650"/>
      <c r="KQA1" s="650"/>
      <c r="KQB1" s="650"/>
      <c r="KQC1" s="650"/>
      <c r="KQD1" s="650"/>
      <c r="KQE1" s="650"/>
      <c r="KQF1" s="650"/>
      <c r="KQG1" s="650"/>
      <c r="KQH1" s="650"/>
      <c r="KQI1" s="650"/>
      <c r="KQJ1" s="650"/>
      <c r="KQK1" s="650"/>
      <c r="KQL1" s="650"/>
      <c r="KQM1" s="650"/>
      <c r="KQN1" s="650"/>
      <c r="KQO1" s="650"/>
      <c r="KQP1" s="650"/>
      <c r="KQQ1" s="650"/>
      <c r="KQR1" s="650"/>
      <c r="KQS1" s="650"/>
      <c r="KQT1" s="650"/>
      <c r="KQU1" s="650"/>
      <c r="KQV1" s="650"/>
      <c r="KQW1" s="650"/>
      <c r="KQX1" s="650"/>
      <c r="KQY1" s="650"/>
      <c r="KQZ1" s="650"/>
      <c r="KRA1" s="650"/>
      <c r="KRB1" s="650"/>
      <c r="KRC1" s="650"/>
      <c r="KRD1" s="650"/>
      <c r="KRE1" s="650"/>
      <c r="KRF1" s="650"/>
      <c r="KRG1" s="650"/>
      <c r="KRH1" s="650"/>
      <c r="KRI1" s="650"/>
      <c r="KRJ1" s="650"/>
      <c r="KRK1" s="650"/>
      <c r="KRL1" s="650"/>
      <c r="KRM1" s="650"/>
      <c r="KRN1" s="650"/>
      <c r="KRO1" s="650"/>
      <c r="KRP1" s="650"/>
      <c r="KRQ1" s="650"/>
      <c r="KRR1" s="650"/>
      <c r="KRS1" s="650"/>
      <c r="KRT1" s="650"/>
      <c r="KRU1" s="650"/>
      <c r="KRV1" s="650"/>
      <c r="KRW1" s="650"/>
      <c r="KRX1" s="650"/>
      <c r="KRY1" s="650"/>
      <c r="KRZ1" s="650"/>
      <c r="KSA1" s="650"/>
      <c r="KSB1" s="650"/>
      <c r="KSC1" s="650"/>
      <c r="KSD1" s="650"/>
      <c r="KSE1" s="650"/>
      <c r="KSF1" s="650"/>
      <c r="KSG1" s="650"/>
      <c r="KSH1" s="650"/>
      <c r="KSI1" s="650"/>
      <c r="KSJ1" s="650"/>
      <c r="KSK1" s="650"/>
      <c r="KSL1" s="650"/>
      <c r="KSM1" s="650"/>
      <c r="KSN1" s="650"/>
      <c r="KSO1" s="650"/>
      <c r="KSP1" s="650"/>
      <c r="KSQ1" s="650"/>
      <c r="KSR1" s="650"/>
      <c r="KSS1" s="650"/>
      <c r="KST1" s="650"/>
      <c r="KSU1" s="650"/>
      <c r="KSV1" s="650"/>
      <c r="KSW1" s="650"/>
      <c r="KSX1" s="650"/>
      <c r="KSY1" s="650"/>
      <c r="KSZ1" s="650"/>
      <c r="KTA1" s="650"/>
      <c r="KTB1" s="650"/>
      <c r="KTC1" s="650"/>
      <c r="KTD1" s="650"/>
      <c r="KTE1" s="650"/>
      <c r="KTF1" s="650"/>
      <c r="KTG1" s="650"/>
      <c r="KTH1" s="650"/>
      <c r="KTI1" s="650"/>
      <c r="KTJ1" s="650"/>
      <c r="KTK1" s="650"/>
      <c r="KTL1" s="650"/>
      <c r="KTM1" s="650"/>
      <c r="KTN1" s="650"/>
      <c r="KTO1" s="650"/>
      <c r="KTP1" s="650"/>
      <c r="KTQ1" s="650"/>
      <c r="KTR1" s="650"/>
      <c r="KTS1" s="650"/>
      <c r="KTT1" s="650"/>
      <c r="KTU1" s="650"/>
      <c r="KTV1" s="650"/>
      <c r="KTW1" s="650"/>
      <c r="KTX1" s="650"/>
      <c r="KTY1" s="650"/>
      <c r="KTZ1" s="650"/>
      <c r="KUA1" s="650"/>
      <c r="KUB1" s="650"/>
      <c r="KUC1" s="650"/>
      <c r="KUD1" s="650"/>
      <c r="KUE1" s="650"/>
      <c r="KUF1" s="650"/>
      <c r="KUG1" s="650"/>
      <c r="KUH1" s="650"/>
      <c r="KUI1" s="650"/>
      <c r="KUJ1" s="650"/>
      <c r="KUK1" s="650"/>
      <c r="KUL1" s="650"/>
      <c r="KUM1" s="650"/>
      <c r="KUN1" s="650"/>
      <c r="KUO1" s="650"/>
      <c r="KUP1" s="650"/>
      <c r="KUQ1" s="650"/>
      <c r="KUR1" s="650"/>
      <c r="KUS1" s="650"/>
      <c r="KUT1" s="650"/>
      <c r="KUU1" s="650"/>
      <c r="KUV1" s="650"/>
      <c r="KUW1" s="650"/>
      <c r="KUX1" s="650"/>
      <c r="KUY1" s="650"/>
      <c r="KUZ1" s="650"/>
      <c r="KVA1" s="650"/>
      <c r="KVB1" s="650"/>
      <c r="KVC1" s="650"/>
      <c r="KVD1" s="650"/>
      <c r="KVE1" s="650"/>
      <c r="KVF1" s="650"/>
      <c r="KVG1" s="650"/>
      <c r="KVH1" s="650"/>
      <c r="KVI1" s="650"/>
      <c r="KVJ1" s="650"/>
      <c r="KVK1" s="650"/>
      <c r="KVL1" s="650"/>
      <c r="KVM1" s="650"/>
      <c r="KVN1" s="650"/>
      <c r="KVO1" s="650"/>
      <c r="KVP1" s="650"/>
      <c r="KVQ1" s="650"/>
      <c r="KVR1" s="650"/>
      <c r="KVS1" s="650"/>
      <c r="KVT1" s="650"/>
      <c r="KVU1" s="650"/>
      <c r="KVV1" s="650"/>
      <c r="KVW1" s="650"/>
      <c r="KVX1" s="650"/>
      <c r="KVY1" s="650"/>
      <c r="KVZ1" s="650"/>
      <c r="KWA1" s="650"/>
      <c r="KWB1" s="650"/>
      <c r="KWC1" s="650"/>
      <c r="KWD1" s="650"/>
      <c r="KWE1" s="650"/>
      <c r="KWF1" s="650"/>
      <c r="KWG1" s="650"/>
      <c r="KWH1" s="650"/>
      <c r="KWI1" s="650"/>
      <c r="KWJ1" s="650"/>
      <c r="KWK1" s="650"/>
      <c r="KWL1" s="650"/>
      <c r="KWM1" s="650"/>
      <c r="KWN1" s="650"/>
      <c r="KWO1" s="650"/>
      <c r="KWP1" s="650"/>
      <c r="KWQ1" s="650"/>
      <c r="KWR1" s="650"/>
      <c r="KWS1" s="650"/>
      <c r="KWT1" s="650"/>
      <c r="KWU1" s="650"/>
      <c r="KWV1" s="650"/>
      <c r="KWW1" s="650"/>
      <c r="KWX1" s="650"/>
      <c r="KWY1" s="650"/>
      <c r="KWZ1" s="650"/>
      <c r="KXA1" s="650"/>
      <c r="KXB1" s="650"/>
      <c r="KXC1" s="650"/>
      <c r="KXD1" s="650"/>
      <c r="KXE1" s="650"/>
      <c r="KXF1" s="650"/>
      <c r="KXG1" s="650"/>
      <c r="KXH1" s="650"/>
      <c r="KXI1" s="650"/>
      <c r="KXJ1" s="650"/>
      <c r="KXK1" s="650"/>
      <c r="KXL1" s="650"/>
      <c r="KXM1" s="650"/>
      <c r="KXN1" s="650"/>
      <c r="KXO1" s="650"/>
      <c r="KXP1" s="650"/>
      <c r="KXQ1" s="650"/>
      <c r="KXR1" s="650"/>
      <c r="KXS1" s="650"/>
      <c r="KXT1" s="650"/>
      <c r="KXU1" s="650"/>
      <c r="KXV1" s="650"/>
      <c r="KXW1" s="650"/>
      <c r="KXX1" s="650"/>
      <c r="KXY1" s="650"/>
      <c r="KXZ1" s="650"/>
      <c r="KYA1" s="650"/>
      <c r="KYB1" s="650"/>
      <c r="KYC1" s="650"/>
      <c r="KYD1" s="650"/>
      <c r="KYE1" s="650"/>
      <c r="KYF1" s="650"/>
      <c r="KYG1" s="650"/>
      <c r="KYH1" s="650"/>
      <c r="KYI1" s="650"/>
      <c r="KYJ1" s="650"/>
      <c r="KYK1" s="650"/>
      <c r="KYL1" s="650"/>
      <c r="KYM1" s="650"/>
      <c r="KYN1" s="650"/>
      <c r="KYO1" s="650"/>
      <c r="KYP1" s="650"/>
      <c r="KYQ1" s="650"/>
      <c r="KYR1" s="650"/>
      <c r="KYS1" s="650"/>
      <c r="KYT1" s="650"/>
      <c r="KYU1" s="650"/>
      <c r="KYV1" s="650"/>
      <c r="KYW1" s="650"/>
      <c r="KYX1" s="650"/>
      <c r="KYY1" s="650"/>
      <c r="KYZ1" s="650"/>
      <c r="KZA1" s="650"/>
      <c r="KZB1" s="650"/>
      <c r="KZC1" s="650"/>
      <c r="KZD1" s="650"/>
      <c r="KZE1" s="650"/>
      <c r="KZF1" s="650"/>
      <c r="KZG1" s="650"/>
      <c r="KZH1" s="650"/>
      <c r="KZI1" s="650"/>
      <c r="KZJ1" s="650"/>
      <c r="KZK1" s="650"/>
      <c r="KZL1" s="650"/>
      <c r="KZM1" s="650"/>
      <c r="KZN1" s="650"/>
      <c r="KZO1" s="650"/>
      <c r="KZP1" s="650"/>
      <c r="KZQ1" s="650"/>
      <c r="KZR1" s="650"/>
      <c r="KZS1" s="650"/>
      <c r="KZT1" s="650"/>
      <c r="KZU1" s="650"/>
      <c r="KZV1" s="650"/>
      <c r="KZW1" s="650"/>
      <c r="KZX1" s="650"/>
      <c r="KZY1" s="650"/>
      <c r="KZZ1" s="650"/>
      <c r="LAA1" s="650"/>
      <c r="LAB1" s="650"/>
      <c r="LAC1" s="650"/>
      <c r="LAD1" s="650"/>
      <c r="LAE1" s="650"/>
      <c r="LAF1" s="650"/>
      <c r="LAG1" s="650"/>
      <c r="LAH1" s="650"/>
      <c r="LAI1" s="650"/>
      <c r="LAJ1" s="650"/>
      <c r="LAK1" s="650"/>
      <c r="LAL1" s="650"/>
      <c r="LAM1" s="650"/>
      <c r="LAN1" s="650"/>
      <c r="LAO1" s="650"/>
      <c r="LAP1" s="650"/>
      <c r="LAQ1" s="650"/>
      <c r="LAR1" s="650"/>
      <c r="LAS1" s="650"/>
      <c r="LAT1" s="650"/>
      <c r="LAU1" s="650"/>
      <c r="LAV1" s="650"/>
      <c r="LAW1" s="650"/>
      <c r="LAX1" s="650"/>
      <c r="LAY1" s="650"/>
      <c r="LAZ1" s="650"/>
      <c r="LBA1" s="650"/>
      <c r="LBB1" s="650"/>
      <c r="LBC1" s="650"/>
      <c r="LBD1" s="650"/>
      <c r="LBE1" s="650"/>
      <c r="LBF1" s="650"/>
      <c r="LBG1" s="650"/>
      <c r="LBH1" s="650"/>
      <c r="LBI1" s="650"/>
      <c r="LBJ1" s="650"/>
      <c r="LBK1" s="650"/>
      <c r="LBL1" s="650"/>
      <c r="LBM1" s="650"/>
      <c r="LBN1" s="650"/>
      <c r="LBO1" s="650"/>
      <c r="LBP1" s="650"/>
      <c r="LBQ1" s="650"/>
      <c r="LBR1" s="650"/>
      <c r="LBS1" s="650"/>
      <c r="LBT1" s="650"/>
      <c r="LBU1" s="650"/>
      <c r="LBV1" s="650"/>
      <c r="LBW1" s="650"/>
      <c r="LBX1" s="650"/>
      <c r="LBY1" s="650"/>
      <c r="LBZ1" s="650"/>
      <c r="LCA1" s="650"/>
      <c r="LCB1" s="650"/>
      <c r="LCC1" s="650"/>
      <c r="LCD1" s="650"/>
      <c r="LCE1" s="650"/>
      <c r="LCF1" s="650"/>
      <c r="LCG1" s="650"/>
      <c r="LCH1" s="650"/>
      <c r="LCI1" s="650"/>
      <c r="LCJ1" s="650"/>
      <c r="LCK1" s="650"/>
      <c r="LCL1" s="650"/>
      <c r="LCM1" s="650"/>
      <c r="LCN1" s="650"/>
      <c r="LCO1" s="650"/>
      <c r="LCP1" s="650"/>
      <c r="LCQ1" s="650"/>
      <c r="LCR1" s="650"/>
      <c r="LCS1" s="650"/>
      <c r="LCT1" s="650"/>
      <c r="LCU1" s="650"/>
      <c r="LCV1" s="650"/>
      <c r="LCW1" s="650"/>
      <c r="LCX1" s="650"/>
      <c r="LCY1" s="650"/>
      <c r="LCZ1" s="650"/>
      <c r="LDA1" s="650"/>
      <c r="LDB1" s="650"/>
      <c r="LDC1" s="650"/>
      <c r="LDD1" s="650"/>
      <c r="LDE1" s="650"/>
      <c r="LDF1" s="650"/>
      <c r="LDG1" s="650"/>
      <c r="LDH1" s="650"/>
      <c r="LDI1" s="650"/>
      <c r="LDJ1" s="650"/>
      <c r="LDK1" s="650"/>
      <c r="LDL1" s="650"/>
      <c r="LDM1" s="650"/>
      <c r="LDN1" s="650"/>
      <c r="LDO1" s="650"/>
      <c r="LDP1" s="650"/>
      <c r="LDQ1" s="650"/>
      <c r="LDR1" s="650"/>
      <c r="LDS1" s="650"/>
      <c r="LDT1" s="650"/>
      <c r="LDU1" s="650"/>
      <c r="LDV1" s="650"/>
      <c r="LDW1" s="650"/>
      <c r="LDX1" s="650"/>
      <c r="LDY1" s="650"/>
      <c r="LDZ1" s="650"/>
      <c r="LEA1" s="650"/>
      <c r="LEB1" s="650"/>
      <c r="LEC1" s="650"/>
      <c r="LED1" s="650"/>
      <c r="LEE1" s="650"/>
      <c r="LEF1" s="650"/>
      <c r="LEG1" s="650"/>
      <c r="LEH1" s="650"/>
      <c r="LEI1" s="650"/>
      <c r="LEJ1" s="650"/>
      <c r="LEK1" s="650"/>
      <c r="LEL1" s="650"/>
      <c r="LEM1" s="650"/>
      <c r="LEN1" s="650"/>
      <c r="LEO1" s="650"/>
      <c r="LEP1" s="650"/>
      <c r="LEQ1" s="650"/>
      <c r="LER1" s="650"/>
      <c r="LES1" s="650"/>
      <c r="LET1" s="650"/>
      <c r="LEU1" s="650"/>
      <c r="LEV1" s="650"/>
      <c r="LEW1" s="650"/>
      <c r="LEX1" s="650"/>
      <c r="LEY1" s="650"/>
      <c r="LEZ1" s="650"/>
      <c r="LFA1" s="650"/>
      <c r="LFB1" s="650"/>
      <c r="LFC1" s="650"/>
      <c r="LFD1" s="650"/>
      <c r="LFE1" s="650"/>
      <c r="LFF1" s="650"/>
      <c r="LFG1" s="650"/>
      <c r="LFH1" s="650"/>
      <c r="LFI1" s="650"/>
      <c r="LFJ1" s="650"/>
      <c r="LFK1" s="650"/>
      <c r="LFL1" s="650"/>
      <c r="LFM1" s="650"/>
      <c r="LFN1" s="650"/>
      <c r="LFO1" s="650"/>
      <c r="LFP1" s="650"/>
      <c r="LFQ1" s="650"/>
      <c r="LFR1" s="650"/>
      <c r="LFS1" s="650"/>
      <c r="LFT1" s="650"/>
      <c r="LFU1" s="650"/>
      <c r="LFV1" s="650"/>
      <c r="LFW1" s="650"/>
      <c r="LFX1" s="650"/>
      <c r="LFY1" s="650"/>
      <c r="LFZ1" s="650"/>
      <c r="LGA1" s="650"/>
      <c r="LGB1" s="650"/>
      <c r="LGC1" s="650"/>
      <c r="LGD1" s="650"/>
      <c r="LGE1" s="650"/>
      <c r="LGF1" s="650"/>
      <c r="LGG1" s="650"/>
      <c r="LGH1" s="650"/>
      <c r="LGI1" s="650"/>
      <c r="LGJ1" s="650"/>
      <c r="LGK1" s="650"/>
      <c r="LGL1" s="650"/>
      <c r="LGM1" s="650"/>
      <c r="LGN1" s="650"/>
      <c r="LGO1" s="650"/>
      <c r="LGP1" s="650"/>
      <c r="LGQ1" s="650"/>
      <c r="LGR1" s="650"/>
      <c r="LGS1" s="650"/>
      <c r="LGT1" s="650"/>
      <c r="LGU1" s="650"/>
      <c r="LGV1" s="650"/>
      <c r="LGW1" s="650"/>
      <c r="LGX1" s="650"/>
      <c r="LGY1" s="650"/>
      <c r="LGZ1" s="650"/>
      <c r="LHA1" s="650"/>
      <c r="LHB1" s="650"/>
      <c r="LHC1" s="650"/>
      <c r="LHD1" s="650"/>
      <c r="LHE1" s="650"/>
      <c r="LHF1" s="650"/>
      <c r="LHG1" s="650"/>
      <c r="LHH1" s="650"/>
      <c r="LHI1" s="650"/>
      <c r="LHJ1" s="650"/>
      <c r="LHK1" s="650"/>
      <c r="LHL1" s="650"/>
      <c r="LHM1" s="650"/>
      <c r="LHN1" s="650"/>
      <c r="LHO1" s="650"/>
      <c r="LHP1" s="650"/>
      <c r="LHQ1" s="650"/>
      <c r="LHR1" s="650"/>
      <c r="LHS1" s="650"/>
      <c r="LHT1" s="650"/>
      <c r="LHU1" s="650"/>
      <c r="LHV1" s="650"/>
      <c r="LHW1" s="650"/>
      <c r="LHX1" s="650"/>
      <c r="LHY1" s="650"/>
      <c r="LHZ1" s="650"/>
      <c r="LIA1" s="650"/>
      <c r="LIB1" s="650"/>
      <c r="LIC1" s="650"/>
      <c r="LID1" s="650"/>
      <c r="LIE1" s="650"/>
      <c r="LIF1" s="650"/>
      <c r="LIG1" s="650"/>
      <c r="LIH1" s="650"/>
      <c r="LII1" s="650"/>
      <c r="LIJ1" s="650"/>
      <c r="LIK1" s="650"/>
      <c r="LIL1" s="650"/>
      <c r="LIM1" s="650"/>
      <c r="LIN1" s="650"/>
      <c r="LIO1" s="650"/>
      <c r="LIP1" s="650"/>
      <c r="LIQ1" s="650"/>
      <c r="LIR1" s="650"/>
      <c r="LIS1" s="650"/>
      <c r="LIT1" s="650"/>
      <c r="LIU1" s="650"/>
      <c r="LIV1" s="650"/>
      <c r="LIW1" s="650"/>
      <c r="LIX1" s="650"/>
      <c r="LIY1" s="650"/>
      <c r="LIZ1" s="650"/>
      <c r="LJA1" s="650"/>
      <c r="LJB1" s="650"/>
      <c r="LJC1" s="650"/>
      <c r="LJD1" s="650"/>
      <c r="LJE1" s="650"/>
      <c r="LJF1" s="650"/>
      <c r="LJG1" s="650"/>
      <c r="LJH1" s="650"/>
      <c r="LJI1" s="650"/>
      <c r="LJJ1" s="650"/>
      <c r="LJK1" s="650"/>
      <c r="LJL1" s="650"/>
      <c r="LJM1" s="650"/>
      <c r="LJN1" s="650"/>
      <c r="LJO1" s="650"/>
      <c r="LJP1" s="650"/>
      <c r="LJQ1" s="650"/>
      <c r="LJR1" s="650"/>
      <c r="LJS1" s="650"/>
      <c r="LJT1" s="650"/>
      <c r="LJU1" s="650"/>
      <c r="LJV1" s="650"/>
      <c r="LJW1" s="650"/>
      <c r="LJX1" s="650"/>
      <c r="LJY1" s="650"/>
      <c r="LJZ1" s="650"/>
      <c r="LKA1" s="650"/>
      <c r="LKB1" s="650"/>
      <c r="LKC1" s="650"/>
      <c r="LKD1" s="650"/>
      <c r="LKE1" s="650"/>
      <c r="LKF1" s="650"/>
      <c r="LKG1" s="650"/>
      <c r="LKH1" s="650"/>
      <c r="LKI1" s="650"/>
      <c r="LKJ1" s="650"/>
      <c r="LKK1" s="650"/>
      <c r="LKL1" s="650"/>
      <c r="LKM1" s="650"/>
      <c r="LKN1" s="650"/>
      <c r="LKO1" s="650"/>
      <c r="LKP1" s="650"/>
      <c r="LKQ1" s="650"/>
      <c r="LKR1" s="650"/>
      <c r="LKS1" s="650"/>
      <c r="LKT1" s="650"/>
      <c r="LKU1" s="650"/>
      <c r="LKV1" s="650"/>
      <c r="LKW1" s="650"/>
      <c r="LKX1" s="650"/>
      <c r="LKY1" s="650"/>
      <c r="LKZ1" s="650"/>
      <c r="LLA1" s="650"/>
      <c r="LLB1" s="650"/>
      <c r="LLC1" s="650"/>
      <c r="LLD1" s="650"/>
      <c r="LLE1" s="650"/>
      <c r="LLF1" s="650"/>
      <c r="LLG1" s="650"/>
      <c r="LLH1" s="650"/>
      <c r="LLI1" s="650"/>
      <c r="LLJ1" s="650"/>
      <c r="LLK1" s="650"/>
      <c r="LLL1" s="650"/>
      <c r="LLM1" s="650"/>
      <c r="LLN1" s="650"/>
      <c r="LLO1" s="650"/>
      <c r="LLP1" s="650"/>
      <c r="LLQ1" s="650"/>
      <c r="LLR1" s="650"/>
      <c r="LLS1" s="650"/>
      <c r="LLT1" s="650"/>
      <c r="LLU1" s="650"/>
      <c r="LLV1" s="650"/>
      <c r="LLW1" s="650"/>
      <c r="LLX1" s="650"/>
      <c r="LLY1" s="650"/>
      <c r="LLZ1" s="650"/>
      <c r="LMA1" s="650"/>
      <c r="LMB1" s="650"/>
      <c r="LMC1" s="650"/>
      <c r="LMD1" s="650"/>
      <c r="LME1" s="650"/>
      <c r="LMF1" s="650"/>
      <c r="LMG1" s="650"/>
      <c r="LMH1" s="650"/>
      <c r="LMI1" s="650"/>
      <c r="LMJ1" s="650"/>
      <c r="LMK1" s="650"/>
      <c r="LML1" s="650"/>
      <c r="LMM1" s="650"/>
      <c r="LMN1" s="650"/>
      <c r="LMO1" s="650"/>
      <c r="LMP1" s="650"/>
      <c r="LMQ1" s="650"/>
      <c r="LMR1" s="650"/>
      <c r="LMS1" s="650"/>
      <c r="LMT1" s="650"/>
      <c r="LMU1" s="650"/>
      <c r="LMV1" s="650"/>
      <c r="LMW1" s="650"/>
      <c r="LMX1" s="650"/>
      <c r="LMY1" s="650"/>
      <c r="LMZ1" s="650"/>
      <c r="LNA1" s="650"/>
      <c r="LNB1" s="650"/>
      <c r="LNC1" s="650"/>
      <c r="LND1" s="650"/>
      <c r="LNE1" s="650"/>
      <c r="LNF1" s="650"/>
      <c r="LNG1" s="650"/>
      <c r="LNH1" s="650"/>
      <c r="LNI1" s="650"/>
      <c r="LNJ1" s="650"/>
      <c r="LNK1" s="650"/>
      <c r="LNL1" s="650"/>
      <c r="LNM1" s="650"/>
      <c r="LNN1" s="650"/>
      <c r="LNO1" s="650"/>
      <c r="LNP1" s="650"/>
      <c r="LNQ1" s="650"/>
      <c r="LNR1" s="650"/>
      <c r="LNS1" s="650"/>
      <c r="LNT1" s="650"/>
      <c r="LNU1" s="650"/>
      <c r="LNV1" s="650"/>
      <c r="LNW1" s="650"/>
      <c r="LNX1" s="650"/>
      <c r="LNY1" s="650"/>
      <c r="LNZ1" s="650"/>
      <c r="LOA1" s="650"/>
      <c r="LOB1" s="650"/>
      <c r="LOC1" s="650"/>
      <c r="LOD1" s="650"/>
      <c r="LOE1" s="650"/>
      <c r="LOF1" s="650"/>
      <c r="LOG1" s="650"/>
      <c r="LOH1" s="650"/>
      <c r="LOI1" s="650"/>
      <c r="LOJ1" s="650"/>
      <c r="LOK1" s="650"/>
      <c r="LOL1" s="650"/>
      <c r="LOM1" s="650"/>
      <c r="LON1" s="650"/>
      <c r="LOO1" s="650"/>
      <c r="LOP1" s="650"/>
      <c r="LOQ1" s="650"/>
      <c r="LOR1" s="650"/>
      <c r="LOS1" s="650"/>
      <c r="LOT1" s="650"/>
      <c r="LOU1" s="650"/>
      <c r="LOV1" s="650"/>
      <c r="LOW1" s="650"/>
      <c r="LOX1" s="650"/>
      <c r="LOY1" s="650"/>
      <c r="LOZ1" s="650"/>
      <c r="LPA1" s="650"/>
      <c r="LPB1" s="650"/>
      <c r="LPC1" s="650"/>
      <c r="LPD1" s="650"/>
      <c r="LPE1" s="650"/>
      <c r="LPF1" s="650"/>
      <c r="LPG1" s="650"/>
      <c r="LPH1" s="650"/>
      <c r="LPI1" s="650"/>
      <c r="LPJ1" s="650"/>
      <c r="LPK1" s="650"/>
      <c r="LPL1" s="650"/>
      <c r="LPM1" s="650"/>
      <c r="LPN1" s="650"/>
      <c r="LPO1" s="650"/>
      <c r="LPP1" s="650"/>
      <c r="LPQ1" s="650"/>
      <c r="LPR1" s="650"/>
      <c r="LPS1" s="650"/>
      <c r="LPT1" s="650"/>
      <c r="LPU1" s="650"/>
      <c r="LPV1" s="650"/>
      <c r="LPW1" s="650"/>
      <c r="LPX1" s="650"/>
      <c r="LPY1" s="650"/>
      <c r="LPZ1" s="650"/>
      <c r="LQA1" s="650"/>
      <c r="LQB1" s="650"/>
      <c r="LQC1" s="650"/>
      <c r="LQD1" s="650"/>
      <c r="LQE1" s="650"/>
      <c r="LQF1" s="650"/>
      <c r="LQG1" s="650"/>
      <c r="LQH1" s="650"/>
      <c r="LQI1" s="650"/>
      <c r="LQJ1" s="650"/>
      <c r="LQK1" s="650"/>
      <c r="LQL1" s="650"/>
      <c r="LQM1" s="650"/>
      <c r="LQN1" s="650"/>
      <c r="LQO1" s="650"/>
      <c r="LQP1" s="650"/>
      <c r="LQQ1" s="650"/>
      <c r="LQR1" s="650"/>
      <c r="LQS1" s="650"/>
      <c r="LQT1" s="650"/>
      <c r="LQU1" s="650"/>
      <c r="LQV1" s="650"/>
      <c r="LQW1" s="650"/>
      <c r="LQX1" s="650"/>
      <c r="LQY1" s="650"/>
      <c r="LQZ1" s="650"/>
      <c r="LRA1" s="650"/>
      <c r="LRB1" s="650"/>
      <c r="LRC1" s="650"/>
      <c r="LRD1" s="650"/>
      <c r="LRE1" s="650"/>
      <c r="LRF1" s="650"/>
      <c r="LRG1" s="650"/>
      <c r="LRH1" s="650"/>
      <c r="LRI1" s="650"/>
      <c r="LRJ1" s="650"/>
      <c r="LRK1" s="650"/>
      <c r="LRL1" s="650"/>
      <c r="LRM1" s="650"/>
      <c r="LRN1" s="650"/>
      <c r="LRO1" s="650"/>
      <c r="LRP1" s="650"/>
      <c r="LRQ1" s="650"/>
      <c r="LRR1" s="650"/>
      <c r="LRS1" s="650"/>
      <c r="LRT1" s="650"/>
      <c r="LRU1" s="650"/>
      <c r="LRV1" s="650"/>
      <c r="LRW1" s="650"/>
      <c r="LRX1" s="650"/>
      <c r="LRY1" s="650"/>
      <c r="LRZ1" s="650"/>
      <c r="LSA1" s="650"/>
      <c r="LSB1" s="650"/>
      <c r="LSC1" s="650"/>
      <c r="LSD1" s="650"/>
      <c r="LSE1" s="650"/>
      <c r="LSF1" s="650"/>
      <c r="LSG1" s="650"/>
      <c r="LSH1" s="650"/>
      <c r="LSI1" s="650"/>
      <c r="LSJ1" s="650"/>
      <c r="LSK1" s="650"/>
      <c r="LSL1" s="650"/>
      <c r="LSM1" s="650"/>
      <c r="LSN1" s="650"/>
      <c r="LSO1" s="650"/>
      <c r="LSP1" s="650"/>
      <c r="LSQ1" s="650"/>
      <c r="LSR1" s="650"/>
      <c r="LSS1" s="650"/>
      <c r="LST1" s="650"/>
      <c r="LSU1" s="650"/>
      <c r="LSV1" s="650"/>
      <c r="LSW1" s="650"/>
      <c r="LSX1" s="650"/>
      <c r="LSY1" s="650"/>
      <c r="LSZ1" s="650"/>
      <c r="LTA1" s="650"/>
      <c r="LTB1" s="650"/>
      <c r="LTC1" s="650"/>
      <c r="LTD1" s="650"/>
      <c r="LTE1" s="650"/>
      <c r="LTF1" s="650"/>
      <c r="LTG1" s="650"/>
      <c r="LTH1" s="650"/>
      <c r="LTI1" s="650"/>
      <c r="LTJ1" s="650"/>
      <c r="LTK1" s="650"/>
      <c r="LTL1" s="650"/>
      <c r="LTM1" s="650"/>
      <c r="LTN1" s="650"/>
      <c r="LTO1" s="650"/>
      <c r="LTP1" s="650"/>
      <c r="LTQ1" s="650"/>
      <c r="LTR1" s="650"/>
      <c r="LTS1" s="650"/>
      <c r="LTT1" s="650"/>
      <c r="LTU1" s="650"/>
      <c r="LTV1" s="650"/>
      <c r="LTW1" s="650"/>
      <c r="LTX1" s="650"/>
      <c r="LTY1" s="650"/>
      <c r="LTZ1" s="650"/>
      <c r="LUA1" s="650"/>
      <c r="LUB1" s="650"/>
      <c r="LUC1" s="650"/>
      <c r="LUD1" s="650"/>
      <c r="LUE1" s="650"/>
      <c r="LUF1" s="650"/>
      <c r="LUG1" s="650"/>
      <c r="LUH1" s="650"/>
      <c r="LUI1" s="650"/>
      <c r="LUJ1" s="650"/>
      <c r="LUK1" s="650"/>
      <c r="LUL1" s="650"/>
      <c r="LUM1" s="650"/>
      <c r="LUN1" s="650"/>
      <c r="LUO1" s="650"/>
      <c r="LUP1" s="650"/>
      <c r="LUQ1" s="650"/>
      <c r="LUR1" s="650"/>
      <c r="LUS1" s="650"/>
      <c r="LUT1" s="650"/>
      <c r="LUU1" s="650"/>
      <c r="LUV1" s="650"/>
      <c r="LUW1" s="650"/>
      <c r="LUX1" s="650"/>
      <c r="LUY1" s="650"/>
      <c r="LUZ1" s="650"/>
      <c r="LVA1" s="650"/>
      <c r="LVB1" s="650"/>
      <c r="LVC1" s="650"/>
      <c r="LVD1" s="650"/>
      <c r="LVE1" s="650"/>
      <c r="LVF1" s="650"/>
      <c r="LVG1" s="650"/>
      <c r="LVH1" s="650"/>
      <c r="LVI1" s="650"/>
      <c r="LVJ1" s="650"/>
      <c r="LVK1" s="650"/>
      <c r="LVL1" s="650"/>
      <c r="LVM1" s="650"/>
      <c r="LVN1" s="650"/>
      <c r="LVO1" s="650"/>
      <c r="LVP1" s="650"/>
      <c r="LVQ1" s="650"/>
      <c r="LVR1" s="650"/>
      <c r="LVS1" s="650"/>
      <c r="LVT1" s="650"/>
      <c r="LVU1" s="650"/>
      <c r="LVV1" s="650"/>
      <c r="LVW1" s="650"/>
      <c r="LVX1" s="650"/>
      <c r="LVY1" s="650"/>
      <c r="LVZ1" s="650"/>
      <c r="LWA1" s="650"/>
      <c r="LWB1" s="650"/>
      <c r="LWC1" s="650"/>
      <c r="LWD1" s="650"/>
      <c r="LWE1" s="650"/>
      <c r="LWF1" s="650"/>
      <c r="LWG1" s="650"/>
      <c r="LWH1" s="650"/>
      <c r="LWI1" s="650"/>
      <c r="LWJ1" s="650"/>
      <c r="LWK1" s="650"/>
      <c r="LWL1" s="650"/>
      <c r="LWM1" s="650"/>
      <c r="LWN1" s="650"/>
      <c r="LWO1" s="650"/>
      <c r="LWP1" s="650"/>
      <c r="LWQ1" s="650"/>
      <c r="LWR1" s="650"/>
      <c r="LWS1" s="650"/>
      <c r="LWT1" s="650"/>
      <c r="LWU1" s="650"/>
      <c r="LWV1" s="650"/>
      <c r="LWW1" s="650"/>
      <c r="LWX1" s="650"/>
      <c r="LWY1" s="650"/>
      <c r="LWZ1" s="650"/>
      <c r="LXA1" s="650"/>
      <c r="LXB1" s="650"/>
      <c r="LXC1" s="650"/>
      <c r="LXD1" s="650"/>
      <c r="LXE1" s="650"/>
      <c r="LXF1" s="650"/>
      <c r="LXG1" s="650"/>
      <c r="LXH1" s="650"/>
      <c r="LXI1" s="650"/>
      <c r="LXJ1" s="650"/>
      <c r="LXK1" s="650"/>
      <c r="LXL1" s="650"/>
      <c r="LXM1" s="650"/>
      <c r="LXN1" s="650"/>
      <c r="LXO1" s="650"/>
      <c r="LXP1" s="650"/>
      <c r="LXQ1" s="650"/>
      <c r="LXR1" s="650"/>
      <c r="LXS1" s="650"/>
      <c r="LXT1" s="650"/>
      <c r="LXU1" s="650"/>
      <c r="LXV1" s="650"/>
      <c r="LXW1" s="650"/>
      <c r="LXX1" s="650"/>
      <c r="LXY1" s="650"/>
      <c r="LXZ1" s="650"/>
      <c r="LYA1" s="650"/>
      <c r="LYB1" s="650"/>
      <c r="LYC1" s="650"/>
      <c r="LYD1" s="650"/>
      <c r="LYE1" s="650"/>
      <c r="LYF1" s="650"/>
      <c r="LYG1" s="650"/>
      <c r="LYH1" s="650"/>
      <c r="LYI1" s="650"/>
      <c r="LYJ1" s="650"/>
      <c r="LYK1" s="650"/>
      <c r="LYL1" s="650"/>
      <c r="LYM1" s="650"/>
      <c r="LYN1" s="650"/>
      <c r="LYO1" s="650"/>
      <c r="LYP1" s="650"/>
      <c r="LYQ1" s="650"/>
      <c r="LYR1" s="650"/>
      <c r="LYS1" s="650"/>
      <c r="LYT1" s="650"/>
      <c r="LYU1" s="650"/>
      <c r="LYV1" s="650"/>
      <c r="LYW1" s="650"/>
      <c r="LYX1" s="650"/>
      <c r="LYY1" s="650"/>
      <c r="LYZ1" s="650"/>
      <c r="LZA1" s="650"/>
      <c r="LZB1" s="650"/>
      <c r="LZC1" s="650"/>
      <c r="LZD1" s="650"/>
      <c r="LZE1" s="650"/>
      <c r="LZF1" s="650"/>
      <c r="LZG1" s="650"/>
      <c r="LZH1" s="650"/>
      <c r="LZI1" s="650"/>
      <c r="LZJ1" s="650"/>
      <c r="LZK1" s="650"/>
      <c r="LZL1" s="650"/>
      <c r="LZM1" s="650"/>
      <c r="LZN1" s="650"/>
      <c r="LZO1" s="650"/>
      <c r="LZP1" s="650"/>
      <c r="LZQ1" s="650"/>
      <c r="LZR1" s="650"/>
      <c r="LZS1" s="650"/>
      <c r="LZT1" s="650"/>
      <c r="LZU1" s="650"/>
      <c r="LZV1" s="650"/>
      <c r="LZW1" s="650"/>
      <c r="LZX1" s="650"/>
      <c r="LZY1" s="650"/>
      <c r="LZZ1" s="650"/>
      <c r="MAA1" s="650"/>
      <c r="MAB1" s="650"/>
      <c r="MAC1" s="650"/>
      <c r="MAD1" s="650"/>
      <c r="MAE1" s="650"/>
      <c r="MAF1" s="650"/>
      <c r="MAG1" s="650"/>
      <c r="MAH1" s="650"/>
      <c r="MAI1" s="650"/>
      <c r="MAJ1" s="650"/>
      <c r="MAK1" s="650"/>
      <c r="MAL1" s="650"/>
      <c r="MAM1" s="650"/>
      <c r="MAN1" s="650"/>
      <c r="MAO1" s="650"/>
      <c r="MAP1" s="650"/>
      <c r="MAQ1" s="650"/>
      <c r="MAR1" s="650"/>
      <c r="MAS1" s="650"/>
      <c r="MAT1" s="650"/>
      <c r="MAU1" s="650"/>
      <c r="MAV1" s="650"/>
      <c r="MAW1" s="650"/>
      <c r="MAX1" s="650"/>
      <c r="MAY1" s="650"/>
      <c r="MAZ1" s="650"/>
      <c r="MBA1" s="650"/>
      <c r="MBB1" s="650"/>
      <c r="MBC1" s="650"/>
      <c r="MBD1" s="650"/>
      <c r="MBE1" s="650"/>
      <c r="MBF1" s="650"/>
      <c r="MBG1" s="650"/>
      <c r="MBH1" s="650"/>
      <c r="MBI1" s="650"/>
      <c r="MBJ1" s="650"/>
      <c r="MBK1" s="650"/>
      <c r="MBL1" s="650"/>
      <c r="MBM1" s="650"/>
      <c r="MBN1" s="650"/>
      <c r="MBO1" s="650"/>
      <c r="MBP1" s="650"/>
      <c r="MBQ1" s="650"/>
      <c r="MBR1" s="650"/>
      <c r="MBS1" s="650"/>
      <c r="MBT1" s="650"/>
      <c r="MBU1" s="650"/>
      <c r="MBV1" s="650"/>
      <c r="MBW1" s="650"/>
      <c r="MBX1" s="650"/>
      <c r="MBY1" s="650"/>
      <c r="MBZ1" s="650"/>
      <c r="MCA1" s="650"/>
      <c r="MCB1" s="650"/>
      <c r="MCC1" s="650"/>
      <c r="MCD1" s="650"/>
      <c r="MCE1" s="650"/>
      <c r="MCF1" s="650"/>
      <c r="MCG1" s="650"/>
      <c r="MCH1" s="650"/>
      <c r="MCI1" s="650"/>
      <c r="MCJ1" s="650"/>
      <c r="MCK1" s="650"/>
      <c r="MCL1" s="650"/>
      <c r="MCM1" s="650"/>
      <c r="MCN1" s="650"/>
      <c r="MCO1" s="650"/>
      <c r="MCP1" s="650"/>
      <c r="MCQ1" s="650"/>
      <c r="MCR1" s="650"/>
      <c r="MCS1" s="650"/>
      <c r="MCT1" s="650"/>
      <c r="MCU1" s="650"/>
      <c r="MCV1" s="650"/>
      <c r="MCW1" s="650"/>
      <c r="MCX1" s="650"/>
      <c r="MCY1" s="650"/>
      <c r="MCZ1" s="650"/>
      <c r="MDA1" s="650"/>
      <c r="MDB1" s="650"/>
      <c r="MDC1" s="650"/>
      <c r="MDD1" s="650"/>
      <c r="MDE1" s="650"/>
      <c r="MDF1" s="650"/>
      <c r="MDG1" s="650"/>
      <c r="MDH1" s="650"/>
      <c r="MDI1" s="650"/>
      <c r="MDJ1" s="650"/>
      <c r="MDK1" s="650"/>
      <c r="MDL1" s="650"/>
      <c r="MDM1" s="650"/>
      <c r="MDN1" s="650"/>
      <c r="MDO1" s="650"/>
      <c r="MDP1" s="650"/>
      <c r="MDQ1" s="650"/>
      <c r="MDR1" s="650"/>
      <c r="MDS1" s="650"/>
      <c r="MDT1" s="650"/>
      <c r="MDU1" s="650"/>
      <c r="MDV1" s="650"/>
      <c r="MDW1" s="650"/>
      <c r="MDX1" s="650"/>
      <c r="MDY1" s="650"/>
      <c r="MDZ1" s="650"/>
      <c r="MEA1" s="650"/>
      <c r="MEB1" s="650"/>
      <c r="MEC1" s="650"/>
      <c r="MED1" s="650"/>
      <c r="MEE1" s="650"/>
      <c r="MEF1" s="650"/>
      <c r="MEG1" s="650"/>
      <c r="MEH1" s="650"/>
      <c r="MEI1" s="650"/>
      <c r="MEJ1" s="650"/>
      <c r="MEK1" s="650"/>
      <c r="MEL1" s="650"/>
      <c r="MEM1" s="650"/>
      <c r="MEN1" s="650"/>
      <c r="MEO1" s="650"/>
      <c r="MEP1" s="650"/>
      <c r="MEQ1" s="650"/>
      <c r="MER1" s="650"/>
      <c r="MES1" s="650"/>
      <c r="MET1" s="650"/>
      <c r="MEU1" s="650"/>
      <c r="MEV1" s="650"/>
      <c r="MEW1" s="650"/>
      <c r="MEX1" s="650"/>
      <c r="MEY1" s="650"/>
      <c r="MEZ1" s="650"/>
      <c r="MFA1" s="650"/>
      <c r="MFB1" s="650"/>
      <c r="MFC1" s="650"/>
      <c r="MFD1" s="650"/>
      <c r="MFE1" s="650"/>
      <c r="MFF1" s="650"/>
      <c r="MFG1" s="650"/>
      <c r="MFH1" s="650"/>
      <c r="MFI1" s="650"/>
      <c r="MFJ1" s="650"/>
      <c r="MFK1" s="650"/>
      <c r="MFL1" s="650"/>
      <c r="MFM1" s="650"/>
      <c r="MFN1" s="650"/>
      <c r="MFO1" s="650"/>
      <c r="MFP1" s="650"/>
      <c r="MFQ1" s="650"/>
      <c r="MFR1" s="650"/>
      <c r="MFS1" s="650"/>
      <c r="MFT1" s="650"/>
      <c r="MFU1" s="650"/>
      <c r="MFV1" s="650"/>
      <c r="MFW1" s="650"/>
      <c r="MFX1" s="650"/>
      <c r="MFY1" s="650"/>
      <c r="MFZ1" s="650"/>
      <c r="MGA1" s="650"/>
      <c r="MGB1" s="650"/>
      <c r="MGC1" s="650"/>
      <c r="MGD1" s="650"/>
      <c r="MGE1" s="650"/>
      <c r="MGF1" s="650"/>
      <c r="MGG1" s="650"/>
      <c r="MGH1" s="650"/>
      <c r="MGI1" s="650"/>
      <c r="MGJ1" s="650"/>
      <c r="MGK1" s="650"/>
      <c r="MGL1" s="650"/>
      <c r="MGM1" s="650"/>
      <c r="MGN1" s="650"/>
      <c r="MGO1" s="650"/>
      <c r="MGP1" s="650"/>
      <c r="MGQ1" s="650"/>
      <c r="MGR1" s="650"/>
      <c r="MGS1" s="650"/>
      <c r="MGT1" s="650"/>
      <c r="MGU1" s="650"/>
      <c r="MGV1" s="650"/>
      <c r="MGW1" s="650"/>
      <c r="MGX1" s="650"/>
      <c r="MGY1" s="650"/>
      <c r="MGZ1" s="650"/>
      <c r="MHA1" s="650"/>
      <c r="MHB1" s="650"/>
      <c r="MHC1" s="650"/>
      <c r="MHD1" s="650"/>
      <c r="MHE1" s="650"/>
      <c r="MHF1" s="650"/>
      <c r="MHG1" s="650"/>
      <c r="MHH1" s="650"/>
      <c r="MHI1" s="650"/>
      <c r="MHJ1" s="650"/>
      <c r="MHK1" s="650"/>
      <c r="MHL1" s="650"/>
      <c r="MHM1" s="650"/>
      <c r="MHN1" s="650"/>
      <c r="MHO1" s="650"/>
      <c r="MHP1" s="650"/>
      <c r="MHQ1" s="650"/>
      <c r="MHR1" s="650"/>
      <c r="MHS1" s="650"/>
      <c r="MHT1" s="650"/>
      <c r="MHU1" s="650"/>
      <c r="MHV1" s="650"/>
      <c r="MHW1" s="650"/>
      <c r="MHX1" s="650"/>
      <c r="MHY1" s="650"/>
      <c r="MHZ1" s="650"/>
      <c r="MIA1" s="650"/>
      <c r="MIB1" s="650"/>
      <c r="MIC1" s="650"/>
      <c r="MID1" s="650"/>
      <c r="MIE1" s="650"/>
      <c r="MIF1" s="650"/>
      <c r="MIG1" s="650"/>
      <c r="MIH1" s="650"/>
      <c r="MII1" s="650"/>
      <c r="MIJ1" s="650"/>
      <c r="MIK1" s="650"/>
      <c r="MIL1" s="650"/>
      <c r="MIM1" s="650"/>
      <c r="MIN1" s="650"/>
      <c r="MIO1" s="650"/>
      <c r="MIP1" s="650"/>
      <c r="MIQ1" s="650"/>
      <c r="MIR1" s="650"/>
      <c r="MIS1" s="650"/>
      <c r="MIT1" s="650"/>
      <c r="MIU1" s="650"/>
      <c r="MIV1" s="650"/>
      <c r="MIW1" s="650"/>
      <c r="MIX1" s="650"/>
      <c r="MIY1" s="650"/>
      <c r="MIZ1" s="650"/>
      <c r="MJA1" s="650"/>
      <c r="MJB1" s="650"/>
      <c r="MJC1" s="650"/>
      <c r="MJD1" s="650"/>
      <c r="MJE1" s="650"/>
      <c r="MJF1" s="650"/>
      <c r="MJG1" s="650"/>
      <c r="MJH1" s="650"/>
      <c r="MJI1" s="650"/>
      <c r="MJJ1" s="650"/>
      <c r="MJK1" s="650"/>
      <c r="MJL1" s="650"/>
      <c r="MJM1" s="650"/>
      <c r="MJN1" s="650"/>
      <c r="MJO1" s="650"/>
      <c r="MJP1" s="650"/>
      <c r="MJQ1" s="650"/>
      <c r="MJR1" s="650"/>
      <c r="MJS1" s="650"/>
      <c r="MJT1" s="650"/>
      <c r="MJU1" s="650"/>
      <c r="MJV1" s="650"/>
      <c r="MJW1" s="650"/>
      <c r="MJX1" s="650"/>
      <c r="MJY1" s="650"/>
      <c r="MJZ1" s="650"/>
      <c r="MKA1" s="650"/>
      <c r="MKB1" s="650"/>
      <c r="MKC1" s="650"/>
      <c r="MKD1" s="650"/>
      <c r="MKE1" s="650"/>
      <c r="MKF1" s="650"/>
      <c r="MKG1" s="650"/>
      <c r="MKH1" s="650"/>
      <c r="MKI1" s="650"/>
      <c r="MKJ1" s="650"/>
      <c r="MKK1" s="650"/>
      <c r="MKL1" s="650"/>
      <c r="MKM1" s="650"/>
      <c r="MKN1" s="650"/>
      <c r="MKO1" s="650"/>
      <c r="MKP1" s="650"/>
      <c r="MKQ1" s="650"/>
      <c r="MKR1" s="650"/>
      <c r="MKS1" s="650"/>
      <c r="MKT1" s="650"/>
      <c r="MKU1" s="650"/>
      <c r="MKV1" s="650"/>
      <c r="MKW1" s="650"/>
      <c r="MKX1" s="650"/>
      <c r="MKY1" s="650"/>
      <c r="MKZ1" s="650"/>
      <c r="MLA1" s="650"/>
      <c r="MLB1" s="650"/>
      <c r="MLC1" s="650"/>
      <c r="MLD1" s="650"/>
      <c r="MLE1" s="650"/>
      <c r="MLF1" s="650"/>
      <c r="MLG1" s="650"/>
      <c r="MLH1" s="650"/>
      <c r="MLI1" s="650"/>
      <c r="MLJ1" s="650"/>
      <c r="MLK1" s="650"/>
      <c r="MLL1" s="650"/>
      <c r="MLM1" s="650"/>
      <c r="MLN1" s="650"/>
      <c r="MLO1" s="650"/>
      <c r="MLP1" s="650"/>
      <c r="MLQ1" s="650"/>
      <c r="MLR1" s="650"/>
      <c r="MLS1" s="650"/>
      <c r="MLT1" s="650"/>
      <c r="MLU1" s="650"/>
      <c r="MLV1" s="650"/>
      <c r="MLW1" s="650"/>
      <c r="MLX1" s="650"/>
      <c r="MLY1" s="650"/>
      <c r="MLZ1" s="650"/>
      <c r="MMA1" s="650"/>
      <c r="MMB1" s="650"/>
      <c r="MMC1" s="650"/>
      <c r="MMD1" s="650"/>
      <c r="MME1" s="650"/>
      <c r="MMF1" s="650"/>
      <c r="MMG1" s="650"/>
      <c r="MMH1" s="650"/>
      <c r="MMI1" s="650"/>
      <c r="MMJ1" s="650"/>
      <c r="MMK1" s="650"/>
      <c r="MML1" s="650"/>
      <c r="MMM1" s="650"/>
      <c r="MMN1" s="650"/>
      <c r="MMO1" s="650"/>
      <c r="MMP1" s="650"/>
      <c r="MMQ1" s="650"/>
      <c r="MMR1" s="650"/>
      <c r="MMS1" s="650"/>
      <c r="MMT1" s="650"/>
      <c r="MMU1" s="650"/>
      <c r="MMV1" s="650"/>
      <c r="MMW1" s="650"/>
      <c r="MMX1" s="650"/>
      <c r="MMY1" s="650"/>
      <c r="MMZ1" s="650"/>
      <c r="MNA1" s="650"/>
      <c r="MNB1" s="650"/>
      <c r="MNC1" s="650"/>
      <c r="MND1" s="650"/>
      <c r="MNE1" s="650"/>
      <c r="MNF1" s="650"/>
      <c r="MNG1" s="650"/>
      <c r="MNH1" s="650"/>
      <c r="MNI1" s="650"/>
      <c r="MNJ1" s="650"/>
      <c r="MNK1" s="650"/>
      <c r="MNL1" s="650"/>
      <c r="MNM1" s="650"/>
      <c r="MNN1" s="650"/>
      <c r="MNO1" s="650"/>
      <c r="MNP1" s="650"/>
      <c r="MNQ1" s="650"/>
      <c r="MNR1" s="650"/>
      <c r="MNS1" s="650"/>
      <c r="MNT1" s="650"/>
      <c r="MNU1" s="650"/>
      <c r="MNV1" s="650"/>
      <c r="MNW1" s="650"/>
      <c r="MNX1" s="650"/>
      <c r="MNY1" s="650"/>
      <c r="MNZ1" s="650"/>
      <c r="MOA1" s="650"/>
      <c r="MOB1" s="650"/>
      <c r="MOC1" s="650"/>
      <c r="MOD1" s="650"/>
      <c r="MOE1" s="650"/>
      <c r="MOF1" s="650"/>
      <c r="MOG1" s="650"/>
      <c r="MOH1" s="650"/>
      <c r="MOI1" s="650"/>
      <c r="MOJ1" s="650"/>
      <c r="MOK1" s="650"/>
      <c r="MOL1" s="650"/>
      <c r="MOM1" s="650"/>
      <c r="MON1" s="650"/>
      <c r="MOO1" s="650"/>
      <c r="MOP1" s="650"/>
      <c r="MOQ1" s="650"/>
      <c r="MOR1" s="650"/>
      <c r="MOS1" s="650"/>
      <c r="MOT1" s="650"/>
      <c r="MOU1" s="650"/>
      <c r="MOV1" s="650"/>
      <c r="MOW1" s="650"/>
      <c r="MOX1" s="650"/>
      <c r="MOY1" s="650"/>
      <c r="MOZ1" s="650"/>
      <c r="MPA1" s="650"/>
      <c r="MPB1" s="650"/>
      <c r="MPC1" s="650"/>
      <c r="MPD1" s="650"/>
      <c r="MPE1" s="650"/>
      <c r="MPF1" s="650"/>
      <c r="MPG1" s="650"/>
      <c r="MPH1" s="650"/>
      <c r="MPI1" s="650"/>
      <c r="MPJ1" s="650"/>
      <c r="MPK1" s="650"/>
      <c r="MPL1" s="650"/>
      <c r="MPM1" s="650"/>
      <c r="MPN1" s="650"/>
      <c r="MPO1" s="650"/>
      <c r="MPP1" s="650"/>
      <c r="MPQ1" s="650"/>
      <c r="MPR1" s="650"/>
      <c r="MPS1" s="650"/>
      <c r="MPT1" s="650"/>
      <c r="MPU1" s="650"/>
      <c r="MPV1" s="650"/>
      <c r="MPW1" s="650"/>
      <c r="MPX1" s="650"/>
      <c r="MPY1" s="650"/>
      <c r="MPZ1" s="650"/>
      <c r="MQA1" s="650"/>
      <c r="MQB1" s="650"/>
      <c r="MQC1" s="650"/>
      <c r="MQD1" s="650"/>
      <c r="MQE1" s="650"/>
      <c r="MQF1" s="650"/>
      <c r="MQG1" s="650"/>
      <c r="MQH1" s="650"/>
      <c r="MQI1" s="650"/>
      <c r="MQJ1" s="650"/>
      <c r="MQK1" s="650"/>
      <c r="MQL1" s="650"/>
      <c r="MQM1" s="650"/>
      <c r="MQN1" s="650"/>
      <c r="MQO1" s="650"/>
      <c r="MQP1" s="650"/>
      <c r="MQQ1" s="650"/>
      <c r="MQR1" s="650"/>
      <c r="MQS1" s="650"/>
      <c r="MQT1" s="650"/>
      <c r="MQU1" s="650"/>
      <c r="MQV1" s="650"/>
      <c r="MQW1" s="650"/>
      <c r="MQX1" s="650"/>
      <c r="MQY1" s="650"/>
      <c r="MQZ1" s="650"/>
      <c r="MRA1" s="650"/>
      <c r="MRB1" s="650"/>
      <c r="MRC1" s="650"/>
      <c r="MRD1" s="650"/>
      <c r="MRE1" s="650"/>
      <c r="MRF1" s="650"/>
      <c r="MRG1" s="650"/>
      <c r="MRH1" s="650"/>
      <c r="MRI1" s="650"/>
      <c r="MRJ1" s="650"/>
      <c r="MRK1" s="650"/>
      <c r="MRL1" s="650"/>
      <c r="MRM1" s="650"/>
      <c r="MRN1" s="650"/>
      <c r="MRO1" s="650"/>
      <c r="MRP1" s="650"/>
      <c r="MRQ1" s="650"/>
      <c r="MRR1" s="650"/>
      <c r="MRS1" s="650"/>
      <c r="MRT1" s="650"/>
      <c r="MRU1" s="650"/>
      <c r="MRV1" s="650"/>
      <c r="MRW1" s="650"/>
      <c r="MRX1" s="650"/>
      <c r="MRY1" s="650"/>
      <c r="MRZ1" s="650"/>
      <c r="MSA1" s="650"/>
      <c r="MSB1" s="650"/>
      <c r="MSC1" s="650"/>
      <c r="MSD1" s="650"/>
      <c r="MSE1" s="650"/>
      <c r="MSF1" s="650"/>
      <c r="MSG1" s="650"/>
      <c r="MSH1" s="650"/>
      <c r="MSI1" s="650"/>
      <c r="MSJ1" s="650"/>
      <c r="MSK1" s="650"/>
      <c r="MSL1" s="650"/>
      <c r="MSM1" s="650"/>
      <c r="MSN1" s="650"/>
      <c r="MSO1" s="650"/>
      <c r="MSP1" s="650"/>
      <c r="MSQ1" s="650"/>
      <c r="MSR1" s="650"/>
      <c r="MSS1" s="650"/>
      <c r="MST1" s="650"/>
      <c r="MSU1" s="650"/>
      <c r="MSV1" s="650"/>
      <c r="MSW1" s="650"/>
      <c r="MSX1" s="650"/>
      <c r="MSY1" s="650"/>
      <c r="MSZ1" s="650"/>
      <c r="MTA1" s="650"/>
      <c r="MTB1" s="650"/>
      <c r="MTC1" s="650"/>
      <c r="MTD1" s="650"/>
      <c r="MTE1" s="650"/>
      <c r="MTF1" s="650"/>
      <c r="MTG1" s="650"/>
      <c r="MTH1" s="650"/>
      <c r="MTI1" s="650"/>
      <c r="MTJ1" s="650"/>
      <c r="MTK1" s="650"/>
      <c r="MTL1" s="650"/>
      <c r="MTM1" s="650"/>
      <c r="MTN1" s="650"/>
      <c r="MTO1" s="650"/>
      <c r="MTP1" s="650"/>
      <c r="MTQ1" s="650"/>
      <c r="MTR1" s="650"/>
      <c r="MTS1" s="650"/>
      <c r="MTT1" s="650"/>
      <c r="MTU1" s="650"/>
      <c r="MTV1" s="650"/>
      <c r="MTW1" s="650"/>
      <c r="MTX1" s="650"/>
      <c r="MTY1" s="650"/>
      <c r="MTZ1" s="650"/>
      <c r="MUA1" s="650"/>
      <c r="MUB1" s="650"/>
      <c r="MUC1" s="650"/>
      <c r="MUD1" s="650"/>
      <c r="MUE1" s="650"/>
      <c r="MUF1" s="650"/>
      <c r="MUG1" s="650"/>
      <c r="MUH1" s="650"/>
      <c r="MUI1" s="650"/>
      <c r="MUJ1" s="650"/>
      <c r="MUK1" s="650"/>
      <c r="MUL1" s="650"/>
      <c r="MUM1" s="650"/>
      <c r="MUN1" s="650"/>
      <c r="MUO1" s="650"/>
      <c r="MUP1" s="650"/>
      <c r="MUQ1" s="650"/>
      <c r="MUR1" s="650"/>
      <c r="MUS1" s="650"/>
      <c r="MUT1" s="650"/>
      <c r="MUU1" s="650"/>
      <c r="MUV1" s="650"/>
      <c r="MUW1" s="650"/>
      <c r="MUX1" s="650"/>
      <c r="MUY1" s="650"/>
      <c r="MUZ1" s="650"/>
      <c r="MVA1" s="650"/>
      <c r="MVB1" s="650"/>
      <c r="MVC1" s="650"/>
      <c r="MVD1" s="650"/>
      <c r="MVE1" s="650"/>
      <c r="MVF1" s="650"/>
      <c r="MVG1" s="650"/>
      <c r="MVH1" s="650"/>
      <c r="MVI1" s="650"/>
      <c r="MVJ1" s="650"/>
      <c r="MVK1" s="650"/>
      <c r="MVL1" s="650"/>
      <c r="MVM1" s="650"/>
      <c r="MVN1" s="650"/>
      <c r="MVO1" s="650"/>
      <c r="MVP1" s="650"/>
      <c r="MVQ1" s="650"/>
      <c r="MVR1" s="650"/>
      <c r="MVS1" s="650"/>
      <c r="MVT1" s="650"/>
      <c r="MVU1" s="650"/>
      <c r="MVV1" s="650"/>
      <c r="MVW1" s="650"/>
      <c r="MVX1" s="650"/>
      <c r="MVY1" s="650"/>
      <c r="MVZ1" s="650"/>
      <c r="MWA1" s="650"/>
      <c r="MWB1" s="650"/>
      <c r="MWC1" s="650"/>
      <c r="MWD1" s="650"/>
      <c r="MWE1" s="650"/>
      <c r="MWF1" s="650"/>
      <c r="MWG1" s="650"/>
      <c r="MWH1" s="650"/>
      <c r="MWI1" s="650"/>
      <c r="MWJ1" s="650"/>
      <c r="MWK1" s="650"/>
      <c r="MWL1" s="650"/>
      <c r="MWM1" s="650"/>
      <c r="MWN1" s="650"/>
      <c r="MWO1" s="650"/>
      <c r="MWP1" s="650"/>
      <c r="MWQ1" s="650"/>
      <c r="MWR1" s="650"/>
      <c r="MWS1" s="650"/>
      <c r="MWT1" s="650"/>
      <c r="MWU1" s="650"/>
      <c r="MWV1" s="650"/>
      <c r="MWW1" s="650"/>
      <c r="MWX1" s="650"/>
      <c r="MWY1" s="650"/>
      <c r="MWZ1" s="650"/>
      <c r="MXA1" s="650"/>
      <c r="MXB1" s="650"/>
      <c r="MXC1" s="650"/>
      <c r="MXD1" s="650"/>
      <c r="MXE1" s="650"/>
      <c r="MXF1" s="650"/>
      <c r="MXG1" s="650"/>
      <c r="MXH1" s="650"/>
      <c r="MXI1" s="650"/>
      <c r="MXJ1" s="650"/>
      <c r="MXK1" s="650"/>
      <c r="MXL1" s="650"/>
      <c r="MXM1" s="650"/>
      <c r="MXN1" s="650"/>
      <c r="MXO1" s="650"/>
      <c r="MXP1" s="650"/>
      <c r="MXQ1" s="650"/>
      <c r="MXR1" s="650"/>
      <c r="MXS1" s="650"/>
      <c r="MXT1" s="650"/>
      <c r="MXU1" s="650"/>
      <c r="MXV1" s="650"/>
      <c r="MXW1" s="650"/>
      <c r="MXX1" s="650"/>
      <c r="MXY1" s="650"/>
      <c r="MXZ1" s="650"/>
      <c r="MYA1" s="650"/>
      <c r="MYB1" s="650"/>
      <c r="MYC1" s="650"/>
      <c r="MYD1" s="650"/>
      <c r="MYE1" s="650"/>
      <c r="MYF1" s="650"/>
      <c r="MYG1" s="650"/>
      <c r="MYH1" s="650"/>
      <c r="MYI1" s="650"/>
      <c r="MYJ1" s="650"/>
      <c r="MYK1" s="650"/>
      <c r="MYL1" s="650"/>
      <c r="MYM1" s="650"/>
      <c r="MYN1" s="650"/>
      <c r="MYO1" s="650"/>
      <c r="MYP1" s="650"/>
      <c r="MYQ1" s="650"/>
      <c r="MYR1" s="650"/>
      <c r="MYS1" s="650"/>
      <c r="MYT1" s="650"/>
      <c r="MYU1" s="650"/>
      <c r="MYV1" s="650"/>
      <c r="MYW1" s="650"/>
      <c r="MYX1" s="650"/>
      <c r="MYY1" s="650"/>
      <c r="MYZ1" s="650"/>
      <c r="MZA1" s="650"/>
      <c r="MZB1" s="650"/>
      <c r="MZC1" s="650"/>
      <c r="MZD1" s="650"/>
      <c r="MZE1" s="650"/>
      <c r="MZF1" s="650"/>
      <c r="MZG1" s="650"/>
      <c r="MZH1" s="650"/>
      <c r="MZI1" s="650"/>
      <c r="MZJ1" s="650"/>
      <c r="MZK1" s="650"/>
      <c r="MZL1" s="650"/>
      <c r="MZM1" s="650"/>
      <c r="MZN1" s="650"/>
      <c r="MZO1" s="650"/>
      <c r="MZP1" s="650"/>
      <c r="MZQ1" s="650"/>
      <c r="MZR1" s="650"/>
      <c r="MZS1" s="650"/>
      <c r="MZT1" s="650"/>
      <c r="MZU1" s="650"/>
      <c r="MZV1" s="650"/>
      <c r="MZW1" s="650"/>
      <c r="MZX1" s="650"/>
      <c r="MZY1" s="650"/>
      <c r="MZZ1" s="650"/>
      <c r="NAA1" s="650"/>
      <c r="NAB1" s="650"/>
      <c r="NAC1" s="650"/>
      <c r="NAD1" s="650"/>
      <c r="NAE1" s="650"/>
      <c r="NAF1" s="650"/>
      <c r="NAG1" s="650"/>
      <c r="NAH1" s="650"/>
      <c r="NAI1" s="650"/>
      <c r="NAJ1" s="650"/>
      <c r="NAK1" s="650"/>
      <c r="NAL1" s="650"/>
      <c r="NAM1" s="650"/>
      <c r="NAN1" s="650"/>
      <c r="NAO1" s="650"/>
      <c r="NAP1" s="650"/>
      <c r="NAQ1" s="650"/>
      <c r="NAR1" s="650"/>
      <c r="NAS1" s="650"/>
      <c r="NAT1" s="650"/>
      <c r="NAU1" s="650"/>
      <c r="NAV1" s="650"/>
      <c r="NAW1" s="650"/>
      <c r="NAX1" s="650"/>
      <c r="NAY1" s="650"/>
      <c r="NAZ1" s="650"/>
      <c r="NBA1" s="650"/>
      <c r="NBB1" s="650"/>
      <c r="NBC1" s="650"/>
      <c r="NBD1" s="650"/>
      <c r="NBE1" s="650"/>
      <c r="NBF1" s="650"/>
      <c r="NBG1" s="650"/>
      <c r="NBH1" s="650"/>
      <c r="NBI1" s="650"/>
      <c r="NBJ1" s="650"/>
      <c r="NBK1" s="650"/>
      <c r="NBL1" s="650"/>
      <c r="NBM1" s="650"/>
      <c r="NBN1" s="650"/>
      <c r="NBO1" s="650"/>
      <c r="NBP1" s="650"/>
      <c r="NBQ1" s="650"/>
      <c r="NBR1" s="650"/>
      <c r="NBS1" s="650"/>
      <c r="NBT1" s="650"/>
      <c r="NBU1" s="650"/>
      <c r="NBV1" s="650"/>
      <c r="NBW1" s="650"/>
      <c r="NBX1" s="650"/>
      <c r="NBY1" s="650"/>
      <c r="NBZ1" s="650"/>
      <c r="NCA1" s="650"/>
      <c r="NCB1" s="650"/>
      <c r="NCC1" s="650"/>
      <c r="NCD1" s="650"/>
      <c r="NCE1" s="650"/>
      <c r="NCF1" s="650"/>
      <c r="NCG1" s="650"/>
      <c r="NCH1" s="650"/>
      <c r="NCI1" s="650"/>
      <c r="NCJ1" s="650"/>
      <c r="NCK1" s="650"/>
      <c r="NCL1" s="650"/>
      <c r="NCM1" s="650"/>
      <c r="NCN1" s="650"/>
      <c r="NCO1" s="650"/>
      <c r="NCP1" s="650"/>
      <c r="NCQ1" s="650"/>
      <c r="NCR1" s="650"/>
      <c r="NCS1" s="650"/>
      <c r="NCT1" s="650"/>
      <c r="NCU1" s="650"/>
      <c r="NCV1" s="650"/>
      <c r="NCW1" s="650"/>
      <c r="NCX1" s="650"/>
      <c r="NCY1" s="650"/>
      <c r="NCZ1" s="650"/>
      <c r="NDA1" s="650"/>
      <c r="NDB1" s="650"/>
      <c r="NDC1" s="650"/>
      <c r="NDD1" s="650"/>
      <c r="NDE1" s="650"/>
      <c r="NDF1" s="650"/>
      <c r="NDG1" s="650"/>
      <c r="NDH1" s="650"/>
      <c r="NDI1" s="650"/>
      <c r="NDJ1" s="650"/>
      <c r="NDK1" s="650"/>
      <c r="NDL1" s="650"/>
      <c r="NDM1" s="650"/>
      <c r="NDN1" s="650"/>
      <c r="NDO1" s="650"/>
      <c r="NDP1" s="650"/>
      <c r="NDQ1" s="650"/>
      <c r="NDR1" s="650"/>
      <c r="NDS1" s="650"/>
      <c r="NDT1" s="650"/>
      <c r="NDU1" s="650"/>
      <c r="NDV1" s="650"/>
      <c r="NDW1" s="650"/>
      <c r="NDX1" s="650"/>
      <c r="NDY1" s="650"/>
      <c r="NDZ1" s="650"/>
      <c r="NEA1" s="650"/>
      <c r="NEB1" s="650"/>
      <c r="NEC1" s="650"/>
      <c r="NED1" s="650"/>
      <c r="NEE1" s="650"/>
      <c r="NEF1" s="650"/>
      <c r="NEG1" s="650"/>
      <c r="NEH1" s="650"/>
      <c r="NEI1" s="650"/>
      <c r="NEJ1" s="650"/>
      <c r="NEK1" s="650"/>
      <c r="NEL1" s="650"/>
      <c r="NEM1" s="650"/>
      <c r="NEN1" s="650"/>
      <c r="NEO1" s="650"/>
      <c r="NEP1" s="650"/>
      <c r="NEQ1" s="650"/>
      <c r="NER1" s="650"/>
      <c r="NES1" s="650"/>
      <c r="NET1" s="650"/>
      <c r="NEU1" s="650"/>
      <c r="NEV1" s="650"/>
      <c r="NEW1" s="650"/>
      <c r="NEX1" s="650"/>
      <c r="NEY1" s="650"/>
      <c r="NEZ1" s="650"/>
      <c r="NFA1" s="650"/>
      <c r="NFB1" s="650"/>
      <c r="NFC1" s="650"/>
      <c r="NFD1" s="650"/>
      <c r="NFE1" s="650"/>
      <c r="NFF1" s="650"/>
      <c r="NFG1" s="650"/>
      <c r="NFH1" s="650"/>
      <c r="NFI1" s="650"/>
      <c r="NFJ1" s="650"/>
      <c r="NFK1" s="650"/>
      <c r="NFL1" s="650"/>
      <c r="NFM1" s="650"/>
      <c r="NFN1" s="650"/>
      <c r="NFO1" s="650"/>
      <c r="NFP1" s="650"/>
      <c r="NFQ1" s="650"/>
      <c r="NFR1" s="650"/>
      <c r="NFS1" s="650"/>
      <c r="NFT1" s="650"/>
      <c r="NFU1" s="650"/>
      <c r="NFV1" s="650"/>
      <c r="NFW1" s="650"/>
      <c r="NFX1" s="650"/>
      <c r="NFY1" s="650"/>
      <c r="NFZ1" s="650"/>
      <c r="NGA1" s="650"/>
      <c r="NGB1" s="650"/>
      <c r="NGC1" s="650"/>
      <c r="NGD1" s="650"/>
      <c r="NGE1" s="650"/>
      <c r="NGF1" s="650"/>
      <c r="NGG1" s="650"/>
      <c r="NGH1" s="650"/>
      <c r="NGI1" s="650"/>
      <c r="NGJ1" s="650"/>
      <c r="NGK1" s="650"/>
      <c r="NGL1" s="650"/>
      <c r="NGM1" s="650"/>
      <c r="NGN1" s="650"/>
      <c r="NGO1" s="650"/>
      <c r="NGP1" s="650"/>
      <c r="NGQ1" s="650"/>
      <c r="NGR1" s="650"/>
      <c r="NGS1" s="650"/>
      <c r="NGT1" s="650"/>
      <c r="NGU1" s="650"/>
      <c r="NGV1" s="650"/>
      <c r="NGW1" s="650"/>
      <c r="NGX1" s="650"/>
      <c r="NGY1" s="650"/>
      <c r="NGZ1" s="650"/>
      <c r="NHA1" s="650"/>
      <c r="NHB1" s="650"/>
      <c r="NHC1" s="650"/>
      <c r="NHD1" s="650"/>
      <c r="NHE1" s="650"/>
      <c r="NHF1" s="650"/>
      <c r="NHG1" s="650"/>
      <c r="NHH1" s="650"/>
      <c r="NHI1" s="650"/>
      <c r="NHJ1" s="650"/>
      <c r="NHK1" s="650"/>
      <c r="NHL1" s="650"/>
      <c r="NHM1" s="650"/>
      <c r="NHN1" s="650"/>
      <c r="NHO1" s="650"/>
      <c r="NHP1" s="650"/>
      <c r="NHQ1" s="650"/>
      <c r="NHR1" s="650"/>
      <c r="NHS1" s="650"/>
      <c r="NHT1" s="650"/>
      <c r="NHU1" s="650"/>
      <c r="NHV1" s="650"/>
      <c r="NHW1" s="650"/>
      <c r="NHX1" s="650"/>
      <c r="NHY1" s="650"/>
      <c r="NHZ1" s="650"/>
      <c r="NIA1" s="650"/>
      <c r="NIB1" s="650"/>
      <c r="NIC1" s="650"/>
      <c r="NID1" s="650"/>
      <c r="NIE1" s="650"/>
      <c r="NIF1" s="650"/>
      <c r="NIG1" s="650"/>
      <c r="NIH1" s="650"/>
      <c r="NII1" s="650"/>
      <c r="NIJ1" s="650"/>
      <c r="NIK1" s="650"/>
      <c r="NIL1" s="650"/>
      <c r="NIM1" s="650"/>
      <c r="NIN1" s="650"/>
      <c r="NIO1" s="650"/>
      <c r="NIP1" s="650"/>
      <c r="NIQ1" s="650"/>
      <c r="NIR1" s="650"/>
      <c r="NIS1" s="650"/>
      <c r="NIT1" s="650"/>
      <c r="NIU1" s="650"/>
      <c r="NIV1" s="650"/>
      <c r="NIW1" s="650"/>
      <c r="NIX1" s="650"/>
      <c r="NIY1" s="650"/>
      <c r="NIZ1" s="650"/>
      <c r="NJA1" s="650"/>
      <c r="NJB1" s="650"/>
      <c r="NJC1" s="650"/>
      <c r="NJD1" s="650"/>
      <c r="NJE1" s="650"/>
      <c r="NJF1" s="650"/>
      <c r="NJG1" s="650"/>
      <c r="NJH1" s="650"/>
      <c r="NJI1" s="650"/>
      <c r="NJJ1" s="650"/>
      <c r="NJK1" s="650"/>
      <c r="NJL1" s="650"/>
      <c r="NJM1" s="650"/>
      <c r="NJN1" s="650"/>
      <c r="NJO1" s="650"/>
      <c r="NJP1" s="650"/>
      <c r="NJQ1" s="650"/>
      <c r="NJR1" s="650"/>
      <c r="NJS1" s="650"/>
      <c r="NJT1" s="650"/>
      <c r="NJU1" s="650"/>
      <c r="NJV1" s="650"/>
      <c r="NJW1" s="650"/>
      <c r="NJX1" s="650"/>
      <c r="NJY1" s="650"/>
      <c r="NJZ1" s="650"/>
      <c r="NKA1" s="650"/>
      <c r="NKB1" s="650"/>
      <c r="NKC1" s="650"/>
      <c r="NKD1" s="650"/>
      <c r="NKE1" s="650"/>
      <c r="NKF1" s="650"/>
      <c r="NKG1" s="650"/>
      <c r="NKH1" s="650"/>
      <c r="NKI1" s="650"/>
      <c r="NKJ1" s="650"/>
      <c r="NKK1" s="650"/>
      <c r="NKL1" s="650"/>
      <c r="NKM1" s="650"/>
      <c r="NKN1" s="650"/>
      <c r="NKO1" s="650"/>
      <c r="NKP1" s="650"/>
      <c r="NKQ1" s="650"/>
      <c r="NKR1" s="650"/>
      <c r="NKS1" s="650"/>
      <c r="NKT1" s="650"/>
      <c r="NKU1" s="650"/>
      <c r="NKV1" s="650"/>
      <c r="NKW1" s="650"/>
      <c r="NKX1" s="650"/>
      <c r="NKY1" s="650"/>
      <c r="NKZ1" s="650"/>
      <c r="NLA1" s="650"/>
      <c r="NLB1" s="650"/>
      <c r="NLC1" s="650"/>
      <c r="NLD1" s="650"/>
      <c r="NLE1" s="650"/>
      <c r="NLF1" s="650"/>
      <c r="NLG1" s="650"/>
      <c r="NLH1" s="650"/>
      <c r="NLI1" s="650"/>
      <c r="NLJ1" s="650"/>
      <c r="NLK1" s="650"/>
      <c r="NLL1" s="650"/>
      <c r="NLM1" s="650"/>
      <c r="NLN1" s="650"/>
      <c r="NLO1" s="650"/>
      <c r="NLP1" s="650"/>
      <c r="NLQ1" s="650"/>
      <c r="NLR1" s="650"/>
      <c r="NLS1" s="650"/>
      <c r="NLT1" s="650"/>
      <c r="NLU1" s="650"/>
      <c r="NLV1" s="650"/>
      <c r="NLW1" s="650"/>
      <c r="NLX1" s="650"/>
      <c r="NLY1" s="650"/>
      <c r="NLZ1" s="650"/>
      <c r="NMA1" s="650"/>
      <c r="NMB1" s="650"/>
      <c r="NMC1" s="650"/>
      <c r="NMD1" s="650"/>
      <c r="NME1" s="650"/>
      <c r="NMF1" s="650"/>
      <c r="NMG1" s="650"/>
      <c r="NMH1" s="650"/>
      <c r="NMI1" s="650"/>
      <c r="NMJ1" s="650"/>
      <c r="NMK1" s="650"/>
      <c r="NML1" s="650"/>
      <c r="NMM1" s="650"/>
      <c r="NMN1" s="650"/>
      <c r="NMO1" s="650"/>
      <c r="NMP1" s="650"/>
      <c r="NMQ1" s="650"/>
      <c r="NMR1" s="650"/>
      <c r="NMS1" s="650"/>
      <c r="NMT1" s="650"/>
      <c r="NMU1" s="650"/>
      <c r="NMV1" s="650"/>
      <c r="NMW1" s="650"/>
      <c r="NMX1" s="650"/>
      <c r="NMY1" s="650"/>
      <c r="NMZ1" s="650"/>
      <c r="NNA1" s="650"/>
      <c r="NNB1" s="650"/>
      <c r="NNC1" s="650"/>
      <c r="NND1" s="650"/>
      <c r="NNE1" s="650"/>
      <c r="NNF1" s="650"/>
      <c r="NNG1" s="650"/>
      <c r="NNH1" s="650"/>
      <c r="NNI1" s="650"/>
      <c r="NNJ1" s="650"/>
      <c r="NNK1" s="650"/>
      <c r="NNL1" s="650"/>
      <c r="NNM1" s="650"/>
      <c r="NNN1" s="650"/>
      <c r="NNO1" s="650"/>
      <c r="NNP1" s="650"/>
      <c r="NNQ1" s="650"/>
      <c r="NNR1" s="650"/>
      <c r="NNS1" s="650"/>
      <c r="NNT1" s="650"/>
      <c r="NNU1" s="650"/>
      <c r="NNV1" s="650"/>
      <c r="NNW1" s="650"/>
      <c r="NNX1" s="650"/>
      <c r="NNY1" s="650"/>
      <c r="NNZ1" s="650"/>
      <c r="NOA1" s="650"/>
      <c r="NOB1" s="650"/>
      <c r="NOC1" s="650"/>
      <c r="NOD1" s="650"/>
      <c r="NOE1" s="650"/>
      <c r="NOF1" s="650"/>
      <c r="NOG1" s="650"/>
      <c r="NOH1" s="650"/>
      <c r="NOI1" s="650"/>
      <c r="NOJ1" s="650"/>
      <c r="NOK1" s="650"/>
      <c r="NOL1" s="650"/>
      <c r="NOM1" s="650"/>
      <c r="NON1" s="650"/>
      <c r="NOO1" s="650"/>
      <c r="NOP1" s="650"/>
      <c r="NOQ1" s="650"/>
      <c r="NOR1" s="650"/>
      <c r="NOS1" s="650"/>
      <c r="NOT1" s="650"/>
      <c r="NOU1" s="650"/>
      <c r="NOV1" s="650"/>
      <c r="NOW1" s="650"/>
      <c r="NOX1" s="650"/>
      <c r="NOY1" s="650"/>
      <c r="NOZ1" s="650"/>
      <c r="NPA1" s="650"/>
      <c r="NPB1" s="650"/>
      <c r="NPC1" s="650"/>
      <c r="NPD1" s="650"/>
      <c r="NPE1" s="650"/>
      <c r="NPF1" s="650"/>
      <c r="NPG1" s="650"/>
      <c r="NPH1" s="650"/>
      <c r="NPI1" s="650"/>
      <c r="NPJ1" s="650"/>
      <c r="NPK1" s="650"/>
      <c r="NPL1" s="650"/>
      <c r="NPM1" s="650"/>
      <c r="NPN1" s="650"/>
      <c r="NPO1" s="650"/>
      <c r="NPP1" s="650"/>
      <c r="NPQ1" s="650"/>
      <c r="NPR1" s="650"/>
      <c r="NPS1" s="650"/>
      <c r="NPT1" s="650"/>
      <c r="NPU1" s="650"/>
      <c r="NPV1" s="650"/>
      <c r="NPW1" s="650"/>
      <c r="NPX1" s="650"/>
      <c r="NPY1" s="650"/>
      <c r="NPZ1" s="650"/>
      <c r="NQA1" s="650"/>
      <c r="NQB1" s="650"/>
      <c r="NQC1" s="650"/>
      <c r="NQD1" s="650"/>
      <c r="NQE1" s="650"/>
      <c r="NQF1" s="650"/>
      <c r="NQG1" s="650"/>
      <c r="NQH1" s="650"/>
      <c r="NQI1" s="650"/>
      <c r="NQJ1" s="650"/>
      <c r="NQK1" s="650"/>
      <c r="NQL1" s="650"/>
      <c r="NQM1" s="650"/>
      <c r="NQN1" s="650"/>
      <c r="NQO1" s="650"/>
      <c r="NQP1" s="650"/>
      <c r="NQQ1" s="650"/>
      <c r="NQR1" s="650"/>
      <c r="NQS1" s="650"/>
      <c r="NQT1" s="650"/>
      <c r="NQU1" s="650"/>
      <c r="NQV1" s="650"/>
      <c r="NQW1" s="650"/>
      <c r="NQX1" s="650"/>
      <c r="NQY1" s="650"/>
      <c r="NQZ1" s="650"/>
      <c r="NRA1" s="650"/>
      <c r="NRB1" s="650"/>
      <c r="NRC1" s="650"/>
      <c r="NRD1" s="650"/>
      <c r="NRE1" s="650"/>
      <c r="NRF1" s="650"/>
      <c r="NRG1" s="650"/>
      <c r="NRH1" s="650"/>
      <c r="NRI1" s="650"/>
      <c r="NRJ1" s="650"/>
      <c r="NRK1" s="650"/>
      <c r="NRL1" s="650"/>
      <c r="NRM1" s="650"/>
      <c r="NRN1" s="650"/>
      <c r="NRO1" s="650"/>
      <c r="NRP1" s="650"/>
      <c r="NRQ1" s="650"/>
      <c r="NRR1" s="650"/>
      <c r="NRS1" s="650"/>
      <c r="NRT1" s="650"/>
      <c r="NRU1" s="650"/>
      <c r="NRV1" s="650"/>
      <c r="NRW1" s="650"/>
      <c r="NRX1" s="650"/>
      <c r="NRY1" s="650"/>
      <c r="NRZ1" s="650"/>
      <c r="NSA1" s="650"/>
      <c r="NSB1" s="650"/>
      <c r="NSC1" s="650"/>
      <c r="NSD1" s="650"/>
      <c r="NSE1" s="650"/>
      <c r="NSF1" s="650"/>
      <c r="NSG1" s="650"/>
      <c r="NSH1" s="650"/>
      <c r="NSI1" s="650"/>
      <c r="NSJ1" s="650"/>
      <c r="NSK1" s="650"/>
      <c r="NSL1" s="650"/>
      <c r="NSM1" s="650"/>
      <c r="NSN1" s="650"/>
      <c r="NSO1" s="650"/>
      <c r="NSP1" s="650"/>
      <c r="NSQ1" s="650"/>
      <c r="NSR1" s="650"/>
      <c r="NSS1" s="650"/>
      <c r="NST1" s="650"/>
      <c r="NSU1" s="650"/>
      <c r="NSV1" s="650"/>
      <c r="NSW1" s="650"/>
      <c r="NSX1" s="650"/>
      <c r="NSY1" s="650"/>
      <c r="NSZ1" s="650"/>
      <c r="NTA1" s="650"/>
      <c r="NTB1" s="650"/>
      <c r="NTC1" s="650"/>
      <c r="NTD1" s="650"/>
      <c r="NTE1" s="650"/>
      <c r="NTF1" s="650"/>
      <c r="NTG1" s="650"/>
      <c r="NTH1" s="650"/>
      <c r="NTI1" s="650"/>
      <c r="NTJ1" s="650"/>
      <c r="NTK1" s="650"/>
      <c r="NTL1" s="650"/>
      <c r="NTM1" s="650"/>
      <c r="NTN1" s="650"/>
      <c r="NTO1" s="650"/>
      <c r="NTP1" s="650"/>
      <c r="NTQ1" s="650"/>
      <c r="NTR1" s="650"/>
      <c r="NTS1" s="650"/>
      <c r="NTT1" s="650"/>
      <c r="NTU1" s="650"/>
      <c r="NTV1" s="650"/>
      <c r="NTW1" s="650"/>
      <c r="NTX1" s="650"/>
      <c r="NTY1" s="650"/>
      <c r="NTZ1" s="650"/>
      <c r="NUA1" s="650"/>
      <c r="NUB1" s="650"/>
      <c r="NUC1" s="650"/>
      <c r="NUD1" s="650"/>
      <c r="NUE1" s="650"/>
      <c r="NUF1" s="650"/>
      <c r="NUG1" s="650"/>
      <c r="NUH1" s="650"/>
      <c r="NUI1" s="650"/>
      <c r="NUJ1" s="650"/>
      <c r="NUK1" s="650"/>
      <c r="NUL1" s="650"/>
      <c r="NUM1" s="650"/>
      <c r="NUN1" s="650"/>
      <c r="NUO1" s="650"/>
      <c r="NUP1" s="650"/>
      <c r="NUQ1" s="650"/>
      <c r="NUR1" s="650"/>
      <c r="NUS1" s="650"/>
      <c r="NUT1" s="650"/>
      <c r="NUU1" s="650"/>
      <c r="NUV1" s="650"/>
      <c r="NUW1" s="650"/>
      <c r="NUX1" s="650"/>
      <c r="NUY1" s="650"/>
      <c r="NUZ1" s="650"/>
      <c r="NVA1" s="650"/>
      <c r="NVB1" s="650"/>
      <c r="NVC1" s="650"/>
      <c r="NVD1" s="650"/>
      <c r="NVE1" s="650"/>
      <c r="NVF1" s="650"/>
      <c r="NVG1" s="650"/>
      <c r="NVH1" s="650"/>
      <c r="NVI1" s="650"/>
      <c r="NVJ1" s="650"/>
      <c r="NVK1" s="650"/>
      <c r="NVL1" s="650"/>
      <c r="NVM1" s="650"/>
      <c r="NVN1" s="650"/>
      <c r="NVO1" s="650"/>
      <c r="NVP1" s="650"/>
      <c r="NVQ1" s="650"/>
      <c r="NVR1" s="650"/>
      <c r="NVS1" s="650"/>
      <c r="NVT1" s="650"/>
      <c r="NVU1" s="650"/>
      <c r="NVV1" s="650"/>
      <c r="NVW1" s="650"/>
      <c r="NVX1" s="650"/>
      <c r="NVY1" s="650"/>
      <c r="NVZ1" s="650"/>
      <c r="NWA1" s="650"/>
      <c r="NWB1" s="650"/>
      <c r="NWC1" s="650"/>
      <c r="NWD1" s="650"/>
      <c r="NWE1" s="650"/>
      <c r="NWF1" s="650"/>
      <c r="NWG1" s="650"/>
      <c r="NWH1" s="650"/>
      <c r="NWI1" s="650"/>
      <c r="NWJ1" s="650"/>
      <c r="NWK1" s="650"/>
      <c r="NWL1" s="650"/>
      <c r="NWM1" s="650"/>
      <c r="NWN1" s="650"/>
      <c r="NWO1" s="650"/>
      <c r="NWP1" s="650"/>
      <c r="NWQ1" s="650"/>
      <c r="NWR1" s="650"/>
      <c r="NWS1" s="650"/>
      <c r="NWT1" s="650"/>
      <c r="NWU1" s="650"/>
      <c r="NWV1" s="650"/>
      <c r="NWW1" s="650"/>
      <c r="NWX1" s="650"/>
      <c r="NWY1" s="650"/>
      <c r="NWZ1" s="650"/>
      <c r="NXA1" s="650"/>
      <c r="NXB1" s="650"/>
      <c r="NXC1" s="650"/>
      <c r="NXD1" s="650"/>
      <c r="NXE1" s="650"/>
      <c r="NXF1" s="650"/>
      <c r="NXG1" s="650"/>
      <c r="NXH1" s="650"/>
      <c r="NXI1" s="650"/>
      <c r="NXJ1" s="650"/>
      <c r="NXK1" s="650"/>
      <c r="NXL1" s="650"/>
      <c r="NXM1" s="650"/>
      <c r="NXN1" s="650"/>
      <c r="NXO1" s="650"/>
      <c r="NXP1" s="650"/>
      <c r="NXQ1" s="650"/>
      <c r="NXR1" s="650"/>
      <c r="NXS1" s="650"/>
      <c r="NXT1" s="650"/>
      <c r="NXU1" s="650"/>
      <c r="NXV1" s="650"/>
      <c r="NXW1" s="650"/>
      <c r="NXX1" s="650"/>
      <c r="NXY1" s="650"/>
      <c r="NXZ1" s="650"/>
      <c r="NYA1" s="650"/>
      <c r="NYB1" s="650"/>
      <c r="NYC1" s="650"/>
      <c r="NYD1" s="650"/>
      <c r="NYE1" s="650"/>
      <c r="NYF1" s="650"/>
      <c r="NYG1" s="650"/>
      <c r="NYH1" s="650"/>
      <c r="NYI1" s="650"/>
      <c r="NYJ1" s="650"/>
      <c r="NYK1" s="650"/>
      <c r="NYL1" s="650"/>
      <c r="NYM1" s="650"/>
      <c r="NYN1" s="650"/>
      <c r="NYO1" s="650"/>
      <c r="NYP1" s="650"/>
      <c r="NYQ1" s="650"/>
      <c r="NYR1" s="650"/>
      <c r="NYS1" s="650"/>
      <c r="NYT1" s="650"/>
      <c r="NYU1" s="650"/>
      <c r="NYV1" s="650"/>
      <c r="NYW1" s="650"/>
      <c r="NYX1" s="650"/>
      <c r="NYY1" s="650"/>
      <c r="NYZ1" s="650"/>
      <c r="NZA1" s="650"/>
      <c r="NZB1" s="650"/>
      <c r="NZC1" s="650"/>
      <c r="NZD1" s="650"/>
      <c r="NZE1" s="650"/>
      <c r="NZF1" s="650"/>
      <c r="NZG1" s="650"/>
      <c r="NZH1" s="650"/>
      <c r="NZI1" s="650"/>
      <c r="NZJ1" s="650"/>
      <c r="NZK1" s="650"/>
      <c r="NZL1" s="650"/>
      <c r="NZM1" s="650"/>
      <c r="NZN1" s="650"/>
      <c r="NZO1" s="650"/>
      <c r="NZP1" s="650"/>
      <c r="NZQ1" s="650"/>
      <c r="NZR1" s="650"/>
      <c r="NZS1" s="650"/>
      <c r="NZT1" s="650"/>
      <c r="NZU1" s="650"/>
      <c r="NZV1" s="650"/>
      <c r="NZW1" s="650"/>
      <c r="NZX1" s="650"/>
      <c r="NZY1" s="650"/>
      <c r="NZZ1" s="650"/>
      <c r="OAA1" s="650"/>
      <c r="OAB1" s="650"/>
      <c r="OAC1" s="650"/>
      <c r="OAD1" s="650"/>
      <c r="OAE1" s="650"/>
      <c r="OAF1" s="650"/>
      <c r="OAG1" s="650"/>
      <c r="OAH1" s="650"/>
      <c r="OAI1" s="650"/>
      <c r="OAJ1" s="650"/>
      <c r="OAK1" s="650"/>
      <c r="OAL1" s="650"/>
      <c r="OAM1" s="650"/>
      <c r="OAN1" s="650"/>
      <c r="OAO1" s="650"/>
      <c r="OAP1" s="650"/>
      <c r="OAQ1" s="650"/>
      <c r="OAR1" s="650"/>
      <c r="OAS1" s="650"/>
      <c r="OAT1" s="650"/>
      <c r="OAU1" s="650"/>
      <c r="OAV1" s="650"/>
      <c r="OAW1" s="650"/>
      <c r="OAX1" s="650"/>
      <c r="OAY1" s="650"/>
      <c r="OAZ1" s="650"/>
      <c r="OBA1" s="650"/>
      <c r="OBB1" s="650"/>
      <c r="OBC1" s="650"/>
      <c r="OBD1" s="650"/>
      <c r="OBE1" s="650"/>
      <c r="OBF1" s="650"/>
      <c r="OBG1" s="650"/>
      <c r="OBH1" s="650"/>
      <c r="OBI1" s="650"/>
      <c r="OBJ1" s="650"/>
      <c r="OBK1" s="650"/>
      <c r="OBL1" s="650"/>
      <c r="OBM1" s="650"/>
      <c r="OBN1" s="650"/>
      <c r="OBO1" s="650"/>
      <c r="OBP1" s="650"/>
      <c r="OBQ1" s="650"/>
      <c r="OBR1" s="650"/>
      <c r="OBS1" s="650"/>
      <c r="OBT1" s="650"/>
      <c r="OBU1" s="650"/>
      <c r="OBV1" s="650"/>
      <c r="OBW1" s="650"/>
      <c r="OBX1" s="650"/>
      <c r="OBY1" s="650"/>
      <c r="OBZ1" s="650"/>
      <c r="OCA1" s="650"/>
      <c r="OCB1" s="650"/>
      <c r="OCC1" s="650"/>
      <c r="OCD1" s="650"/>
      <c r="OCE1" s="650"/>
      <c r="OCF1" s="650"/>
      <c r="OCG1" s="650"/>
      <c r="OCH1" s="650"/>
      <c r="OCI1" s="650"/>
      <c r="OCJ1" s="650"/>
      <c r="OCK1" s="650"/>
      <c r="OCL1" s="650"/>
      <c r="OCM1" s="650"/>
      <c r="OCN1" s="650"/>
      <c r="OCO1" s="650"/>
      <c r="OCP1" s="650"/>
      <c r="OCQ1" s="650"/>
      <c r="OCR1" s="650"/>
      <c r="OCS1" s="650"/>
      <c r="OCT1" s="650"/>
      <c r="OCU1" s="650"/>
      <c r="OCV1" s="650"/>
      <c r="OCW1" s="650"/>
      <c r="OCX1" s="650"/>
      <c r="OCY1" s="650"/>
      <c r="OCZ1" s="650"/>
      <c r="ODA1" s="650"/>
      <c r="ODB1" s="650"/>
      <c r="ODC1" s="650"/>
      <c r="ODD1" s="650"/>
      <c r="ODE1" s="650"/>
      <c r="ODF1" s="650"/>
      <c r="ODG1" s="650"/>
      <c r="ODH1" s="650"/>
      <c r="ODI1" s="650"/>
      <c r="ODJ1" s="650"/>
      <c r="ODK1" s="650"/>
      <c r="ODL1" s="650"/>
      <c r="ODM1" s="650"/>
      <c r="ODN1" s="650"/>
      <c r="ODO1" s="650"/>
      <c r="ODP1" s="650"/>
      <c r="ODQ1" s="650"/>
      <c r="ODR1" s="650"/>
      <c r="ODS1" s="650"/>
      <c r="ODT1" s="650"/>
      <c r="ODU1" s="650"/>
      <c r="ODV1" s="650"/>
      <c r="ODW1" s="650"/>
      <c r="ODX1" s="650"/>
      <c r="ODY1" s="650"/>
      <c r="ODZ1" s="650"/>
      <c r="OEA1" s="650"/>
      <c r="OEB1" s="650"/>
      <c r="OEC1" s="650"/>
      <c r="OED1" s="650"/>
      <c r="OEE1" s="650"/>
      <c r="OEF1" s="650"/>
      <c r="OEG1" s="650"/>
      <c r="OEH1" s="650"/>
      <c r="OEI1" s="650"/>
      <c r="OEJ1" s="650"/>
      <c r="OEK1" s="650"/>
      <c r="OEL1" s="650"/>
      <c r="OEM1" s="650"/>
      <c r="OEN1" s="650"/>
      <c r="OEO1" s="650"/>
      <c r="OEP1" s="650"/>
      <c r="OEQ1" s="650"/>
      <c r="OER1" s="650"/>
      <c r="OES1" s="650"/>
      <c r="OET1" s="650"/>
      <c r="OEU1" s="650"/>
      <c r="OEV1" s="650"/>
      <c r="OEW1" s="650"/>
      <c r="OEX1" s="650"/>
      <c r="OEY1" s="650"/>
      <c r="OEZ1" s="650"/>
      <c r="OFA1" s="650"/>
      <c r="OFB1" s="650"/>
      <c r="OFC1" s="650"/>
      <c r="OFD1" s="650"/>
      <c r="OFE1" s="650"/>
      <c r="OFF1" s="650"/>
      <c r="OFG1" s="650"/>
      <c r="OFH1" s="650"/>
      <c r="OFI1" s="650"/>
      <c r="OFJ1" s="650"/>
      <c r="OFK1" s="650"/>
      <c r="OFL1" s="650"/>
      <c r="OFM1" s="650"/>
      <c r="OFN1" s="650"/>
      <c r="OFO1" s="650"/>
      <c r="OFP1" s="650"/>
      <c r="OFQ1" s="650"/>
      <c r="OFR1" s="650"/>
      <c r="OFS1" s="650"/>
      <c r="OFT1" s="650"/>
      <c r="OFU1" s="650"/>
      <c r="OFV1" s="650"/>
      <c r="OFW1" s="650"/>
      <c r="OFX1" s="650"/>
      <c r="OFY1" s="650"/>
      <c r="OFZ1" s="650"/>
      <c r="OGA1" s="650"/>
      <c r="OGB1" s="650"/>
      <c r="OGC1" s="650"/>
      <c r="OGD1" s="650"/>
      <c r="OGE1" s="650"/>
      <c r="OGF1" s="650"/>
      <c r="OGG1" s="650"/>
      <c r="OGH1" s="650"/>
      <c r="OGI1" s="650"/>
      <c r="OGJ1" s="650"/>
      <c r="OGK1" s="650"/>
      <c r="OGL1" s="650"/>
      <c r="OGM1" s="650"/>
      <c r="OGN1" s="650"/>
      <c r="OGO1" s="650"/>
      <c r="OGP1" s="650"/>
      <c r="OGQ1" s="650"/>
      <c r="OGR1" s="650"/>
      <c r="OGS1" s="650"/>
      <c r="OGT1" s="650"/>
      <c r="OGU1" s="650"/>
      <c r="OGV1" s="650"/>
      <c r="OGW1" s="650"/>
      <c r="OGX1" s="650"/>
      <c r="OGY1" s="650"/>
      <c r="OGZ1" s="650"/>
      <c r="OHA1" s="650"/>
      <c r="OHB1" s="650"/>
      <c r="OHC1" s="650"/>
      <c r="OHD1" s="650"/>
      <c r="OHE1" s="650"/>
      <c r="OHF1" s="650"/>
      <c r="OHG1" s="650"/>
      <c r="OHH1" s="650"/>
      <c r="OHI1" s="650"/>
      <c r="OHJ1" s="650"/>
      <c r="OHK1" s="650"/>
      <c r="OHL1" s="650"/>
      <c r="OHM1" s="650"/>
      <c r="OHN1" s="650"/>
      <c r="OHO1" s="650"/>
      <c r="OHP1" s="650"/>
      <c r="OHQ1" s="650"/>
      <c r="OHR1" s="650"/>
      <c r="OHS1" s="650"/>
      <c r="OHT1" s="650"/>
      <c r="OHU1" s="650"/>
      <c r="OHV1" s="650"/>
      <c r="OHW1" s="650"/>
      <c r="OHX1" s="650"/>
      <c r="OHY1" s="650"/>
      <c r="OHZ1" s="650"/>
      <c r="OIA1" s="650"/>
      <c r="OIB1" s="650"/>
      <c r="OIC1" s="650"/>
      <c r="OID1" s="650"/>
      <c r="OIE1" s="650"/>
      <c r="OIF1" s="650"/>
      <c r="OIG1" s="650"/>
      <c r="OIH1" s="650"/>
      <c r="OII1" s="650"/>
      <c r="OIJ1" s="650"/>
      <c r="OIK1" s="650"/>
      <c r="OIL1" s="650"/>
      <c r="OIM1" s="650"/>
      <c r="OIN1" s="650"/>
      <c r="OIO1" s="650"/>
      <c r="OIP1" s="650"/>
      <c r="OIQ1" s="650"/>
      <c r="OIR1" s="650"/>
      <c r="OIS1" s="650"/>
      <c r="OIT1" s="650"/>
      <c r="OIU1" s="650"/>
      <c r="OIV1" s="650"/>
      <c r="OIW1" s="650"/>
      <c r="OIX1" s="650"/>
      <c r="OIY1" s="650"/>
      <c r="OIZ1" s="650"/>
      <c r="OJA1" s="650"/>
      <c r="OJB1" s="650"/>
      <c r="OJC1" s="650"/>
      <c r="OJD1" s="650"/>
      <c r="OJE1" s="650"/>
      <c r="OJF1" s="650"/>
      <c r="OJG1" s="650"/>
      <c r="OJH1" s="650"/>
      <c r="OJI1" s="650"/>
      <c r="OJJ1" s="650"/>
      <c r="OJK1" s="650"/>
      <c r="OJL1" s="650"/>
      <c r="OJM1" s="650"/>
      <c r="OJN1" s="650"/>
      <c r="OJO1" s="650"/>
      <c r="OJP1" s="650"/>
      <c r="OJQ1" s="650"/>
      <c r="OJR1" s="650"/>
      <c r="OJS1" s="650"/>
      <c r="OJT1" s="650"/>
      <c r="OJU1" s="650"/>
      <c r="OJV1" s="650"/>
      <c r="OJW1" s="650"/>
      <c r="OJX1" s="650"/>
      <c r="OJY1" s="650"/>
      <c r="OJZ1" s="650"/>
      <c r="OKA1" s="650"/>
      <c r="OKB1" s="650"/>
      <c r="OKC1" s="650"/>
      <c r="OKD1" s="650"/>
      <c r="OKE1" s="650"/>
      <c r="OKF1" s="650"/>
      <c r="OKG1" s="650"/>
      <c r="OKH1" s="650"/>
      <c r="OKI1" s="650"/>
      <c r="OKJ1" s="650"/>
      <c r="OKK1" s="650"/>
      <c r="OKL1" s="650"/>
      <c r="OKM1" s="650"/>
      <c r="OKN1" s="650"/>
      <c r="OKO1" s="650"/>
      <c r="OKP1" s="650"/>
      <c r="OKQ1" s="650"/>
      <c r="OKR1" s="650"/>
      <c r="OKS1" s="650"/>
      <c r="OKT1" s="650"/>
      <c r="OKU1" s="650"/>
      <c r="OKV1" s="650"/>
      <c r="OKW1" s="650"/>
      <c r="OKX1" s="650"/>
      <c r="OKY1" s="650"/>
      <c r="OKZ1" s="650"/>
      <c r="OLA1" s="650"/>
      <c r="OLB1" s="650"/>
      <c r="OLC1" s="650"/>
      <c r="OLD1" s="650"/>
      <c r="OLE1" s="650"/>
      <c r="OLF1" s="650"/>
      <c r="OLG1" s="650"/>
      <c r="OLH1" s="650"/>
      <c r="OLI1" s="650"/>
      <c r="OLJ1" s="650"/>
      <c r="OLK1" s="650"/>
      <c r="OLL1" s="650"/>
      <c r="OLM1" s="650"/>
      <c r="OLN1" s="650"/>
      <c r="OLO1" s="650"/>
      <c r="OLP1" s="650"/>
      <c r="OLQ1" s="650"/>
      <c r="OLR1" s="650"/>
      <c r="OLS1" s="650"/>
      <c r="OLT1" s="650"/>
      <c r="OLU1" s="650"/>
      <c r="OLV1" s="650"/>
      <c r="OLW1" s="650"/>
      <c r="OLX1" s="650"/>
      <c r="OLY1" s="650"/>
      <c r="OLZ1" s="650"/>
      <c r="OMA1" s="650"/>
      <c r="OMB1" s="650"/>
      <c r="OMC1" s="650"/>
      <c r="OMD1" s="650"/>
      <c r="OME1" s="650"/>
      <c r="OMF1" s="650"/>
      <c r="OMG1" s="650"/>
      <c r="OMH1" s="650"/>
      <c r="OMI1" s="650"/>
      <c r="OMJ1" s="650"/>
      <c r="OMK1" s="650"/>
      <c r="OML1" s="650"/>
      <c r="OMM1" s="650"/>
      <c r="OMN1" s="650"/>
      <c r="OMO1" s="650"/>
      <c r="OMP1" s="650"/>
      <c r="OMQ1" s="650"/>
      <c r="OMR1" s="650"/>
      <c r="OMS1" s="650"/>
      <c r="OMT1" s="650"/>
      <c r="OMU1" s="650"/>
      <c r="OMV1" s="650"/>
      <c r="OMW1" s="650"/>
      <c r="OMX1" s="650"/>
      <c r="OMY1" s="650"/>
      <c r="OMZ1" s="650"/>
      <c r="ONA1" s="650"/>
      <c r="ONB1" s="650"/>
      <c r="ONC1" s="650"/>
      <c r="OND1" s="650"/>
      <c r="ONE1" s="650"/>
      <c r="ONF1" s="650"/>
      <c r="ONG1" s="650"/>
      <c r="ONH1" s="650"/>
      <c r="ONI1" s="650"/>
      <c r="ONJ1" s="650"/>
      <c r="ONK1" s="650"/>
      <c r="ONL1" s="650"/>
      <c r="ONM1" s="650"/>
      <c r="ONN1" s="650"/>
      <c r="ONO1" s="650"/>
      <c r="ONP1" s="650"/>
      <c r="ONQ1" s="650"/>
      <c r="ONR1" s="650"/>
      <c r="ONS1" s="650"/>
      <c r="ONT1" s="650"/>
      <c r="ONU1" s="650"/>
      <c r="ONV1" s="650"/>
      <c r="ONW1" s="650"/>
      <c r="ONX1" s="650"/>
      <c r="ONY1" s="650"/>
      <c r="ONZ1" s="650"/>
      <c r="OOA1" s="650"/>
      <c r="OOB1" s="650"/>
      <c r="OOC1" s="650"/>
      <c r="OOD1" s="650"/>
      <c r="OOE1" s="650"/>
      <c r="OOF1" s="650"/>
      <c r="OOG1" s="650"/>
      <c r="OOH1" s="650"/>
      <c r="OOI1" s="650"/>
      <c r="OOJ1" s="650"/>
      <c r="OOK1" s="650"/>
      <c r="OOL1" s="650"/>
      <c r="OOM1" s="650"/>
      <c r="OON1" s="650"/>
      <c r="OOO1" s="650"/>
      <c r="OOP1" s="650"/>
      <c r="OOQ1" s="650"/>
      <c r="OOR1" s="650"/>
      <c r="OOS1" s="650"/>
      <c r="OOT1" s="650"/>
      <c r="OOU1" s="650"/>
      <c r="OOV1" s="650"/>
      <c r="OOW1" s="650"/>
      <c r="OOX1" s="650"/>
      <c r="OOY1" s="650"/>
      <c r="OOZ1" s="650"/>
      <c r="OPA1" s="650"/>
      <c r="OPB1" s="650"/>
      <c r="OPC1" s="650"/>
      <c r="OPD1" s="650"/>
      <c r="OPE1" s="650"/>
      <c r="OPF1" s="650"/>
      <c r="OPG1" s="650"/>
      <c r="OPH1" s="650"/>
      <c r="OPI1" s="650"/>
      <c r="OPJ1" s="650"/>
      <c r="OPK1" s="650"/>
      <c r="OPL1" s="650"/>
      <c r="OPM1" s="650"/>
      <c r="OPN1" s="650"/>
      <c r="OPO1" s="650"/>
      <c r="OPP1" s="650"/>
      <c r="OPQ1" s="650"/>
      <c r="OPR1" s="650"/>
      <c r="OPS1" s="650"/>
      <c r="OPT1" s="650"/>
      <c r="OPU1" s="650"/>
      <c r="OPV1" s="650"/>
      <c r="OPW1" s="650"/>
      <c r="OPX1" s="650"/>
      <c r="OPY1" s="650"/>
      <c r="OPZ1" s="650"/>
      <c r="OQA1" s="650"/>
      <c r="OQB1" s="650"/>
      <c r="OQC1" s="650"/>
      <c r="OQD1" s="650"/>
      <c r="OQE1" s="650"/>
      <c r="OQF1" s="650"/>
      <c r="OQG1" s="650"/>
      <c r="OQH1" s="650"/>
      <c r="OQI1" s="650"/>
      <c r="OQJ1" s="650"/>
      <c r="OQK1" s="650"/>
      <c r="OQL1" s="650"/>
      <c r="OQM1" s="650"/>
      <c r="OQN1" s="650"/>
      <c r="OQO1" s="650"/>
      <c r="OQP1" s="650"/>
      <c r="OQQ1" s="650"/>
      <c r="OQR1" s="650"/>
      <c r="OQS1" s="650"/>
      <c r="OQT1" s="650"/>
      <c r="OQU1" s="650"/>
      <c r="OQV1" s="650"/>
      <c r="OQW1" s="650"/>
      <c r="OQX1" s="650"/>
      <c r="OQY1" s="650"/>
      <c r="OQZ1" s="650"/>
      <c r="ORA1" s="650"/>
      <c r="ORB1" s="650"/>
      <c r="ORC1" s="650"/>
      <c r="ORD1" s="650"/>
      <c r="ORE1" s="650"/>
      <c r="ORF1" s="650"/>
      <c r="ORG1" s="650"/>
      <c r="ORH1" s="650"/>
      <c r="ORI1" s="650"/>
      <c r="ORJ1" s="650"/>
      <c r="ORK1" s="650"/>
      <c r="ORL1" s="650"/>
      <c r="ORM1" s="650"/>
      <c r="ORN1" s="650"/>
      <c r="ORO1" s="650"/>
      <c r="ORP1" s="650"/>
      <c r="ORQ1" s="650"/>
      <c r="ORR1" s="650"/>
      <c r="ORS1" s="650"/>
      <c r="ORT1" s="650"/>
      <c r="ORU1" s="650"/>
      <c r="ORV1" s="650"/>
      <c r="ORW1" s="650"/>
      <c r="ORX1" s="650"/>
      <c r="ORY1" s="650"/>
      <c r="ORZ1" s="650"/>
      <c r="OSA1" s="650"/>
      <c r="OSB1" s="650"/>
      <c r="OSC1" s="650"/>
      <c r="OSD1" s="650"/>
      <c r="OSE1" s="650"/>
      <c r="OSF1" s="650"/>
      <c r="OSG1" s="650"/>
      <c r="OSH1" s="650"/>
      <c r="OSI1" s="650"/>
      <c r="OSJ1" s="650"/>
      <c r="OSK1" s="650"/>
      <c r="OSL1" s="650"/>
      <c r="OSM1" s="650"/>
      <c r="OSN1" s="650"/>
      <c r="OSO1" s="650"/>
      <c r="OSP1" s="650"/>
      <c r="OSQ1" s="650"/>
      <c r="OSR1" s="650"/>
      <c r="OSS1" s="650"/>
      <c r="OST1" s="650"/>
      <c r="OSU1" s="650"/>
      <c r="OSV1" s="650"/>
      <c r="OSW1" s="650"/>
      <c r="OSX1" s="650"/>
      <c r="OSY1" s="650"/>
      <c r="OSZ1" s="650"/>
      <c r="OTA1" s="650"/>
      <c r="OTB1" s="650"/>
      <c r="OTC1" s="650"/>
      <c r="OTD1" s="650"/>
      <c r="OTE1" s="650"/>
      <c r="OTF1" s="650"/>
      <c r="OTG1" s="650"/>
      <c r="OTH1" s="650"/>
      <c r="OTI1" s="650"/>
      <c r="OTJ1" s="650"/>
      <c r="OTK1" s="650"/>
      <c r="OTL1" s="650"/>
      <c r="OTM1" s="650"/>
      <c r="OTN1" s="650"/>
      <c r="OTO1" s="650"/>
      <c r="OTP1" s="650"/>
      <c r="OTQ1" s="650"/>
      <c r="OTR1" s="650"/>
      <c r="OTS1" s="650"/>
      <c r="OTT1" s="650"/>
      <c r="OTU1" s="650"/>
      <c r="OTV1" s="650"/>
      <c r="OTW1" s="650"/>
      <c r="OTX1" s="650"/>
      <c r="OTY1" s="650"/>
      <c r="OTZ1" s="650"/>
      <c r="OUA1" s="650"/>
      <c r="OUB1" s="650"/>
      <c r="OUC1" s="650"/>
      <c r="OUD1" s="650"/>
      <c r="OUE1" s="650"/>
      <c r="OUF1" s="650"/>
      <c r="OUG1" s="650"/>
      <c r="OUH1" s="650"/>
      <c r="OUI1" s="650"/>
      <c r="OUJ1" s="650"/>
      <c r="OUK1" s="650"/>
      <c r="OUL1" s="650"/>
      <c r="OUM1" s="650"/>
      <c r="OUN1" s="650"/>
      <c r="OUO1" s="650"/>
      <c r="OUP1" s="650"/>
      <c r="OUQ1" s="650"/>
      <c r="OUR1" s="650"/>
      <c r="OUS1" s="650"/>
      <c r="OUT1" s="650"/>
      <c r="OUU1" s="650"/>
      <c r="OUV1" s="650"/>
      <c r="OUW1" s="650"/>
      <c r="OUX1" s="650"/>
      <c r="OUY1" s="650"/>
      <c r="OUZ1" s="650"/>
      <c r="OVA1" s="650"/>
      <c r="OVB1" s="650"/>
      <c r="OVC1" s="650"/>
      <c r="OVD1" s="650"/>
      <c r="OVE1" s="650"/>
      <c r="OVF1" s="650"/>
      <c r="OVG1" s="650"/>
      <c r="OVH1" s="650"/>
      <c r="OVI1" s="650"/>
      <c r="OVJ1" s="650"/>
      <c r="OVK1" s="650"/>
      <c r="OVL1" s="650"/>
      <c r="OVM1" s="650"/>
      <c r="OVN1" s="650"/>
      <c r="OVO1" s="650"/>
      <c r="OVP1" s="650"/>
      <c r="OVQ1" s="650"/>
      <c r="OVR1" s="650"/>
      <c r="OVS1" s="650"/>
      <c r="OVT1" s="650"/>
      <c r="OVU1" s="650"/>
      <c r="OVV1" s="650"/>
      <c r="OVW1" s="650"/>
      <c r="OVX1" s="650"/>
      <c r="OVY1" s="650"/>
      <c r="OVZ1" s="650"/>
      <c r="OWA1" s="650"/>
      <c r="OWB1" s="650"/>
      <c r="OWC1" s="650"/>
      <c r="OWD1" s="650"/>
      <c r="OWE1" s="650"/>
      <c r="OWF1" s="650"/>
      <c r="OWG1" s="650"/>
      <c r="OWH1" s="650"/>
      <c r="OWI1" s="650"/>
      <c r="OWJ1" s="650"/>
      <c r="OWK1" s="650"/>
      <c r="OWL1" s="650"/>
      <c r="OWM1" s="650"/>
      <c r="OWN1" s="650"/>
      <c r="OWO1" s="650"/>
      <c r="OWP1" s="650"/>
      <c r="OWQ1" s="650"/>
      <c r="OWR1" s="650"/>
      <c r="OWS1" s="650"/>
      <c r="OWT1" s="650"/>
      <c r="OWU1" s="650"/>
      <c r="OWV1" s="650"/>
      <c r="OWW1" s="650"/>
      <c r="OWX1" s="650"/>
      <c r="OWY1" s="650"/>
      <c r="OWZ1" s="650"/>
      <c r="OXA1" s="650"/>
      <c r="OXB1" s="650"/>
      <c r="OXC1" s="650"/>
      <c r="OXD1" s="650"/>
      <c r="OXE1" s="650"/>
      <c r="OXF1" s="650"/>
      <c r="OXG1" s="650"/>
      <c r="OXH1" s="650"/>
      <c r="OXI1" s="650"/>
      <c r="OXJ1" s="650"/>
      <c r="OXK1" s="650"/>
      <c r="OXL1" s="650"/>
      <c r="OXM1" s="650"/>
      <c r="OXN1" s="650"/>
      <c r="OXO1" s="650"/>
      <c r="OXP1" s="650"/>
      <c r="OXQ1" s="650"/>
      <c r="OXR1" s="650"/>
      <c r="OXS1" s="650"/>
      <c r="OXT1" s="650"/>
      <c r="OXU1" s="650"/>
      <c r="OXV1" s="650"/>
      <c r="OXW1" s="650"/>
      <c r="OXX1" s="650"/>
      <c r="OXY1" s="650"/>
      <c r="OXZ1" s="650"/>
      <c r="OYA1" s="650"/>
      <c r="OYB1" s="650"/>
      <c r="OYC1" s="650"/>
      <c r="OYD1" s="650"/>
      <c r="OYE1" s="650"/>
      <c r="OYF1" s="650"/>
      <c r="OYG1" s="650"/>
      <c r="OYH1" s="650"/>
      <c r="OYI1" s="650"/>
      <c r="OYJ1" s="650"/>
      <c r="OYK1" s="650"/>
      <c r="OYL1" s="650"/>
      <c r="OYM1" s="650"/>
      <c r="OYN1" s="650"/>
      <c r="OYO1" s="650"/>
      <c r="OYP1" s="650"/>
      <c r="OYQ1" s="650"/>
      <c r="OYR1" s="650"/>
      <c r="OYS1" s="650"/>
      <c r="OYT1" s="650"/>
      <c r="OYU1" s="650"/>
      <c r="OYV1" s="650"/>
      <c r="OYW1" s="650"/>
      <c r="OYX1" s="650"/>
      <c r="OYY1" s="650"/>
      <c r="OYZ1" s="650"/>
      <c r="OZA1" s="650"/>
      <c r="OZB1" s="650"/>
      <c r="OZC1" s="650"/>
      <c r="OZD1" s="650"/>
      <c r="OZE1" s="650"/>
      <c r="OZF1" s="650"/>
      <c r="OZG1" s="650"/>
      <c r="OZH1" s="650"/>
      <c r="OZI1" s="650"/>
      <c r="OZJ1" s="650"/>
      <c r="OZK1" s="650"/>
      <c r="OZL1" s="650"/>
      <c r="OZM1" s="650"/>
      <c r="OZN1" s="650"/>
      <c r="OZO1" s="650"/>
      <c r="OZP1" s="650"/>
      <c r="OZQ1" s="650"/>
      <c r="OZR1" s="650"/>
      <c r="OZS1" s="650"/>
      <c r="OZT1" s="650"/>
      <c r="OZU1" s="650"/>
      <c r="OZV1" s="650"/>
      <c r="OZW1" s="650"/>
      <c r="OZX1" s="650"/>
      <c r="OZY1" s="650"/>
      <c r="OZZ1" s="650"/>
      <c r="PAA1" s="650"/>
      <c r="PAB1" s="650"/>
      <c r="PAC1" s="650"/>
      <c r="PAD1" s="650"/>
      <c r="PAE1" s="650"/>
      <c r="PAF1" s="650"/>
      <c r="PAG1" s="650"/>
      <c r="PAH1" s="650"/>
      <c r="PAI1" s="650"/>
      <c r="PAJ1" s="650"/>
      <c r="PAK1" s="650"/>
      <c r="PAL1" s="650"/>
      <c r="PAM1" s="650"/>
      <c r="PAN1" s="650"/>
      <c r="PAO1" s="650"/>
      <c r="PAP1" s="650"/>
      <c r="PAQ1" s="650"/>
      <c r="PAR1" s="650"/>
      <c r="PAS1" s="650"/>
      <c r="PAT1" s="650"/>
      <c r="PAU1" s="650"/>
      <c r="PAV1" s="650"/>
      <c r="PAW1" s="650"/>
      <c r="PAX1" s="650"/>
      <c r="PAY1" s="650"/>
      <c r="PAZ1" s="650"/>
      <c r="PBA1" s="650"/>
      <c r="PBB1" s="650"/>
      <c r="PBC1" s="650"/>
      <c r="PBD1" s="650"/>
      <c r="PBE1" s="650"/>
      <c r="PBF1" s="650"/>
      <c r="PBG1" s="650"/>
      <c r="PBH1" s="650"/>
      <c r="PBI1" s="650"/>
      <c r="PBJ1" s="650"/>
      <c r="PBK1" s="650"/>
      <c r="PBL1" s="650"/>
      <c r="PBM1" s="650"/>
      <c r="PBN1" s="650"/>
      <c r="PBO1" s="650"/>
      <c r="PBP1" s="650"/>
      <c r="PBQ1" s="650"/>
      <c r="PBR1" s="650"/>
      <c r="PBS1" s="650"/>
      <c r="PBT1" s="650"/>
      <c r="PBU1" s="650"/>
      <c r="PBV1" s="650"/>
      <c r="PBW1" s="650"/>
      <c r="PBX1" s="650"/>
      <c r="PBY1" s="650"/>
      <c r="PBZ1" s="650"/>
      <c r="PCA1" s="650"/>
      <c r="PCB1" s="650"/>
      <c r="PCC1" s="650"/>
      <c r="PCD1" s="650"/>
      <c r="PCE1" s="650"/>
      <c r="PCF1" s="650"/>
      <c r="PCG1" s="650"/>
      <c r="PCH1" s="650"/>
      <c r="PCI1" s="650"/>
      <c r="PCJ1" s="650"/>
      <c r="PCK1" s="650"/>
      <c r="PCL1" s="650"/>
      <c r="PCM1" s="650"/>
      <c r="PCN1" s="650"/>
      <c r="PCO1" s="650"/>
      <c r="PCP1" s="650"/>
      <c r="PCQ1" s="650"/>
      <c r="PCR1" s="650"/>
      <c r="PCS1" s="650"/>
      <c r="PCT1" s="650"/>
      <c r="PCU1" s="650"/>
      <c r="PCV1" s="650"/>
      <c r="PCW1" s="650"/>
      <c r="PCX1" s="650"/>
      <c r="PCY1" s="650"/>
      <c r="PCZ1" s="650"/>
      <c r="PDA1" s="650"/>
      <c r="PDB1" s="650"/>
      <c r="PDC1" s="650"/>
      <c r="PDD1" s="650"/>
      <c r="PDE1" s="650"/>
      <c r="PDF1" s="650"/>
      <c r="PDG1" s="650"/>
      <c r="PDH1" s="650"/>
      <c r="PDI1" s="650"/>
      <c r="PDJ1" s="650"/>
      <c r="PDK1" s="650"/>
      <c r="PDL1" s="650"/>
      <c r="PDM1" s="650"/>
      <c r="PDN1" s="650"/>
      <c r="PDO1" s="650"/>
      <c r="PDP1" s="650"/>
      <c r="PDQ1" s="650"/>
      <c r="PDR1" s="650"/>
      <c r="PDS1" s="650"/>
      <c r="PDT1" s="650"/>
      <c r="PDU1" s="650"/>
      <c r="PDV1" s="650"/>
      <c r="PDW1" s="650"/>
      <c r="PDX1" s="650"/>
      <c r="PDY1" s="650"/>
      <c r="PDZ1" s="650"/>
      <c r="PEA1" s="650"/>
      <c r="PEB1" s="650"/>
      <c r="PEC1" s="650"/>
      <c r="PED1" s="650"/>
      <c r="PEE1" s="650"/>
      <c r="PEF1" s="650"/>
      <c r="PEG1" s="650"/>
      <c r="PEH1" s="650"/>
      <c r="PEI1" s="650"/>
      <c r="PEJ1" s="650"/>
      <c r="PEK1" s="650"/>
      <c r="PEL1" s="650"/>
      <c r="PEM1" s="650"/>
      <c r="PEN1" s="650"/>
      <c r="PEO1" s="650"/>
      <c r="PEP1" s="650"/>
      <c r="PEQ1" s="650"/>
      <c r="PER1" s="650"/>
      <c r="PES1" s="650"/>
      <c r="PET1" s="650"/>
      <c r="PEU1" s="650"/>
      <c r="PEV1" s="650"/>
      <c r="PEW1" s="650"/>
      <c r="PEX1" s="650"/>
      <c r="PEY1" s="650"/>
      <c r="PEZ1" s="650"/>
      <c r="PFA1" s="650"/>
      <c r="PFB1" s="650"/>
      <c r="PFC1" s="650"/>
      <c r="PFD1" s="650"/>
      <c r="PFE1" s="650"/>
      <c r="PFF1" s="650"/>
      <c r="PFG1" s="650"/>
      <c r="PFH1" s="650"/>
      <c r="PFI1" s="650"/>
      <c r="PFJ1" s="650"/>
      <c r="PFK1" s="650"/>
      <c r="PFL1" s="650"/>
      <c r="PFM1" s="650"/>
      <c r="PFN1" s="650"/>
      <c r="PFO1" s="650"/>
      <c r="PFP1" s="650"/>
      <c r="PFQ1" s="650"/>
      <c r="PFR1" s="650"/>
      <c r="PFS1" s="650"/>
      <c r="PFT1" s="650"/>
      <c r="PFU1" s="650"/>
      <c r="PFV1" s="650"/>
      <c r="PFW1" s="650"/>
      <c r="PFX1" s="650"/>
      <c r="PFY1" s="650"/>
      <c r="PFZ1" s="650"/>
      <c r="PGA1" s="650"/>
      <c r="PGB1" s="650"/>
      <c r="PGC1" s="650"/>
      <c r="PGD1" s="650"/>
      <c r="PGE1" s="650"/>
      <c r="PGF1" s="650"/>
      <c r="PGG1" s="650"/>
      <c r="PGH1" s="650"/>
      <c r="PGI1" s="650"/>
      <c r="PGJ1" s="650"/>
      <c r="PGK1" s="650"/>
      <c r="PGL1" s="650"/>
      <c r="PGM1" s="650"/>
      <c r="PGN1" s="650"/>
      <c r="PGO1" s="650"/>
      <c r="PGP1" s="650"/>
      <c r="PGQ1" s="650"/>
      <c r="PGR1" s="650"/>
      <c r="PGS1" s="650"/>
      <c r="PGT1" s="650"/>
      <c r="PGU1" s="650"/>
      <c r="PGV1" s="650"/>
      <c r="PGW1" s="650"/>
      <c r="PGX1" s="650"/>
      <c r="PGY1" s="650"/>
      <c r="PGZ1" s="650"/>
      <c r="PHA1" s="650"/>
      <c r="PHB1" s="650"/>
      <c r="PHC1" s="650"/>
      <c r="PHD1" s="650"/>
      <c r="PHE1" s="650"/>
      <c r="PHF1" s="650"/>
      <c r="PHG1" s="650"/>
      <c r="PHH1" s="650"/>
      <c r="PHI1" s="650"/>
      <c r="PHJ1" s="650"/>
      <c r="PHK1" s="650"/>
      <c r="PHL1" s="650"/>
      <c r="PHM1" s="650"/>
      <c r="PHN1" s="650"/>
      <c r="PHO1" s="650"/>
      <c r="PHP1" s="650"/>
      <c r="PHQ1" s="650"/>
      <c r="PHR1" s="650"/>
      <c r="PHS1" s="650"/>
      <c r="PHT1" s="650"/>
      <c r="PHU1" s="650"/>
      <c r="PHV1" s="650"/>
      <c r="PHW1" s="650"/>
      <c r="PHX1" s="650"/>
      <c r="PHY1" s="650"/>
      <c r="PHZ1" s="650"/>
      <c r="PIA1" s="650"/>
      <c r="PIB1" s="650"/>
      <c r="PIC1" s="650"/>
      <c r="PID1" s="650"/>
      <c r="PIE1" s="650"/>
      <c r="PIF1" s="650"/>
      <c r="PIG1" s="650"/>
      <c r="PIH1" s="650"/>
      <c r="PII1" s="650"/>
      <c r="PIJ1" s="650"/>
      <c r="PIK1" s="650"/>
      <c r="PIL1" s="650"/>
      <c r="PIM1" s="650"/>
      <c r="PIN1" s="650"/>
      <c r="PIO1" s="650"/>
      <c r="PIP1" s="650"/>
      <c r="PIQ1" s="650"/>
      <c r="PIR1" s="650"/>
      <c r="PIS1" s="650"/>
      <c r="PIT1" s="650"/>
      <c r="PIU1" s="650"/>
      <c r="PIV1" s="650"/>
      <c r="PIW1" s="650"/>
      <c r="PIX1" s="650"/>
      <c r="PIY1" s="650"/>
      <c r="PIZ1" s="650"/>
      <c r="PJA1" s="650"/>
      <c r="PJB1" s="650"/>
      <c r="PJC1" s="650"/>
      <c r="PJD1" s="650"/>
      <c r="PJE1" s="650"/>
      <c r="PJF1" s="650"/>
      <c r="PJG1" s="650"/>
      <c r="PJH1" s="650"/>
      <c r="PJI1" s="650"/>
      <c r="PJJ1" s="650"/>
      <c r="PJK1" s="650"/>
      <c r="PJL1" s="650"/>
      <c r="PJM1" s="650"/>
      <c r="PJN1" s="650"/>
      <c r="PJO1" s="650"/>
      <c r="PJP1" s="650"/>
      <c r="PJQ1" s="650"/>
      <c r="PJR1" s="650"/>
      <c r="PJS1" s="650"/>
      <c r="PJT1" s="650"/>
      <c r="PJU1" s="650"/>
      <c r="PJV1" s="650"/>
      <c r="PJW1" s="650"/>
      <c r="PJX1" s="650"/>
      <c r="PJY1" s="650"/>
      <c r="PJZ1" s="650"/>
      <c r="PKA1" s="650"/>
      <c r="PKB1" s="650"/>
      <c r="PKC1" s="650"/>
      <c r="PKD1" s="650"/>
      <c r="PKE1" s="650"/>
      <c r="PKF1" s="650"/>
      <c r="PKG1" s="650"/>
      <c r="PKH1" s="650"/>
      <c r="PKI1" s="650"/>
      <c r="PKJ1" s="650"/>
      <c r="PKK1" s="650"/>
      <c r="PKL1" s="650"/>
      <c r="PKM1" s="650"/>
      <c r="PKN1" s="650"/>
      <c r="PKO1" s="650"/>
      <c r="PKP1" s="650"/>
      <c r="PKQ1" s="650"/>
      <c r="PKR1" s="650"/>
      <c r="PKS1" s="650"/>
      <c r="PKT1" s="650"/>
      <c r="PKU1" s="650"/>
      <c r="PKV1" s="650"/>
      <c r="PKW1" s="650"/>
      <c r="PKX1" s="650"/>
      <c r="PKY1" s="650"/>
      <c r="PKZ1" s="650"/>
      <c r="PLA1" s="650"/>
      <c r="PLB1" s="650"/>
      <c r="PLC1" s="650"/>
      <c r="PLD1" s="650"/>
      <c r="PLE1" s="650"/>
      <c r="PLF1" s="650"/>
      <c r="PLG1" s="650"/>
      <c r="PLH1" s="650"/>
      <c r="PLI1" s="650"/>
      <c r="PLJ1" s="650"/>
      <c r="PLK1" s="650"/>
      <c r="PLL1" s="650"/>
      <c r="PLM1" s="650"/>
      <c r="PLN1" s="650"/>
      <c r="PLO1" s="650"/>
      <c r="PLP1" s="650"/>
      <c r="PLQ1" s="650"/>
      <c r="PLR1" s="650"/>
      <c r="PLS1" s="650"/>
      <c r="PLT1" s="650"/>
      <c r="PLU1" s="650"/>
      <c r="PLV1" s="650"/>
      <c r="PLW1" s="650"/>
      <c r="PLX1" s="650"/>
      <c r="PLY1" s="650"/>
      <c r="PLZ1" s="650"/>
      <c r="PMA1" s="650"/>
      <c r="PMB1" s="650"/>
      <c r="PMC1" s="650"/>
      <c r="PMD1" s="650"/>
      <c r="PME1" s="650"/>
      <c r="PMF1" s="650"/>
      <c r="PMG1" s="650"/>
      <c r="PMH1" s="650"/>
      <c r="PMI1" s="650"/>
      <c r="PMJ1" s="650"/>
      <c r="PMK1" s="650"/>
      <c r="PML1" s="650"/>
      <c r="PMM1" s="650"/>
      <c r="PMN1" s="650"/>
      <c r="PMO1" s="650"/>
      <c r="PMP1" s="650"/>
      <c r="PMQ1" s="650"/>
      <c r="PMR1" s="650"/>
      <c r="PMS1" s="650"/>
      <c r="PMT1" s="650"/>
      <c r="PMU1" s="650"/>
      <c r="PMV1" s="650"/>
      <c r="PMW1" s="650"/>
      <c r="PMX1" s="650"/>
      <c r="PMY1" s="650"/>
      <c r="PMZ1" s="650"/>
      <c r="PNA1" s="650"/>
      <c r="PNB1" s="650"/>
      <c r="PNC1" s="650"/>
      <c r="PND1" s="650"/>
      <c r="PNE1" s="650"/>
      <c r="PNF1" s="650"/>
      <c r="PNG1" s="650"/>
      <c r="PNH1" s="650"/>
      <c r="PNI1" s="650"/>
      <c r="PNJ1" s="650"/>
      <c r="PNK1" s="650"/>
      <c r="PNL1" s="650"/>
      <c r="PNM1" s="650"/>
      <c r="PNN1" s="650"/>
      <c r="PNO1" s="650"/>
      <c r="PNP1" s="650"/>
      <c r="PNQ1" s="650"/>
      <c r="PNR1" s="650"/>
      <c r="PNS1" s="650"/>
      <c r="PNT1" s="650"/>
      <c r="PNU1" s="650"/>
      <c r="PNV1" s="650"/>
      <c r="PNW1" s="650"/>
      <c r="PNX1" s="650"/>
      <c r="PNY1" s="650"/>
      <c r="PNZ1" s="650"/>
      <c r="POA1" s="650"/>
      <c r="POB1" s="650"/>
      <c r="POC1" s="650"/>
      <c r="POD1" s="650"/>
      <c r="POE1" s="650"/>
      <c r="POF1" s="650"/>
      <c r="POG1" s="650"/>
      <c r="POH1" s="650"/>
      <c r="POI1" s="650"/>
      <c r="POJ1" s="650"/>
      <c r="POK1" s="650"/>
      <c r="POL1" s="650"/>
      <c r="POM1" s="650"/>
      <c r="PON1" s="650"/>
      <c r="POO1" s="650"/>
      <c r="POP1" s="650"/>
      <c r="POQ1" s="650"/>
      <c r="POR1" s="650"/>
      <c r="POS1" s="650"/>
      <c r="POT1" s="650"/>
      <c r="POU1" s="650"/>
      <c r="POV1" s="650"/>
      <c r="POW1" s="650"/>
      <c r="POX1" s="650"/>
      <c r="POY1" s="650"/>
      <c r="POZ1" s="650"/>
      <c r="PPA1" s="650"/>
      <c r="PPB1" s="650"/>
      <c r="PPC1" s="650"/>
      <c r="PPD1" s="650"/>
      <c r="PPE1" s="650"/>
      <c r="PPF1" s="650"/>
      <c r="PPG1" s="650"/>
      <c r="PPH1" s="650"/>
      <c r="PPI1" s="650"/>
      <c r="PPJ1" s="650"/>
      <c r="PPK1" s="650"/>
      <c r="PPL1" s="650"/>
      <c r="PPM1" s="650"/>
      <c r="PPN1" s="650"/>
      <c r="PPO1" s="650"/>
      <c r="PPP1" s="650"/>
      <c r="PPQ1" s="650"/>
      <c r="PPR1" s="650"/>
      <c r="PPS1" s="650"/>
      <c r="PPT1" s="650"/>
      <c r="PPU1" s="650"/>
      <c r="PPV1" s="650"/>
      <c r="PPW1" s="650"/>
      <c r="PPX1" s="650"/>
      <c r="PPY1" s="650"/>
      <c r="PPZ1" s="650"/>
      <c r="PQA1" s="650"/>
      <c r="PQB1" s="650"/>
      <c r="PQC1" s="650"/>
      <c r="PQD1" s="650"/>
      <c r="PQE1" s="650"/>
      <c r="PQF1" s="650"/>
      <c r="PQG1" s="650"/>
      <c r="PQH1" s="650"/>
      <c r="PQI1" s="650"/>
      <c r="PQJ1" s="650"/>
      <c r="PQK1" s="650"/>
      <c r="PQL1" s="650"/>
      <c r="PQM1" s="650"/>
      <c r="PQN1" s="650"/>
      <c r="PQO1" s="650"/>
      <c r="PQP1" s="650"/>
      <c r="PQQ1" s="650"/>
      <c r="PQR1" s="650"/>
      <c r="PQS1" s="650"/>
      <c r="PQT1" s="650"/>
      <c r="PQU1" s="650"/>
      <c r="PQV1" s="650"/>
      <c r="PQW1" s="650"/>
      <c r="PQX1" s="650"/>
      <c r="PQY1" s="650"/>
      <c r="PQZ1" s="650"/>
      <c r="PRA1" s="650"/>
      <c r="PRB1" s="650"/>
      <c r="PRC1" s="650"/>
      <c r="PRD1" s="650"/>
      <c r="PRE1" s="650"/>
      <c r="PRF1" s="650"/>
      <c r="PRG1" s="650"/>
      <c r="PRH1" s="650"/>
      <c r="PRI1" s="650"/>
      <c r="PRJ1" s="650"/>
      <c r="PRK1" s="650"/>
      <c r="PRL1" s="650"/>
      <c r="PRM1" s="650"/>
      <c r="PRN1" s="650"/>
      <c r="PRO1" s="650"/>
      <c r="PRP1" s="650"/>
      <c r="PRQ1" s="650"/>
      <c r="PRR1" s="650"/>
      <c r="PRS1" s="650"/>
      <c r="PRT1" s="650"/>
      <c r="PRU1" s="650"/>
      <c r="PRV1" s="650"/>
      <c r="PRW1" s="650"/>
      <c r="PRX1" s="650"/>
      <c r="PRY1" s="650"/>
      <c r="PRZ1" s="650"/>
      <c r="PSA1" s="650"/>
      <c r="PSB1" s="650"/>
      <c r="PSC1" s="650"/>
      <c r="PSD1" s="650"/>
      <c r="PSE1" s="650"/>
      <c r="PSF1" s="650"/>
      <c r="PSG1" s="650"/>
      <c r="PSH1" s="650"/>
      <c r="PSI1" s="650"/>
      <c r="PSJ1" s="650"/>
      <c r="PSK1" s="650"/>
      <c r="PSL1" s="650"/>
      <c r="PSM1" s="650"/>
      <c r="PSN1" s="650"/>
      <c r="PSO1" s="650"/>
      <c r="PSP1" s="650"/>
      <c r="PSQ1" s="650"/>
      <c r="PSR1" s="650"/>
      <c r="PSS1" s="650"/>
      <c r="PST1" s="650"/>
      <c r="PSU1" s="650"/>
      <c r="PSV1" s="650"/>
      <c r="PSW1" s="650"/>
      <c r="PSX1" s="650"/>
      <c r="PSY1" s="650"/>
      <c r="PSZ1" s="650"/>
      <c r="PTA1" s="650"/>
      <c r="PTB1" s="650"/>
      <c r="PTC1" s="650"/>
      <c r="PTD1" s="650"/>
      <c r="PTE1" s="650"/>
      <c r="PTF1" s="650"/>
      <c r="PTG1" s="650"/>
      <c r="PTH1" s="650"/>
      <c r="PTI1" s="650"/>
      <c r="PTJ1" s="650"/>
      <c r="PTK1" s="650"/>
      <c r="PTL1" s="650"/>
      <c r="PTM1" s="650"/>
      <c r="PTN1" s="650"/>
      <c r="PTO1" s="650"/>
      <c r="PTP1" s="650"/>
      <c r="PTQ1" s="650"/>
      <c r="PTR1" s="650"/>
      <c r="PTS1" s="650"/>
      <c r="PTT1" s="650"/>
      <c r="PTU1" s="650"/>
      <c r="PTV1" s="650"/>
      <c r="PTW1" s="650"/>
      <c r="PTX1" s="650"/>
      <c r="PTY1" s="650"/>
      <c r="PTZ1" s="650"/>
      <c r="PUA1" s="650"/>
      <c r="PUB1" s="650"/>
      <c r="PUC1" s="650"/>
      <c r="PUD1" s="650"/>
      <c r="PUE1" s="650"/>
      <c r="PUF1" s="650"/>
      <c r="PUG1" s="650"/>
      <c r="PUH1" s="650"/>
      <c r="PUI1" s="650"/>
      <c r="PUJ1" s="650"/>
      <c r="PUK1" s="650"/>
      <c r="PUL1" s="650"/>
      <c r="PUM1" s="650"/>
      <c r="PUN1" s="650"/>
      <c r="PUO1" s="650"/>
      <c r="PUP1" s="650"/>
      <c r="PUQ1" s="650"/>
      <c r="PUR1" s="650"/>
      <c r="PUS1" s="650"/>
      <c r="PUT1" s="650"/>
      <c r="PUU1" s="650"/>
      <c r="PUV1" s="650"/>
      <c r="PUW1" s="650"/>
      <c r="PUX1" s="650"/>
      <c r="PUY1" s="650"/>
      <c r="PUZ1" s="650"/>
      <c r="PVA1" s="650"/>
      <c r="PVB1" s="650"/>
      <c r="PVC1" s="650"/>
      <c r="PVD1" s="650"/>
      <c r="PVE1" s="650"/>
      <c r="PVF1" s="650"/>
      <c r="PVG1" s="650"/>
      <c r="PVH1" s="650"/>
      <c r="PVI1" s="650"/>
      <c r="PVJ1" s="650"/>
      <c r="PVK1" s="650"/>
      <c r="PVL1" s="650"/>
      <c r="PVM1" s="650"/>
      <c r="PVN1" s="650"/>
      <c r="PVO1" s="650"/>
      <c r="PVP1" s="650"/>
      <c r="PVQ1" s="650"/>
      <c r="PVR1" s="650"/>
      <c r="PVS1" s="650"/>
      <c r="PVT1" s="650"/>
      <c r="PVU1" s="650"/>
      <c r="PVV1" s="650"/>
      <c r="PVW1" s="650"/>
      <c r="PVX1" s="650"/>
      <c r="PVY1" s="650"/>
      <c r="PVZ1" s="650"/>
      <c r="PWA1" s="650"/>
      <c r="PWB1" s="650"/>
      <c r="PWC1" s="650"/>
      <c r="PWD1" s="650"/>
      <c r="PWE1" s="650"/>
      <c r="PWF1" s="650"/>
      <c r="PWG1" s="650"/>
      <c r="PWH1" s="650"/>
      <c r="PWI1" s="650"/>
      <c r="PWJ1" s="650"/>
      <c r="PWK1" s="650"/>
      <c r="PWL1" s="650"/>
      <c r="PWM1" s="650"/>
      <c r="PWN1" s="650"/>
      <c r="PWO1" s="650"/>
      <c r="PWP1" s="650"/>
      <c r="PWQ1" s="650"/>
      <c r="PWR1" s="650"/>
      <c r="PWS1" s="650"/>
      <c r="PWT1" s="650"/>
      <c r="PWU1" s="650"/>
      <c r="PWV1" s="650"/>
      <c r="PWW1" s="650"/>
      <c r="PWX1" s="650"/>
      <c r="PWY1" s="650"/>
      <c r="PWZ1" s="650"/>
      <c r="PXA1" s="650"/>
      <c r="PXB1" s="650"/>
      <c r="PXC1" s="650"/>
      <c r="PXD1" s="650"/>
      <c r="PXE1" s="650"/>
      <c r="PXF1" s="650"/>
      <c r="PXG1" s="650"/>
      <c r="PXH1" s="650"/>
      <c r="PXI1" s="650"/>
      <c r="PXJ1" s="650"/>
      <c r="PXK1" s="650"/>
      <c r="PXL1" s="650"/>
      <c r="PXM1" s="650"/>
      <c r="PXN1" s="650"/>
      <c r="PXO1" s="650"/>
      <c r="PXP1" s="650"/>
      <c r="PXQ1" s="650"/>
      <c r="PXR1" s="650"/>
      <c r="PXS1" s="650"/>
      <c r="PXT1" s="650"/>
      <c r="PXU1" s="650"/>
      <c r="PXV1" s="650"/>
      <c r="PXW1" s="650"/>
      <c r="PXX1" s="650"/>
      <c r="PXY1" s="650"/>
      <c r="PXZ1" s="650"/>
      <c r="PYA1" s="650"/>
      <c r="PYB1" s="650"/>
      <c r="PYC1" s="650"/>
      <c r="PYD1" s="650"/>
      <c r="PYE1" s="650"/>
      <c r="PYF1" s="650"/>
      <c r="PYG1" s="650"/>
      <c r="PYH1" s="650"/>
      <c r="PYI1" s="650"/>
      <c r="PYJ1" s="650"/>
      <c r="PYK1" s="650"/>
      <c r="PYL1" s="650"/>
      <c r="PYM1" s="650"/>
      <c r="PYN1" s="650"/>
      <c r="PYO1" s="650"/>
      <c r="PYP1" s="650"/>
      <c r="PYQ1" s="650"/>
      <c r="PYR1" s="650"/>
      <c r="PYS1" s="650"/>
      <c r="PYT1" s="650"/>
      <c r="PYU1" s="650"/>
      <c r="PYV1" s="650"/>
      <c r="PYW1" s="650"/>
      <c r="PYX1" s="650"/>
      <c r="PYY1" s="650"/>
      <c r="PYZ1" s="650"/>
      <c r="PZA1" s="650"/>
      <c r="PZB1" s="650"/>
      <c r="PZC1" s="650"/>
      <c r="PZD1" s="650"/>
      <c r="PZE1" s="650"/>
      <c r="PZF1" s="650"/>
      <c r="PZG1" s="650"/>
      <c r="PZH1" s="650"/>
      <c r="PZI1" s="650"/>
      <c r="PZJ1" s="650"/>
      <c r="PZK1" s="650"/>
      <c r="PZL1" s="650"/>
      <c r="PZM1" s="650"/>
      <c r="PZN1" s="650"/>
      <c r="PZO1" s="650"/>
      <c r="PZP1" s="650"/>
      <c r="PZQ1" s="650"/>
      <c r="PZR1" s="650"/>
      <c r="PZS1" s="650"/>
      <c r="PZT1" s="650"/>
      <c r="PZU1" s="650"/>
      <c r="PZV1" s="650"/>
      <c r="PZW1" s="650"/>
      <c r="PZX1" s="650"/>
      <c r="PZY1" s="650"/>
      <c r="PZZ1" s="650"/>
      <c r="QAA1" s="650"/>
      <c r="QAB1" s="650"/>
      <c r="QAC1" s="650"/>
      <c r="QAD1" s="650"/>
      <c r="QAE1" s="650"/>
      <c r="QAF1" s="650"/>
      <c r="QAG1" s="650"/>
      <c r="QAH1" s="650"/>
      <c r="QAI1" s="650"/>
      <c r="QAJ1" s="650"/>
      <c r="QAK1" s="650"/>
      <c r="QAL1" s="650"/>
      <c r="QAM1" s="650"/>
      <c r="QAN1" s="650"/>
      <c r="QAO1" s="650"/>
      <c r="QAP1" s="650"/>
      <c r="QAQ1" s="650"/>
      <c r="QAR1" s="650"/>
      <c r="QAS1" s="650"/>
      <c r="QAT1" s="650"/>
      <c r="QAU1" s="650"/>
      <c r="QAV1" s="650"/>
      <c r="QAW1" s="650"/>
      <c r="QAX1" s="650"/>
      <c r="QAY1" s="650"/>
      <c r="QAZ1" s="650"/>
      <c r="QBA1" s="650"/>
      <c r="QBB1" s="650"/>
      <c r="QBC1" s="650"/>
      <c r="QBD1" s="650"/>
      <c r="QBE1" s="650"/>
      <c r="QBF1" s="650"/>
      <c r="QBG1" s="650"/>
      <c r="QBH1" s="650"/>
      <c r="QBI1" s="650"/>
      <c r="QBJ1" s="650"/>
      <c r="QBK1" s="650"/>
      <c r="QBL1" s="650"/>
      <c r="QBM1" s="650"/>
      <c r="QBN1" s="650"/>
      <c r="QBO1" s="650"/>
      <c r="QBP1" s="650"/>
      <c r="QBQ1" s="650"/>
      <c r="QBR1" s="650"/>
      <c r="QBS1" s="650"/>
      <c r="QBT1" s="650"/>
      <c r="QBU1" s="650"/>
      <c r="QBV1" s="650"/>
      <c r="QBW1" s="650"/>
      <c r="QBX1" s="650"/>
      <c r="QBY1" s="650"/>
      <c r="QBZ1" s="650"/>
      <c r="QCA1" s="650"/>
      <c r="QCB1" s="650"/>
      <c r="QCC1" s="650"/>
      <c r="QCD1" s="650"/>
      <c r="QCE1" s="650"/>
      <c r="QCF1" s="650"/>
      <c r="QCG1" s="650"/>
      <c r="QCH1" s="650"/>
      <c r="QCI1" s="650"/>
      <c r="QCJ1" s="650"/>
      <c r="QCK1" s="650"/>
      <c r="QCL1" s="650"/>
      <c r="QCM1" s="650"/>
      <c r="QCN1" s="650"/>
      <c r="QCO1" s="650"/>
      <c r="QCP1" s="650"/>
      <c r="QCQ1" s="650"/>
      <c r="QCR1" s="650"/>
      <c r="QCS1" s="650"/>
      <c r="QCT1" s="650"/>
      <c r="QCU1" s="650"/>
      <c r="QCV1" s="650"/>
      <c r="QCW1" s="650"/>
      <c r="QCX1" s="650"/>
      <c r="QCY1" s="650"/>
      <c r="QCZ1" s="650"/>
      <c r="QDA1" s="650"/>
      <c r="QDB1" s="650"/>
      <c r="QDC1" s="650"/>
      <c r="QDD1" s="650"/>
      <c r="QDE1" s="650"/>
      <c r="QDF1" s="650"/>
      <c r="QDG1" s="650"/>
      <c r="QDH1" s="650"/>
      <c r="QDI1" s="650"/>
      <c r="QDJ1" s="650"/>
      <c r="QDK1" s="650"/>
      <c r="QDL1" s="650"/>
      <c r="QDM1" s="650"/>
      <c r="QDN1" s="650"/>
      <c r="QDO1" s="650"/>
      <c r="QDP1" s="650"/>
      <c r="QDQ1" s="650"/>
      <c r="QDR1" s="650"/>
      <c r="QDS1" s="650"/>
      <c r="QDT1" s="650"/>
      <c r="QDU1" s="650"/>
      <c r="QDV1" s="650"/>
      <c r="QDW1" s="650"/>
      <c r="QDX1" s="650"/>
      <c r="QDY1" s="650"/>
      <c r="QDZ1" s="650"/>
      <c r="QEA1" s="650"/>
      <c r="QEB1" s="650"/>
      <c r="QEC1" s="650"/>
      <c r="QED1" s="650"/>
      <c r="QEE1" s="650"/>
      <c r="QEF1" s="650"/>
      <c r="QEG1" s="650"/>
      <c r="QEH1" s="650"/>
      <c r="QEI1" s="650"/>
      <c r="QEJ1" s="650"/>
      <c r="QEK1" s="650"/>
      <c r="QEL1" s="650"/>
      <c r="QEM1" s="650"/>
      <c r="QEN1" s="650"/>
      <c r="QEO1" s="650"/>
      <c r="QEP1" s="650"/>
      <c r="QEQ1" s="650"/>
      <c r="QER1" s="650"/>
      <c r="QES1" s="650"/>
      <c r="QET1" s="650"/>
      <c r="QEU1" s="650"/>
      <c r="QEV1" s="650"/>
      <c r="QEW1" s="650"/>
      <c r="QEX1" s="650"/>
      <c r="QEY1" s="650"/>
      <c r="QEZ1" s="650"/>
      <c r="QFA1" s="650"/>
      <c r="QFB1" s="650"/>
      <c r="QFC1" s="650"/>
      <c r="QFD1" s="650"/>
      <c r="QFE1" s="650"/>
      <c r="QFF1" s="650"/>
      <c r="QFG1" s="650"/>
      <c r="QFH1" s="650"/>
      <c r="QFI1" s="650"/>
      <c r="QFJ1" s="650"/>
      <c r="QFK1" s="650"/>
      <c r="QFL1" s="650"/>
      <c r="QFM1" s="650"/>
      <c r="QFN1" s="650"/>
      <c r="QFO1" s="650"/>
      <c r="QFP1" s="650"/>
      <c r="QFQ1" s="650"/>
      <c r="QFR1" s="650"/>
      <c r="QFS1" s="650"/>
      <c r="QFT1" s="650"/>
      <c r="QFU1" s="650"/>
      <c r="QFV1" s="650"/>
      <c r="QFW1" s="650"/>
      <c r="QFX1" s="650"/>
      <c r="QFY1" s="650"/>
      <c r="QFZ1" s="650"/>
      <c r="QGA1" s="650"/>
      <c r="QGB1" s="650"/>
      <c r="QGC1" s="650"/>
      <c r="QGD1" s="650"/>
      <c r="QGE1" s="650"/>
      <c r="QGF1" s="650"/>
      <c r="QGG1" s="650"/>
      <c r="QGH1" s="650"/>
      <c r="QGI1" s="650"/>
      <c r="QGJ1" s="650"/>
      <c r="QGK1" s="650"/>
      <c r="QGL1" s="650"/>
      <c r="QGM1" s="650"/>
      <c r="QGN1" s="650"/>
      <c r="QGO1" s="650"/>
      <c r="QGP1" s="650"/>
      <c r="QGQ1" s="650"/>
      <c r="QGR1" s="650"/>
      <c r="QGS1" s="650"/>
      <c r="QGT1" s="650"/>
      <c r="QGU1" s="650"/>
      <c r="QGV1" s="650"/>
      <c r="QGW1" s="650"/>
      <c r="QGX1" s="650"/>
      <c r="QGY1" s="650"/>
      <c r="QGZ1" s="650"/>
      <c r="QHA1" s="650"/>
      <c r="QHB1" s="650"/>
      <c r="QHC1" s="650"/>
      <c r="QHD1" s="650"/>
      <c r="QHE1" s="650"/>
      <c r="QHF1" s="650"/>
      <c r="QHG1" s="650"/>
      <c r="QHH1" s="650"/>
      <c r="QHI1" s="650"/>
      <c r="QHJ1" s="650"/>
      <c r="QHK1" s="650"/>
      <c r="QHL1" s="650"/>
      <c r="QHM1" s="650"/>
      <c r="QHN1" s="650"/>
      <c r="QHO1" s="650"/>
      <c r="QHP1" s="650"/>
      <c r="QHQ1" s="650"/>
      <c r="QHR1" s="650"/>
      <c r="QHS1" s="650"/>
      <c r="QHT1" s="650"/>
      <c r="QHU1" s="650"/>
      <c r="QHV1" s="650"/>
      <c r="QHW1" s="650"/>
      <c r="QHX1" s="650"/>
      <c r="QHY1" s="650"/>
      <c r="QHZ1" s="650"/>
      <c r="QIA1" s="650"/>
      <c r="QIB1" s="650"/>
      <c r="QIC1" s="650"/>
      <c r="QID1" s="650"/>
      <c r="QIE1" s="650"/>
      <c r="QIF1" s="650"/>
      <c r="QIG1" s="650"/>
      <c r="QIH1" s="650"/>
      <c r="QII1" s="650"/>
      <c r="QIJ1" s="650"/>
      <c r="QIK1" s="650"/>
      <c r="QIL1" s="650"/>
      <c r="QIM1" s="650"/>
      <c r="QIN1" s="650"/>
      <c r="QIO1" s="650"/>
      <c r="QIP1" s="650"/>
      <c r="QIQ1" s="650"/>
      <c r="QIR1" s="650"/>
      <c r="QIS1" s="650"/>
      <c r="QIT1" s="650"/>
      <c r="QIU1" s="650"/>
      <c r="QIV1" s="650"/>
      <c r="QIW1" s="650"/>
      <c r="QIX1" s="650"/>
      <c r="QIY1" s="650"/>
      <c r="QIZ1" s="650"/>
      <c r="QJA1" s="650"/>
      <c r="QJB1" s="650"/>
      <c r="QJC1" s="650"/>
      <c r="QJD1" s="650"/>
      <c r="QJE1" s="650"/>
      <c r="QJF1" s="650"/>
      <c r="QJG1" s="650"/>
      <c r="QJH1" s="650"/>
      <c r="QJI1" s="650"/>
      <c r="QJJ1" s="650"/>
      <c r="QJK1" s="650"/>
      <c r="QJL1" s="650"/>
      <c r="QJM1" s="650"/>
      <c r="QJN1" s="650"/>
      <c r="QJO1" s="650"/>
      <c r="QJP1" s="650"/>
      <c r="QJQ1" s="650"/>
      <c r="QJR1" s="650"/>
      <c r="QJS1" s="650"/>
      <c r="QJT1" s="650"/>
      <c r="QJU1" s="650"/>
      <c r="QJV1" s="650"/>
      <c r="QJW1" s="650"/>
      <c r="QJX1" s="650"/>
      <c r="QJY1" s="650"/>
      <c r="QJZ1" s="650"/>
      <c r="QKA1" s="650"/>
      <c r="QKB1" s="650"/>
      <c r="QKC1" s="650"/>
      <c r="QKD1" s="650"/>
      <c r="QKE1" s="650"/>
      <c r="QKF1" s="650"/>
      <c r="QKG1" s="650"/>
      <c r="QKH1" s="650"/>
      <c r="QKI1" s="650"/>
      <c r="QKJ1" s="650"/>
      <c r="QKK1" s="650"/>
      <c r="QKL1" s="650"/>
      <c r="QKM1" s="650"/>
      <c r="QKN1" s="650"/>
      <c r="QKO1" s="650"/>
      <c r="QKP1" s="650"/>
      <c r="QKQ1" s="650"/>
      <c r="QKR1" s="650"/>
      <c r="QKS1" s="650"/>
      <c r="QKT1" s="650"/>
      <c r="QKU1" s="650"/>
      <c r="QKV1" s="650"/>
      <c r="QKW1" s="650"/>
      <c r="QKX1" s="650"/>
      <c r="QKY1" s="650"/>
      <c r="QKZ1" s="650"/>
      <c r="QLA1" s="650"/>
      <c r="QLB1" s="650"/>
      <c r="QLC1" s="650"/>
      <c r="QLD1" s="650"/>
      <c r="QLE1" s="650"/>
      <c r="QLF1" s="650"/>
      <c r="QLG1" s="650"/>
      <c r="QLH1" s="650"/>
      <c r="QLI1" s="650"/>
      <c r="QLJ1" s="650"/>
      <c r="QLK1" s="650"/>
      <c r="QLL1" s="650"/>
      <c r="QLM1" s="650"/>
      <c r="QLN1" s="650"/>
      <c r="QLO1" s="650"/>
      <c r="QLP1" s="650"/>
      <c r="QLQ1" s="650"/>
      <c r="QLR1" s="650"/>
      <c r="QLS1" s="650"/>
      <c r="QLT1" s="650"/>
      <c r="QLU1" s="650"/>
      <c r="QLV1" s="650"/>
      <c r="QLW1" s="650"/>
      <c r="QLX1" s="650"/>
      <c r="QLY1" s="650"/>
      <c r="QLZ1" s="650"/>
      <c r="QMA1" s="650"/>
      <c r="QMB1" s="650"/>
      <c r="QMC1" s="650"/>
      <c r="QMD1" s="650"/>
      <c r="QME1" s="650"/>
      <c r="QMF1" s="650"/>
      <c r="QMG1" s="650"/>
      <c r="QMH1" s="650"/>
      <c r="QMI1" s="650"/>
      <c r="QMJ1" s="650"/>
      <c r="QMK1" s="650"/>
      <c r="QML1" s="650"/>
      <c r="QMM1" s="650"/>
      <c r="QMN1" s="650"/>
      <c r="QMO1" s="650"/>
      <c r="QMP1" s="650"/>
      <c r="QMQ1" s="650"/>
      <c r="QMR1" s="650"/>
      <c r="QMS1" s="650"/>
      <c r="QMT1" s="650"/>
      <c r="QMU1" s="650"/>
      <c r="QMV1" s="650"/>
      <c r="QMW1" s="650"/>
      <c r="QMX1" s="650"/>
      <c r="QMY1" s="650"/>
      <c r="QMZ1" s="650"/>
      <c r="QNA1" s="650"/>
      <c r="QNB1" s="650"/>
      <c r="QNC1" s="650"/>
      <c r="QND1" s="650"/>
      <c r="QNE1" s="650"/>
      <c r="QNF1" s="650"/>
      <c r="QNG1" s="650"/>
      <c r="QNH1" s="650"/>
      <c r="QNI1" s="650"/>
      <c r="QNJ1" s="650"/>
      <c r="QNK1" s="650"/>
      <c r="QNL1" s="650"/>
      <c r="QNM1" s="650"/>
      <c r="QNN1" s="650"/>
      <c r="QNO1" s="650"/>
      <c r="QNP1" s="650"/>
      <c r="QNQ1" s="650"/>
      <c r="QNR1" s="650"/>
      <c r="QNS1" s="650"/>
      <c r="QNT1" s="650"/>
      <c r="QNU1" s="650"/>
      <c r="QNV1" s="650"/>
      <c r="QNW1" s="650"/>
      <c r="QNX1" s="650"/>
      <c r="QNY1" s="650"/>
      <c r="QNZ1" s="650"/>
      <c r="QOA1" s="650"/>
      <c r="QOB1" s="650"/>
      <c r="QOC1" s="650"/>
      <c r="QOD1" s="650"/>
      <c r="QOE1" s="650"/>
      <c r="QOF1" s="650"/>
      <c r="QOG1" s="650"/>
      <c r="QOH1" s="650"/>
      <c r="QOI1" s="650"/>
      <c r="QOJ1" s="650"/>
      <c r="QOK1" s="650"/>
      <c r="QOL1" s="650"/>
      <c r="QOM1" s="650"/>
      <c r="QON1" s="650"/>
      <c r="QOO1" s="650"/>
      <c r="QOP1" s="650"/>
      <c r="QOQ1" s="650"/>
      <c r="QOR1" s="650"/>
      <c r="QOS1" s="650"/>
      <c r="QOT1" s="650"/>
      <c r="QOU1" s="650"/>
      <c r="QOV1" s="650"/>
      <c r="QOW1" s="650"/>
      <c r="QOX1" s="650"/>
      <c r="QOY1" s="650"/>
      <c r="QOZ1" s="650"/>
      <c r="QPA1" s="650"/>
      <c r="QPB1" s="650"/>
      <c r="QPC1" s="650"/>
      <c r="QPD1" s="650"/>
      <c r="QPE1" s="650"/>
      <c r="QPF1" s="650"/>
      <c r="QPG1" s="650"/>
      <c r="QPH1" s="650"/>
      <c r="QPI1" s="650"/>
      <c r="QPJ1" s="650"/>
      <c r="QPK1" s="650"/>
      <c r="QPL1" s="650"/>
      <c r="QPM1" s="650"/>
      <c r="QPN1" s="650"/>
      <c r="QPO1" s="650"/>
      <c r="QPP1" s="650"/>
      <c r="QPQ1" s="650"/>
      <c r="QPR1" s="650"/>
      <c r="QPS1" s="650"/>
      <c r="QPT1" s="650"/>
      <c r="QPU1" s="650"/>
      <c r="QPV1" s="650"/>
      <c r="QPW1" s="650"/>
      <c r="QPX1" s="650"/>
      <c r="QPY1" s="650"/>
      <c r="QPZ1" s="650"/>
      <c r="QQA1" s="650"/>
      <c r="QQB1" s="650"/>
      <c r="QQC1" s="650"/>
      <c r="QQD1" s="650"/>
      <c r="QQE1" s="650"/>
      <c r="QQF1" s="650"/>
      <c r="QQG1" s="650"/>
      <c r="QQH1" s="650"/>
      <c r="QQI1" s="650"/>
      <c r="QQJ1" s="650"/>
      <c r="QQK1" s="650"/>
      <c r="QQL1" s="650"/>
      <c r="QQM1" s="650"/>
      <c r="QQN1" s="650"/>
      <c r="QQO1" s="650"/>
      <c r="QQP1" s="650"/>
      <c r="QQQ1" s="650"/>
      <c r="QQR1" s="650"/>
      <c r="QQS1" s="650"/>
      <c r="QQT1" s="650"/>
      <c r="QQU1" s="650"/>
      <c r="QQV1" s="650"/>
      <c r="QQW1" s="650"/>
      <c r="QQX1" s="650"/>
      <c r="QQY1" s="650"/>
      <c r="QQZ1" s="650"/>
      <c r="QRA1" s="650"/>
      <c r="QRB1" s="650"/>
      <c r="QRC1" s="650"/>
      <c r="QRD1" s="650"/>
      <c r="QRE1" s="650"/>
      <c r="QRF1" s="650"/>
      <c r="QRG1" s="650"/>
      <c r="QRH1" s="650"/>
      <c r="QRI1" s="650"/>
      <c r="QRJ1" s="650"/>
      <c r="QRK1" s="650"/>
      <c r="QRL1" s="650"/>
      <c r="QRM1" s="650"/>
      <c r="QRN1" s="650"/>
      <c r="QRO1" s="650"/>
      <c r="QRP1" s="650"/>
      <c r="QRQ1" s="650"/>
      <c r="QRR1" s="650"/>
      <c r="QRS1" s="650"/>
      <c r="QRT1" s="650"/>
      <c r="QRU1" s="650"/>
      <c r="QRV1" s="650"/>
      <c r="QRW1" s="650"/>
      <c r="QRX1" s="650"/>
      <c r="QRY1" s="650"/>
      <c r="QRZ1" s="650"/>
      <c r="QSA1" s="650"/>
      <c r="QSB1" s="650"/>
      <c r="QSC1" s="650"/>
      <c r="QSD1" s="650"/>
      <c r="QSE1" s="650"/>
      <c r="QSF1" s="650"/>
      <c r="QSG1" s="650"/>
      <c r="QSH1" s="650"/>
      <c r="QSI1" s="650"/>
      <c r="QSJ1" s="650"/>
      <c r="QSK1" s="650"/>
      <c r="QSL1" s="650"/>
      <c r="QSM1" s="650"/>
      <c r="QSN1" s="650"/>
      <c r="QSO1" s="650"/>
      <c r="QSP1" s="650"/>
      <c r="QSQ1" s="650"/>
      <c r="QSR1" s="650"/>
      <c r="QSS1" s="650"/>
      <c r="QST1" s="650"/>
      <c r="QSU1" s="650"/>
      <c r="QSV1" s="650"/>
      <c r="QSW1" s="650"/>
      <c r="QSX1" s="650"/>
      <c r="QSY1" s="650"/>
      <c r="QSZ1" s="650"/>
      <c r="QTA1" s="650"/>
      <c r="QTB1" s="650"/>
      <c r="QTC1" s="650"/>
      <c r="QTD1" s="650"/>
      <c r="QTE1" s="650"/>
      <c r="QTF1" s="650"/>
      <c r="QTG1" s="650"/>
      <c r="QTH1" s="650"/>
      <c r="QTI1" s="650"/>
      <c r="QTJ1" s="650"/>
      <c r="QTK1" s="650"/>
      <c r="QTL1" s="650"/>
      <c r="QTM1" s="650"/>
      <c r="QTN1" s="650"/>
      <c r="QTO1" s="650"/>
      <c r="QTP1" s="650"/>
      <c r="QTQ1" s="650"/>
      <c r="QTR1" s="650"/>
      <c r="QTS1" s="650"/>
      <c r="QTT1" s="650"/>
      <c r="QTU1" s="650"/>
      <c r="QTV1" s="650"/>
      <c r="QTW1" s="650"/>
      <c r="QTX1" s="650"/>
      <c r="QTY1" s="650"/>
      <c r="QTZ1" s="650"/>
      <c r="QUA1" s="650"/>
      <c r="QUB1" s="650"/>
      <c r="QUC1" s="650"/>
      <c r="QUD1" s="650"/>
      <c r="QUE1" s="650"/>
      <c r="QUF1" s="650"/>
      <c r="QUG1" s="650"/>
      <c r="QUH1" s="650"/>
      <c r="QUI1" s="650"/>
      <c r="QUJ1" s="650"/>
      <c r="QUK1" s="650"/>
      <c r="QUL1" s="650"/>
      <c r="QUM1" s="650"/>
      <c r="QUN1" s="650"/>
      <c r="QUO1" s="650"/>
      <c r="QUP1" s="650"/>
      <c r="QUQ1" s="650"/>
      <c r="QUR1" s="650"/>
      <c r="QUS1" s="650"/>
      <c r="QUT1" s="650"/>
      <c r="QUU1" s="650"/>
      <c r="QUV1" s="650"/>
      <c r="QUW1" s="650"/>
      <c r="QUX1" s="650"/>
      <c r="QUY1" s="650"/>
      <c r="QUZ1" s="650"/>
      <c r="QVA1" s="650"/>
      <c r="QVB1" s="650"/>
      <c r="QVC1" s="650"/>
      <c r="QVD1" s="650"/>
      <c r="QVE1" s="650"/>
      <c r="QVF1" s="650"/>
      <c r="QVG1" s="650"/>
      <c r="QVH1" s="650"/>
      <c r="QVI1" s="650"/>
      <c r="QVJ1" s="650"/>
      <c r="QVK1" s="650"/>
      <c r="QVL1" s="650"/>
      <c r="QVM1" s="650"/>
      <c r="QVN1" s="650"/>
      <c r="QVO1" s="650"/>
      <c r="QVP1" s="650"/>
      <c r="QVQ1" s="650"/>
      <c r="QVR1" s="650"/>
      <c r="QVS1" s="650"/>
      <c r="QVT1" s="650"/>
      <c r="QVU1" s="650"/>
      <c r="QVV1" s="650"/>
      <c r="QVW1" s="650"/>
      <c r="QVX1" s="650"/>
      <c r="QVY1" s="650"/>
      <c r="QVZ1" s="650"/>
      <c r="QWA1" s="650"/>
      <c r="QWB1" s="650"/>
      <c r="QWC1" s="650"/>
      <c r="QWD1" s="650"/>
      <c r="QWE1" s="650"/>
      <c r="QWF1" s="650"/>
      <c r="QWG1" s="650"/>
      <c r="QWH1" s="650"/>
      <c r="QWI1" s="650"/>
      <c r="QWJ1" s="650"/>
      <c r="QWK1" s="650"/>
      <c r="QWL1" s="650"/>
      <c r="QWM1" s="650"/>
      <c r="QWN1" s="650"/>
      <c r="QWO1" s="650"/>
      <c r="QWP1" s="650"/>
      <c r="QWQ1" s="650"/>
      <c r="QWR1" s="650"/>
      <c r="QWS1" s="650"/>
      <c r="QWT1" s="650"/>
      <c r="QWU1" s="650"/>
      <c r="QWV1" s="650"/>
      <c r="QWW1" s="650"/>
      <c r="QWX1" s="650"/>
      <c r="QWY1" s="650"/>
      <c r="QWZ1" s="650"/>
      <c r="QXA1" s="650"/>
      <c r="QXB1" s="650"/>
      <c r="QXC1" s="650"/>
      <c r="QXD1" s="650"/>
      <c r="QXE1" s="650"/>
      <c r="QXF1" s="650"/>
      <c r="QXG1" s="650"/>
      <c r="QXH1" s="650"/>
      <c r="QXI1" s="650"/>
      <c r="QXJ1" s="650"/>
      <c r="QXK1" s="650"/>
      <c r="QXL1" s="650"/>
      <c r="QXM1" s="650"/>
      <c r="QXN1" s="650"/>
      <c r="QXO1" s="650"/>
      <c r="QXP1" s="650"/>
      <c r="QXQ1" s="650"/>
      <c r="QXR1" s="650"/>
      <c r="QXS1" s="650"/>
      <c r="QXT1" s="650"/>
      <c r="QXU1" s="650"/>
      <c r="QXV1" s="650"/>
      <c r="QXW1" s="650"/>
      <c r="QXX1" s="650"/>
      <c r="QXY1" s="650"/>
      <c r="QXZ1" s="650"/>
      <c r="QYA1" s="650"/>
      <c r="QYB1" s="650"/>
      <c r="QYC1" s="650"/>
      <c r="QYD1" s="650"/>
      <c r="QYE1" s="650"/>
      <c r="QYF1" s="650"/>
      <c r="QYG1" s="650"/>
      <c r="QYH1" s="650"/>
      <c r="QYI1" s="650"/>
      <c r="QYJ1" s="650"/>
      <c r="QYK1" s="650"/>
      <c r="QYL1" s="650"/>
      <c r="QYM1" s="650"/>
      <c r="QYN1" s="650"/>
      <c r="QYO1" s="650"/>
      <c r="QYP1" s="650"/>
      <c r="QYQ1" s="650"/>
      <c r="QYR1" s="650"/>
      <c r="QYS1" s="650"/>
      <c r="QYT1" s="650"/>
      <c r="QYU1" s="650"/>
      <c r="QYV1" s="650"/>
      <c r="QYW1" s="650"/>
      <c r="QYX1" s="650"/>
      <c r="QYY1" s="650"/>
      <c r="QYZ1" s="650"/>
      <c r="QZA1" s="650"/>
      <c r="QZB1" s="650"/>
      <c r="QZC1" s="650"/>
      <c r="QZD1" s="650"/>
      <c r="QZE1" s="650"/>
      <c r="QZF1" s="650"/>
      <c r="QZG1" s="650"/>
      <c r="QZH1" s="650"/>
      <c r="QZI1" s="650"/>
      <c r="QZJ1" s="650"/>
      <c r="QZK1" s="650"/>
      <c r="QZL1" s="650"/>
      <c r="QZM1" s="650"/>
      <c r="QZN1" s="650"/>
      <c r="QZO1" s="650"/>
      <c r="QZP1" s="650"/>
      <c r="QZQ1" s="650"/>
      <c r="QZR1" s="650"/>
      <c r="QZS1" s="650"/>
      <c r="QZT1" s="650"/>
      <c r="QZU1" s="650"/>
      <c r="QZV1" s="650"/>
      <c r="QZW1" s="650"/>
      <c r="QZX1" s="650"/>
      <c r="QZY1" s="650"/>
      <c r="QZZ1" s="650"/>
      <c r="RAA1" s="650"/>
      <c r="RAB1" s="650"/>
      <c r="RAC1" s="650"/>
      <c r="RAD1" s="650"/>
      <c r="RAE1" s="650"/>
      <c r="RAF1" s="650"/>
      <c r="RAG1" s="650"/>
      <c r="RAH1" s="650"/>
      <c r="RAI1" s="650"/>
      <c r="RAJ1" s="650"/>
      <c r="RAK1" s="650"/>
      <c r="RAL1" s="650"/>
      <c r="RAM1" s="650"/>
      <c r="RAN1" s="650"/>
      <c r="RAO1" s="650"/>
      <c r="RAP1" s="650"/>
      <c r="RAQ1" s="650"/>
      <c r="RAR1" s="650"/>
      <c r="RAS1" s="650"/>
      <c r="RAT1" s="650"/>
      <c r="RAU1" s="650"/>
      <c r="RAV1" s="650"/>
      <c r="RAW1" s="650"/>
      <c r="RAX1" s="650"/>
      <c r="RAY1" s="650"/>
      <c r="RAZ1" s="650"/>
      <c r="RBA1" s="650"/>
      <c r="RBB1" s="650"/>
      <c r="RBC1" s="650"/>
      <c r="RBD1" s="650"/>
      <c r="RBE1" s="650"/>
      <c r="RBF1" s="650"/>
      <c r="RBG1" s="650"/>
      <c r="RBH1" s="650"/>
      <c r="RBI1" s="650"/>
      <c r="RBJ1" s="650"/>
      <c r="RBK1" s="650"/>
      <c r="RBL1" s="650"/>
      <c r="RBM1" s="650"/>
      <c r="RBN1" s="650"/>
      <c r="RBO1" s="650"/>
      <c r="RBP1" s="650"/>
      <c r="RBQ1" s="650"/>
      <c r="RBR1" s="650"/>
      <c r="RBS1" s="650"/>
      <c r="RBT1" s="650"/>
      <c r="RBU1" s="650"/>
      <c r="RBV1" s="650"/>
      <c r="RBW1" s="650"/>
      <c r="RBX1" s="650"/>
      <c r="RBY1" s="650"/>
      <c r="RBZ1" s="650"/>
      <c r="RCA1" s="650"/>
      <c r="RCB1" s="650"/>
      <c r="RCC1" s="650"/>
      <c r="RCD1" s="650"/>
      <c r="RCE1" s="650"/>
      <c r="RCF1" s="650"/>
      <c r="RCG1" s="650"/>
      <c r="RCH1" s="650"/>
      <c r="RCI1" s="650"/>
      <c r="RCJ1" s="650"/>
      <c r="RCK1" s="650"/>
      <c r="RCL1" s="650"/>
      <c r="RCM1" s="650"/>
      <c r="RCN1" s="650"/>
      <c r="RCO1" s="650"/>
      <c r="RCP1" s="650"/>
      <c r="RCQ1" s="650"/>
      <c r="RCR1" s="650"/>
      <c r="RCS1" s="650"/>
      <c r="RCT1" s="650"/>
      <c r="RCU1" s="650"/>
      <c r="RCV1" s="650"/>
      <c r="RCW1" s="650"/>
      <c r="RCX1" s="650"/>
      <c r="RCY1" s="650"/>
      <c r="RCZ1" s="650"/>
      <c r="RDA1" s="650"/>
      <c r="RDB1" s="650"/>
      <c r="RDC1" s="650"/>
      <c r="RDD1" s="650"/>
      <c r="RDE1" s="650"/>
      <c r="RDF1" s="650"/>
      <c r="RDG1" s="650"/>
      <c r="RDH1" s="650"/>
      <c r="RDI1" s="650"/>
      <c r="RDJ1" s="650"/>
      <c r="RDK1" s="650"/>
      <c r="RDL1" s="650"/>
      <c r="RDM1" s="650"/>
      <c r="RDN1" s="650"/>
      <c r="RDO1" s="650"/>
      <c r="RDP1" s="650"/>
      <c r="RDQ1" s="650"/>
      <c r="RDR1" s="650"/>
      <c r="RDS1" s="650"/>
      <c r="RDT1" s="650"/>
      <c r="RDU1" s="650"/>
      <c r="RDV1" s="650"/>
      <c r="RDW1" s="650"/>
      <c r="RDX1" s="650"/>
      <c r="RDY1" s="650"/>
      <c r="RDZ1" s="650"/>
      <c r="REA1" s="650"/>
      <c r="REB1" s="650"/>
      <c r="REC1" s="650"/>
      <c r="RED1" s="650"/>
      <c r="REE1" s="650"/>
      <c r="REF1" s="650"/>
      <c r="REG1" s="650"/>
      <c r="REH1" s="650"/>
      <c r="REI1" s="650"/>
      <c r="REJ1" s="650"/>
      <c r="REK1" s="650"/>
      <c r="REL1" s="650"/>
      <c r="REM1" s="650"/>
      <c r="REN1" s="650"/>
      <c r="REO1" s="650"/>
      <c r="REP1" s="650"/>
      <c r="REQ1" s="650"/>
      <c r="RER1" s="650"/>
      <c r="RES1" s="650"/>
      <c r="RET1" s="650"/>
      <c r="REU1" s="650"/>
      <c r="REV1" s="650"/>
      <c r="REW1" s="650"/>
      <c r="REX1" s="650"/>
      <c r="REY1" s="650"/>
      <c r="REZ1" s="650"/>
      <c r="RFA1" s="650"/>
      <c r="RFB1" s="650"/>
      <c r="RFC1" s="650"/>
      <c r="RFD1" s="650"/>
      <c r="RFE1" s="650"/>
      <c r="RFF1" s="650"/>
      <c r="RFG1" s="650"/>
      <c r="RFH1" s="650"/>
      <c r="RFI1" s="650"/>
      <c r="RFJ1" s="650"/>
      <c r="RFK1" s="650"/>
      <c r="RFL1" s="650"/>
      <c r="RFM1" s="650"/>
      <c r="RFN1" s="650"/>
      <c r="RFO1" s="650"/>
      <c r="RFP1" s="650"/>
      <c r="RFQ1" s="650"/>
      <c r="RFR1" s="650"/>
      <c r="RFS1" s="650"/>
      <c r="RFT1" s="650"/>
      <c r="RFU1" s="650"/>
      <c r="RFV1" s="650"/>
      <c r="RFW1" s="650"/>
      <c r="RFX1" s="650"/>
      <c r="RFY1" s="650"/>
      <c r="RFZ1" s="650"/>
      <c r="RGA1" s="650"/>
      <c r="RGB1" s="650"/>
      <c r="RGC1" s="650"/>
      <c r="RGD1" s="650"/>
      <c r="RGE1" s="650"/>
      <c r="RGF1" s="650"/>
      <c r="RGG1" s="650"/>
      <c r="RGH1" s="650"/>
      <c r="RGI1" s="650"/>
      <c r="RGJ1" s="650"/>
      <c r="RGK1" s="650"/>
      <c r="RGL1" s="650"/>
      <c r="RGM1" s="650"/>
      <c r="RGN1" s="650"/>
      <c r="RGO1" s="650"/>
      <c r="RGP1" s="650"/>
      <c r="RGQ1" s="650"/>
      <c r="RGR1" s="650"/>
      <c r="RGS1" s="650"/>
      <c r="RGT1" s="650"/>
      <c r="RGU1" s="650"/>
      <c r="RGV1" s="650"/>
      <c r="RGW1" s="650"/>
      <c r="RGX1" s="650"/>
      <c r="RGY1" s="650"/>
      <c r="RGZ1" s="650"/>
      <c r="RHA1" s="650"/>
      <c r="RHB1" s="650"/>
      <c r="RHC1" s="650"/>
      <c r="RHD1" s="650"/>
      <c r="RHE1" s="650"/>
      <c r="RHF1" s="650"/>
      <c r="RHG1" s="650"/>
      <c r="RHH1" s="650"/>
      <c r="RHI1" s="650"/>
      <c r="RHJ1" s="650"/>
      <c r="RHK1" s="650"/>
      <c r="RHL1" s="650"/>
      <c r="RHM1" s="650"/>
      <c r="RHN1" s="650"/>
      <c r="RHO1" s="650"/>
      <c r="RHP1" s="650"/>
      <c r="RHQ1" s="650"/>
      <c r="RHR1" s="650"/>
      <c r="RHS1" s="650"/>
      <c r="RHT1" s="650"/>
      <c r="RHU1" s="650"/>
      <c r="RHV1" s="650"/>
      <c r="RHW1" s="650"/>
      <c r="RHX1" s="650"/>
      <c r="RHY1" s="650"/>
      <c r="RHZ1" s="650"/>
      <c r="RIA1" s="650"/>
      <c r="RIB1" s="650"/>
      <c r="RIC1" s="650"/>
      <c r="RID1" s="650"/>
      <c r="RIE1" s="650"/>
      <c r="RIF1" s="650"/>
      <c r="RIG1" s="650"/>
      <c r="RIH1" s="650"/>
      <c r="RII1" s="650"/>
      <c r="RIJ1" s="650"/>
      <c r="RIK1" s="650"/>
      <c r="RIL1" s="650"/>
      <c r="RIM1" s="650"/>
      <c r="RIN1" s="650"/>
      <c r="RIO1" s="650"/>
      <c r="RIP1" s="650"/>
      <c r="RIQ1" s="650"/>
      <c r="RIR1" s="650"/>
      <c r="RIS1" s="650"/>
      <c r="RIT1" s="650"/>
      <c r="RIU1" s="650"/>
      <c r="RIV1" s="650"/>
      <c r="RIW1" s="650"/>
      <c r="RIX1" s="650"/>
      <c r="RIY1" s="650"/>
      <c r="RIZ1" s="650"/>
      <c r="RJA1" s="650"/>
      <c r="RJB1" s="650"/>
      <c r="RJC1" s="650"/>
      <c r="RJD1" s="650"/>
      <c r="RJE1" s="650"/>
      <c r="RJF1" s="650"/>
      <c r="RJG1" s="650"/>
      <c r="RJH1" s="650"/>
      <c r="RJI1" s="650"/>
      <c r="RJJ1" s="650"/>
      <c r="RJK1" s="650"/>
      <c r="RJL1" s="650"/>
      <c r="RJM1" s="650"/>
      <c r="RJN1" s="650"/>
      <c r="RJO1" s="650"/>
      <c r="RJP1" s="650"/>
      <c r="RJQ1" s="650"/>
      <c r="RJR1" s="650"/>
      <c r="RJS1" s="650"/>
      <c r="RJT1" s="650"/>
      <c r="RJU1" s="650"/>
      <c r="RJV1" s="650"/>
      <c r="RJW1" s="650"/>
      <c r="RJX1" s="650"/>
      <c r="RJY1" s="650"/>
      <c r="RJZ1" s="650"/>
      <c r="RKA1" s="650"/>
      <c r="RKB1" s="650"/>
      <c r="RKC1" s="650"/>
      <c r="RKD1" s="650"/>
      <c r="RKE1" s="650"/>
      <c r="RKF1" s="650"/>
      <c r="RKG1" s="650"/>
      <c r="RKH1" s="650"/>
      <c r="RKI1" s="650"/>
      <c r="RKJ1" s="650"/>
      <c r="RKK1" s="650"/>
      <c r="RKL1" s="650"/>
      <c r="RKM1" s="650"/>
      <c r="RKN1" s="650"/>
      <c r="RKO1" s="650"/>
      <c r="RKP1" s="650"/>
      <c r="RKQ1" s="650"/>
      <c r="RKR1" s="650"/>
      <c r="RKS1" s="650"/>
      <c r="RKT1" s="650"/>
      <c r="RKU1" s="650"/>
      <c r="RKV1" s="650"/>
      <c r="RKW1" s="650"/>
      <c r="RKX1" s="650"/>
      <c r="RKY1" s="650"/>
      <c r="RKZ1" s="650"/>
      <c r="RLA1" s="650"/>
      <c r="RLB1" s="650"/>
      <c r="RLC1" s="650"/>
      <c r="RLD1" s="650"/>
      <c r="RLE1" s="650"/>
      <c r="RLF1" s="650"/>
      <c r="RLG1" s="650"/>
      <c r="RLH1" s="650"/>
      <c r="RLI1" s="650"/>
      <c r="RLJ1" s="650"/>
      <c r="RLK1" s="650"/>
      <c r="RLL1" s="650"/>
      <c r="RLM1" s="650"/>
      <c r="RLN1" s="650"/>
      <c r="RLO1" s="650"/>
      <c r="RLP1" s="650"/>
      <c r="RLQ1" s="650"/>
      <c r="RLR1" s="650"/>
      <c r="RLS1" s="650"/>
      <c r="RLT1" s="650"/>
      <c r="RLU1" s="650"/>
      <c r="RLV1" s="650"/>
      <c r="RLW1" s="650"/>
      <c r="RLX1" s="650"/>
      <c r="RLY1" s="650"/>
      <c r="RLZ1" s="650"/>
      <c r="RMA1" s="650"/>
      <c r="RMB1" s="650"/>
      <c r="RMC1" s="650"/>
      <c r="RMD1" s="650"/>
      <c r="RME1" s="650"/>
      <c r="RMF1" s="650"/>
      <c r="RMG1" s="650"/>
      <c r="RMH1" s="650"/>
      <c r="RMI1" s="650"/>
      <c r="RMJ1" s="650"/>
      <c r="RMK1" s="650"/>
      <c r="RML1" s="650"/>
      <c r="RMM1" s="650"/>
      <c r="RMN1" s="650"/>
      <c r="RMO1" s="650"/>
      <c r="RMP1" s="650"/>
      <c r="RMQ1" s="650"/>
      <c r="RMR1" s="650"/>
      <c r="RMS1" s="650"/>
      <c r="RMT1" s="650"/>
      <c r="RMU1" s="650"/>
      <c r="RMV1" s="650"/>
      <c r="RMW1" s="650"/>
      <c r="RMX1" s="650"/>
      <c r="RMY1" s="650"/>
      <c r="RMZ1" s="650"/>
      <c r="RNA1" s="650"/>
      <c r="RNB1" s="650"/>
      <c r="RNC1" s="650"/>
      <c r="RND1" s="650"/>
      <c r="RNE1" s="650"/>
      <c r="RNF1" s="650"/>
      <c r="RNG1" s="650"/>
      <c r="RNH1" s="650"/>
      <c r="RNI1" s="650"/>
      <c r="RNJ1" s="650"/>
      <c r="RNK1" s="650"/>
      <c r="RNL1" s="650"/>
      <c r="RNM1" s="650"/>
      <c r="RNN1" s="650"/>
      <c r="RNO1" s="650"/>
      <c r="RNP1" s="650"/>
      <c r="RNQ1" s="650"/>
      <c r="RNR1" s="650"/>
      <c r="RNS1" s="650"/>
      <c r="RNT1" s="650"/>
      <c r="RNU1" s="650"/>
      <c r="RNV1" s="650"/>
      <c r="RNW1" s="650"/>
      <c r="RNX1" s="650"/>
      <c r="RNY1" s="650"/>
      <c r="RNZ1" s="650"/>
      <c r="ROA1" s="650"/>
      <c r="ROB1" s="650"/>
      <c r="ROC1" s="650"/>
      <c r="ROD1" s="650"/>
      <c r="ROE1" s="650"/>
      <c r="ROF1" s="650"/>
      <c r="ROG1" s="650"/>
      <c r="ROH1" s="650"/>
      <c r="ROI1" s="650"/>
      <c r="ROJ1" s="650"/>
      <c r="ROK1" s="650"/>
      <c r="ROL1" s="650"/>
      <c r="ROM1" s="650"/>
      <c r="RON1" s="650"/>
      <c r="ROO1" s="650"/>
      <c r="ROP1" s="650"/>
      <c r="ROQ1" s="650"/>
      <c r="ROR1" s="650"/>
      <c r="ROS1" s="650"/>
      <c r="ROT1" s="650"/>
      <c r="ROU1" s="650"/>
      <c r="ROV1" s="650"/>
      <c r="ROW1" s="650"/>
      <c r="ROX1" s="650"/>
      <c r="ROY1" s="650"/>
      <c r="ROZ1" s="650"/>
      <c r="RPA1" s="650"/>
      <c r="RPB1" s="650"/>
      <c r="RPC1" s="650"/>
      <c r="RPD1" s="650"/>
      <c r="RPE1" s="650"/>
      <c r="RPF1" s="650"/>
      <c r="RPG1" s="650"/>
      <c r="RPH1" s="650"/>
      <c r="RPI1" s="650"/>
      <c r="RPJ1" s="650"/>
      <c r="RPK1" s="650"/>
      <c r="RPL1" s="650"/>
      <c r="RPM1" s="650"/>
      <c r="RPN1" s="650"/>
      <c r="RPO1" s="650"/>
      <c r="RPP1" s="650"/>
      <c r="RPQ1" s="650"/>
      <c r="RPR1" s="650"/>
      <c r="RPS1" s="650"/>
      <c r="RPT1" s="650"/>
      <c r="RPU1" s="650"/>
      <c r="RPV1" s="650"/>
      <c r="RPW1" s="650"/>
      <c r="RPX1" s="650"/>
      <c r="RPY1" s="650"/>
      <c r="RPZ1" s="650"/>
      <c r="RQA1" s="650"/>
      <c r="RQB1" s="650"/>
      <c r="RQC1" s="650"/>
      <c r="RQD1" s="650"/>
      <c r="RQE1" s="650"/>
      <c r="RQF1" s="650"/>
      <c r="RQG1" s="650"/>
      <c r="RQH1" s="650"/>
      <c r="RQI1" s="650"/>
      <c r="RQJ1" s="650"/>
      <c r="RQK1" s="650"/>
      <c r="RQL1" s="650"/>
      <c r="RQM1" s="650"/>
      <c r="RQN1" s="650"/>
      <c r="RQO1" s="650"/>
      <c r="RQP1" s="650"/>
      <c r="RQQ1" s="650"/>
      <c r="RQR1" s="650"/>
      <c r="RQS1" s="650"/>
      <c r="RQT1" s="650"/>
      <c r="RQU1" s="650"/>
      <c r="RQV1" s="650"/>
      <c r="RQW1" s="650"/>
      <c r="RQX1" s="650"/>
      <c r="RQY1" s="650"/>
      <c r="RQZ1" s="650"/>
      <c r="RRA1" s="650"/>
      <c r="RRB1" s="650"/>
      <c r="RRC1" s="650"/>
      <c r="RRD1" s="650"/>
      <c r="RRE1" s="650"/>
      <c r="RRF1" s="650"/>
      <c r="RRG1" s="650"/>
      <c r="RRH1" s="650"/>
      <c r="RRI1" s="650"/>
      <c r="RRJ1" s="650"/>
      <c r="RRK1" s="650"/>
      <c r="RRL1" s="650"/>
      <c r="RRM1" s="650"/>
      <c r="RRN1" s="650"/>
      <c r="RRO1" s="650"/>
      <c r="RRP1" s="650"/>
      <c r="RRQ1" s="650"/>
      <c r="RRR1" s="650"/>
      <c r="RRS1" s="650"/>
      <c r="RRT1" s="650"/>
      <c r="RRU1" s="650"/>
      <c r="RRV1" s="650"/>
      <c r="RRW1" s="650"/>
      <c r="RRX1" s="650"/>
      <c r="RRY1" s="650"/>
      <c r="RRZ1" s="650"/>
      <c r="RSA1" s="650"/>
      <c r="RSB1" s="650"/>
      <c r="RSC1" s="650"/>
      <c r="RSD1" s="650"/>
      <c r="RSE1" s="650"/>
      <c r="RSF1" s="650"/>
      <c r="RSG1" s="650"/>
      <c r="RSH1" s="650"/>
      <c r="RSI1" s="650"/>
      <c r="RSJ1" s="650"/>
      <c r="RSK1" s="650"/>
      <c r="RSL1" s="650"/>
      <c r="RSM1" s="650"/>
      <c r="RSN1" s="650"/>
      <c r="RSO1" s="650"/>
      <c r="RSP1" s="650"/>
      <c r="RSQ1" s="650"/>
      <c r="RSR1" s="650"/>
      <c r="RSS1" s="650"/>
      <c r="RST1" s="650"/>
      <c r="RSU1" s="650"/>
      <c r="RSV1" s="650"/>
      <c r="RSW1" s="650"/>
      <c r="RSX1" s="650"/>
      <c r="RSY1" s="650"/>
      <c r="RSZ1" s="650"/>
      <c r="RTA1" s="650"/>
      <c r="RTB1" s="650"/>
      <c r="RTC1" s="650"/>
      <c r="RTD1" s="650"/>
      <c r="RTE1" s="650"/>
      <c r="RTF1" s="650"/>
      <c r="RTG1" s="650"/>
      <c r="RTH1" s="650"/>
      <c r="RTI1" s="650"/>
      <c r="RTJ1" s="650"/>
      <c r="RTK1" s="650"/>
      <c r="RTL1" s="650"/>
      <c r="RTM1" s="650"/>
      <c r="RTN1" s="650"/>
      <c r="RTO1" s="650"/>
      <c r="RTP1" s="650"/>
      <c r="RTQ1" s="650"/>
      <c r="RTR1" s="650"/>
      <c r="RTS1" s="650"/>
      <c r="RTT1" s="650"/>
      <c r="RTU1" s="650"/>
      <c r="RTV1" s="650"/>
      <c r="RTW1" s="650"/>
      <c r="RTX1" s="650"/>
      <c r="RTY1" s="650"/>
      <c r="RTZ1" s="650"/>
      <c r="RUA1" s="650"/>
      <c r="RUB1" s="650"/>
      <c r="RUC1" s="650"/>
      <c r="RUD1" s="650"/>
      <c r="RUE1" s="650"/>
      <c r="RUF1" s="650"/>
      <c r="RUG1" s="650"/>
      <c r="RUH1" s="650"/>
      <c r="RUI1" s="650"/>
      <c r="RUJ1" s="650"/>
      <c r="RUK1" s="650"/>
      <c r="RUL1" s="650"/>
      <c r="RUM1" s="650"/>
      <c r="RUN1" s="650"/>
      <c r="RUO1" s="650"/>
      <c r="RUP1" s="650"/>
      <c r="RUQ1" s="650"/>
      <c r="RUR1" s="650"/>
      <c r="RUS1" s="650"/>
      <c r="RUT1" s="650"/>
      <c r="RUU1" s="650"/>
      <c r="RUV1" s="650"/>
      <c r="RUW1" s="650"/>
      <c r="RUX1" s="650"/>
      <c r="RUY1" s="650"/>
      <c r="RUZ1" s="650"/>
      <c r="RVA1" s="650"/>
      <c r="RVB1" s="650"/>
      <c r="RVC1" s="650"/>
      <c r="RVD1" s="650"/>
      <c r="RVE1" s="650"/>
      <c r="RVF1" s="650"/>
      <c r="RVG1" s="650"/>
      <c r="RVH1" s="650"/>
      <c r="RVI1" s="650"/>
      <c r="RVJ1" s="650"/>
      <c r="RVK1" s="650"/>
      <c r="RVL1" s="650"/>
      <c r="RVM1" s="650"/>
      <c r="RVN1" s="650"/>
      <c r="RVO1" s="650"/>
      <c r="RVP1" s="650"/>
      <c r="RVQ1" s="650"/>
      <c r="RVR1" s="650"/>
      <c r="RVS1" s="650"/>
      <c r="RVT1" s="650"/>
      <c r="RVU1" s="650"/>
      <c r="RVV1" s="650"/>
      <c r="RVW1" s="650"/>
      <c r="RVX1" s="650"/>
      <c r="RVY1" s="650"/>
      <c r="RVZ1" s="650"/>
      <c r="RWA1" s="650"/>
      <c r="RWB1" s="650"/>
      <c r="RWC1" s="650"/>
      <c r="RWD1" s="650"/>
      <c r="RWE1" s="650"/>
      <c r="RWF1" s="650"/>
      <c r="RWG1" s="650"/>
      <c r="RWH1" s="650"/>
      <c r="RWI1" s="650"/>
      <c r="RWJ1" s="650"/>
      <c r="RWK1" s="650"/>
      <c r="RWL1" s="650"/>
      <c r="RWM1" s="650"/>
      <c r="RWN1" s="650"/>
      <c r="RWO1" s="650"/>
      <c r="RWP1" s="650"/>
      <c r="RWQ1" s="650"/>
      <c r="RWR1" s="650"/>
      <c r="RWS1" s="650"/>
      <c r="RWT1" s="650"/>
      <c r="RWU1" s="650"/>
      <c r="RWV1" s="650"/>
      <c r="RWW1" s="650"/>
      <c r="RWX1" s="650"/>
      <c r="RWY1" s="650"/>
      <c r="RWZ1" s="650"/>
      <c r="RXA1" s="650"/>
      <c r="RXB1" s="650"/>
      <c r="RXC1" s="650"/>
      <c r="RXD1" s="650"/>
      <c r="RXE1" s="650"/>
      <c r="RXF1" s="650"/>
      <c r="RXG1" s="650"/>
      <c r="RXH1" s="650"/>
      <c r="RXI1" s="650"/>
      <c r="RXJ1" s="650"/>
      <c r="RXK1" s="650"/>
      <c r="RXL1" s="650"/>
      <c r="RXM1" s="650"/>
      <c r="RXN1" s="650"/>
      <c r="RXO1" s="650"/>
      <c r="RXP1" s="650"/>
      <c r="RXQ1" s="650"/>
      <c r="RXR1" s="650"/>
      <c r="RXS1" s="650"/>
      <c r="RXT1" s="650"/>
      <c r="RXU1" s="650"/>
      <c r="RXV1" s="650"/>
      <c r="RXW1" s="650"/>
      <c r="RXX1" s="650"/>
      <c r="RXY1" s="650"/>
      <c r="RXZ1" s="650"/>
      <c r="RYA1" s="650"/>
      <c r="RYB1" s="650"/>
      <c r="RYC1" s="650"/>
      <c r="RYD1" s="650"/>
      <c r="RYE1" s="650"/>
      <c r="RYF1" s="650"/>
      <c r="RYG1" s="650"/>
      <c r="RYH1" s="650"/>
      <c r="RYI1" s="650"/>
      <c r="RYJ1" s="650"/>
      <c r="RYK1" s="650"/>
      <c r="RYL1" s="650"/>
      <c r="RYM1" s="650"/>
      <c r="RYN1" s="650"/>
      <c r="RYO1" s="650"/>
      <c r="RYP1" s="650"/>
      <c r="RYQ1" s="650"/>
      <c r="RYR1" s="650"/>
      <c r="RYS1" s="650"/>
      <c r="RYT1" s="650"/>
      <c r="RYU1" s="650"/>
      <c r="RYV1" s="650"/>
      <c r="RYW1" s="650"/>
      <c r="RYX1" s="650"/>
      <c r="RYY1" s="650"/>
      <c r="RYZ1" s="650"/>
      <c r="RZA1" s="650"/>
      <c r="RZB1" s="650"/>
      <c r="RZC1" s="650"/>
      <c r="RZD1" s="650"/>
      <c r="RZE1" s="650"/>
      <c r="RZF1" s="650"/>
      <c r="RZG1" s="650"/>
      <c r="RZH1" s="650"/>
      <c r="RZI1" s="650"/>
      <c r="RZJ1" s="650"/>
      <c r="RZK1" s="650"/>
      <c r="RZL1" s="650"/>
      <c r="RZM1" s="650"/>
      <c r="RZN1" s="650"/>
      <c r="RZO1" s="650"/>
      <c r="RZP1" s="650"/>
      <c r="RZQ1" s="650"/>
      <c r="RZR1" s="650"/>
      <c r="RZS1" s="650"/>
      <c r="RZT1" s="650"/>
      <c r="RZU1" s="650"/>
      <c r="RZV1" s="650"/>
      <c r="RZW1" s="650"/>
      <c r="RZX1" s="650"/>
      <c r="RZY1" s="650"/>
      <c r="RZZ1" s="650"/>
      <c r="SAA1" s="650"/>
      <c r="SAB1" s="650"/>
      <c r="SAC1" s="650"/>
      <c r="SAD1" s="650"/>
      <c r="SAE1" s="650"/>
      <c r="SAF1" s="650"/>
      <c r="SAG1" s="650"/>
      <c r="SAH1" s="650"/>
      <c r="SAI1" s="650"/>
      <c r="SAJ1" s="650"/>
      <c r="SAK1" s="650"/>
      <c r="SAL1" s="650"/>
      <c r="SAM1" s="650"/>
      <c r="SAN1" s="650"/>
      <c r="SAO1" s="650"/>
      <c r="SAP1" s="650"/>
      <c r="SAQ1" s="650"/>
      <c r="SAR1" s="650"/>
      <c r="SAS1" s="650"/>
      <c r="SAT1" s="650"/>
      <c r="SAU1" s="650"/>
      <c r="SAV1" s="650"/>
      <c r="SAW1" s="650"/>
      <c r="SAX1" s="650"/>
      <c r="SAY1" s="650"/>
      <c r="SAZ1" s="650"/>
      <c r="SBA1" s="650"/>
      <c r="SBB1" s="650"/>
      <c r="SBC1" s="650"/>
      <c r="SBD1" s="650"/>
      <c r="SBE1" s="650"/>
      <c r="SBF1" s="650"/>
      <c r="SBG1" s="650"/>
      <c r="SBH1" s="650"/>
      <c r="SBI1" s="650"/>
      <c r="SBJ1" s="650"/>
      <c r="SBK1" s="650"/>
      <c r="SBL1" s="650"/>
      <c r="SBM1" s="650"/>
      <c r="SBN1" s="650"/>
      <c r="SBO1" s="650"/>
      <c r="SBP1" s="650"/>
      <c r="SBQ1" s="650"/>
      <c r="SBR1" s="650"/>
      <c r="SBS1" s="650"/>
      <c r="SBT1" s="650"/>
      <c r="SBU1" s="650"/>
      <c r="SBV1" s="650"/>
      <c r="SBW1" s="650"/>
      <c r="SBX1" s="650"/>
      <c r="SBY1" s="650"/>
      <c r="SBZ1" s="650"/>
      <c r="SCA1" s="650"/>
      <c r="SCB1" s="650"/>
      <c r="SCC1" s="650"/>
      <c r="SCD1" s="650"/>
      <c r="SCE1" s="650"/>
      <c r="SCF1" s="650"/>
      <c r="SCG1" s="650"/>
      <c r="SCH1" s="650"/>
      <c r="SCI1" s="650"/>
      <c r="SCJ1" s="650"/>
      <c r="SCK1" s="650"/>
      <c r="SCL1" s="650"/>
      <c r="SCM1" s="650"/>
      <c r="SCN1" s="650"/>
      <c r="SCO1" s="650"/>
      <c r="SCP1" s="650"/>
      <c r="SCQ1" s="650"/>
      <c r="SCR1" s="650"/>
      <c r="SCS1" s="650"/>
      <c r="SCT1" s="650"/>
      <c r="SCU1" s="650"/>
      <c r="SCV1" s="650"/>
      <c r="SCW1" s="650"/>
      <c r="SCX1" s="650"/>
      <c r="SCY1" s="650"/>
      <c r="SCZ1" s="650"/>
      <c r="SDA1" s="650"/>
      <c r="SDB1" s="650"/>
      <c r="SDC1" s="650"/>
      <c r="SDD1" s="650"/>
      <c r="SDE1" s="650"/>
      <c r="SDF1" s="650"/>
      <c r="SDG1" s="650"/>
      <c r="SDH1" s="650"/>
      <c r="SDI1" s="650"/>
      <c r="SDJ1" s="650"/>
      <c r="SDK1" s="650"/>
      <c r="SDL1" s="650"/>
      <c r="SDM1" s="650"/>
      <c r="SDN1" s="650"/>
      <c r="SDO1" s="650"/>
      <c r="SDP1" s="650"/>
      <c r="SDQ1" s="650"/>
      <c r="SDR1" s="650"/>
      <c r="SDS1" s="650"/>
      <c r="SDT1" s="650"/>
      <c r="SDU1" s="650"/>
      <c r="SDV1" s="650"/>
      <c r="SDW1" s="650"/>
      <c r="SDX1" s="650"/>
      <c r="SDY1" s="650"/>
      <c r="SDZ1" s="650"/>
      <c r="SEA1" s="650"/>
      <c r="SEB1" s="650"/>
      <c r="SEC1" s="650"/>
      <c r="SED1" s="650"/>
      <c r="SEE1" s="650"/>
      <c r="SEF1" s="650"/>
      <c r="SEG1" s="650"/>
      <c r="SEH1" s="650"/>
      <c r="SEI1" s="650"/>
      <c r="SEJ1" s="650"/>
      <c r="SEK1" s="650"/>
      <c r="SEL1" s="650"/>
      <c r="SEM1" s="650"/>
      <c r="SEN1" s="650"/>
      <c r="SEO1" s="650"/>
      <c r="SEP1" s="650"/>
      <c r="SEQ1" s="650"/>
      <c r="SER1" s="650"/>
      <c r="SES1" s="650"/>
      <c r="SET1" s="650"/>
      <c r="SEU1" s="650"/>
      <c r="SEV1" s="650"/>
      <c r="SEW1" s="650"/>
      <c r="SEX1" s="650"/>
      <c r="SEY1" s="650"/>
      <c r="SEZ1" s="650"/>
      <c r="SFA1" s="650"/>
      <c r="SFB1" s="650"/>
      <c r="SFC1" s="650"/>
      <c r="SFD1" s="650"/>
      <c r="SFE1" s="650"/>
      <c r="SFF1" s="650"/>
      <c r="SFG1" s="650"/>
      <c r="SFH1" s="650"/>
      <c r="SFI1" s="650"/>
      <c r="SFJ1" s="650"/>
      <c r="SFK1" s="650"/>
      <c r="SFL1" s="650"/>
      <c r="SFM1" s="650"/>
      <c r="SFN1" s="650"/>
      <c r="SFO1" s="650"/>
      <c r="SFP1" s="650"/>
      <c r="SFQ1" s="650"/>
      <c r="SFR1" s="650"/>
      <c r="SFS1" s="650"/>
      <c r="SFT1" s="650"/>
      <c r="SFU1" s="650"/>
      <c r="SFV1" s="650"/>
      <c r="SFW1" s="650"/>
      <c r="SFX1" s="650"/>
      <c r="SFY1" s="650"/>
      <c r="SFZ1" s="650"/>
      <c r="SGA1" s="650"/>
      <c r="SGB1" s="650"/>
      <c r="SGC1" s="650"/>
      <c r="SGD1" s="650"/>
      <c r="SGE1" s="650"/>
      <c r="SGF1" s="650"/>
      <c r="SGG1" s="650"/>
      <c r="SGH1" s="650"/>
      <c r="SGI1" s="650"/>
      <c r="SGJ1" s="650"/>
      <c r="SGK1" s="650"/>
      <c r="SGL1" s="650"/>
      <c r="SGM1" s="650"/>
      <c r="SGN1" s="650"/>
      <c r="SGO1" s="650"/>
      <c r="SGP1" s="650"/>
      <c r="SGQ1" s="650"/>
      <c r="SGR1" s="650"/>
      <c r="SGS1" s="650"/>
      <c r="SGT1" s="650"/>
      <c r="SGU1" s="650"/>
      <c r="SGV1" s="650"/>
      <c r="SGW1" s="650"/>
      <c r="SGX1" s="650"/>
      <c r="SGY1" s="650"/>
      <c r="SGZ1" s="650"/>
      <c r="SHA1" s="650"/>
      <c r="SHB1" s="650"/>
      <c r="SHC1" s="650"/>
      <c r="SHD1" s="650"/>
      <c r="SHE1" s="650"/>
      <c r="SHF1" s="650"/>
      <c r="SHG1" s="650"/>
      <c r="SHH1" s="650"/>
      <c r="SHI1" s="650"/>
      <c r="SHJ1" s="650"/>
      <c r="SHK1" s="650"/>
      <c r="SHL1" s="650"/>
      <c r="SHM1" s="650"/>
      <c r="SHN1" s="650"/>
      <c r="SHO1" s="650"/>
      <c r="SHP1" s="650"/>
      <c r="SHQ1" s="650"/>
      <c r="SHR1" s="650"/>
      <c r="SHS1" s="650"/>
      <c r="SHT1" s="650"/>
      <c r="SHU1" s="650"/>
      <c r="SHV1" s="650"/>
      <c r="SHW1" s="650"/>
      <c r="SHX1" s="650"/>
      <c r="SHY1" s="650"/>
      <c r="SHZ1" s="650"/>
      <c r="SIA1" s="650"/>
      <c r="SIB1" s="650"/>
      <c r="SIC1" s="650"/>
      <c r="SID1" s="650"/>
      <c r="SIE1" s="650"/>
      <c r="SIF1" s="650"/>
      <c r="SIG1" s="650"/>
      <c r="SIH1" s="650"/>
      <c r="SII1" s="650"/>
      <c r="SIJ1" s="650"/>
      <c r="SIK1" s="650"/>
      <c r="SIL1" s="650"/>
      <c r="SIM1" s="650"/>
      <c r="SIN1" s="650"/>
      <c r="SIO1" s="650"/>
      <c r="SIP1" s="650"/>
      <c r="SIQ1" s="650"/>
      <c r="SIR1" s="650"/>
      <c r="SIS1" s="650"/>
      <c r="SIT1" s="650"/>
      <c r="SIU1" s="650"/>
      <c r="SIV1" s="650"/>
      <c r="SIW1" s="650"/>
      <c r="SIX1" s="650"/>
      <c r="SIY1" s="650"/>
      <c r="SIZ1" s="650"/>
      <c r="SJA1" s="650"/>
      <c r="SJB1" s="650"/>
      <c r="SJC1" s="650"/>
      <c r="SJD1" s="650"/>
      <c r="SJE1" s="650"/>
      <c r="SJF1" s="650"/>
      <c r="SJG1" s="650"/>
      <c r="SJH1" s="650"/>
      <c r="SJI1" s="650"/>
      <c r="SJJ1" s="650"/>
      <c r="SJK1" s="650"/>
      <c r="SJL1" s="650"/>
      <c r="SJM1" s="650"/>
      <c r="SJN1" s="650"/>
      <c r="SJO1" s="650"/>
      <c r="SJP1" s="650"/>
      <c r="SJQ1" s="650"/>
      <c r="SJR1" s="650"/>
      <c r="SJS1" s="650"/>
      <c r="SJT1" s="650"/>
      <c r="SJU1" s="650"/>
      <c r="SJV1" s="650"/>
      <c r="SJW1" s="650"/>
      <c r="SJX1" s="650"/>
      <c r="SJY1" s="650"/>
      <c r="SJZ1" s="650"/>
      <c r="SKA1" s="650"/>
      <c r="SKB1" s="650"/>
      <c r="SKC1" s="650"/>
      <c r="SKD1" s="650"/>
      <c r="SKE1" s="650"/>
      <c r="SKF1" s="650"/>
      <c r="SKG1" s="650"/>
      <c r="SKH1" s="650"/>
      <c r="SKI1" s="650"/>
      <c r="SKJ1" s="650"/>
      <c r="SKK1" s="650"/>
      <c r="SKL1" s="650"/>
      <c r="SKM1" s="650"/>
      <c r="SKN1" s="650"/>
      <c r="SKO1" s="650"/>
      <c r="SKP1" s="650"/>
      <c r="SKQ1" s="650"/>
      <c r="SKR1" s="650"/>
      <c r="SKS1" s="650"/>
      <c r="SKT1" s="650"/>
      <c r="SKU1" s="650"/>
      <c r="SKV1" s="650"/>
      <c r="SKW1" s="650"/>
      <c r="SKX1" s="650"/>
      <c r="SKY1" s="650"/>
      <c r="SKZ1" s="650"/>
      <c r="SLA1" s="650"/>
      <c r="SLB1" s="650"/>
      <c r="SLC1" s="650"/>
      <c r="SLD1" s="650"/>
      <c r="SLE1" s="650"/>
      <c r="SLF1" s="650"/>
      <c r="SLG1" s="650"/>
      <c r="SLH1" s="650"/>
      <c r="SLI1" s="650"/>
      <c r="SLJ1" s="650"/>
      <c r="SLK1" s="650"/>
      <c r="SLL1" s="650"/>
      <c r="SLM1" s="650"/>
      <c r="SLN1" s="650"/>
      <c r="SLO1" s="650"/>
      <c r="SLP1" s="650"/>
      <c r="SLQ1" s="650"/>
      <c r="SLR1" s="650"/>
      <c r="SLS1" s="650"/>
      <c r="SLT1" s="650"/>
      <c r="SLU1" s="650"/>
      <c r="SLV1" s="650"/>
      <c r="SLW1" s="650"/>
      <c r="SLX1" s="650"/>
      <c r="SLY1" s="650"/>
      <c r="SLZ1" s="650"/>
      <c r="SMA1" s="650"/>
      <c r="SMB1" s="650"/>
      <c r="SMC1" s="650"/>
      <c r="SMD1" s="650"/>
      <c r="SME1" s="650"/>
      <c r="SMF1" s="650"/>
      <c r="SMG1" s="650"/>
      <c r="SMH1" s="650"/>
      <c r="SMI1" s="650"/>
      <c r="SMJ1" s="650"/>
      <c r="SMK1" s="650"/>
      <c r="SML1" s="650"/>
      <c r="SMM1" s="650"/>
      <c r="SMN1" s="650"/>
      <c r="SMO1" s="650"/>
      <c r="SMP1" s="650"/>
      <c r="SMQ1" s="650"/>
      <c r="SMR1" s="650"/>
      <c r="SMS1" s="650"/>
      <c r="SMT1" s="650"/>
      <c r="SMU1" s="650"/>
      <c r="SMV1" s="650"/>
      <c r="SMW1" s="650"/>
      <c r="SMX1" s="650"/>
      <c r="SMY1" s="650"/>
      <c r="SMZ1" s="650"/>
      <c r="SNA1" s="650"/>
      <c r="SNB1" s="650"/>
      <c r="SNC1" s="650"/>
      <c r="SND1" s="650"/>
      <c r="SNE1" s="650"/>
      <c r="SNF1" s="650"/>
      <c r="SNG1" s="650"/>
      <c r="SNH1" s="650"/>
      <c r="SNI1" s="650"/>
      <c r="SNJ1" s="650"/>
      <c r="SNK1" s="650"/>
      <c r="SNL1" s="650"/>
      <c r="SNM1" s="650"/>
      <c r="SNN1" s="650"/>
      <c r="SNO1" s="650"/>
      <c r="SNP1" s="650"/>
      <c r="SNQ1" s="650"/>
      <c r="SNR1" s="650"/>
      <c r="SNS1" s="650"/>
      <c r="SNT1" s="650"/>
      <c r="SNU1" s="650"/>
      <c r="SNV1" s="650"/>
      <c r="SNW1" s="650"/>
      <c r="SNX1" s="650"/>
      <c r="SNY1" s="650"/>
      <c r="SNZ1" s="650"/>
      <c r="SOA1" s="650"/>
      <c r="SOB1" s="650"/>
      <c r="SOC1" s="650"/>
      <c r="SOD1" s="650"/>
      <c r="SOE1" s="650"/>
      <c r="SOF1" s="650"/>
      <c r="SOG1" s="650"/>
      <c r="SOH1" s="650"/>
      <c r="SOI1" s="650"/>
      <c r="SOJ1" s="650"/>
      <c r="SOK1" s="650"/>
      <c r="SOL1" s="650"/>
      <c r="SOM1" s="650"/>
      <c r="SON1" s="650"/>
      <c r="SOO1" s="650"/>
      <c r="SOP1" s="650"/>
      <c r="SOQ1" s="650"/>
      <c r="SOR1" s="650"/>
      <c r="SOS1" s="650"/>
      <c r="SOT1" s="650"/>
      <c r="SOU1" s="650"/>
      <c r="SOV1" s="650"/>
      <c r="SOW1" s="650"/>
      <c r="SOX1" s="650"/>
      <c r="SOY1" s="650"/>
      <c r="SOZ1" s="650"/>
      <c r="SPA1" s="650"/>
      <c r="SPB1" s="650"/>
      <c r="SPC1" s="650"/>
      <c r="SPD1" s="650"/>
      <c r="SPE1" s="650"/>
      <c r="SPF1" s="650"/>
      <c r="SPG1" s="650"/>
      <c r="SPH1" s="650"/>
      <c r="SPI1" s="650"/>
      <c r="SPJ1" s="650"/>
      <c r="SPK1" s="650"/>
      <c r="SPL1" s="650"/>
      <c r="SPM1" s="650"/>
      <c r="SPN1" s="650"/>
      <c r="SPO1" s="650"/>
      <c r="SPP1" s="650"/>
      <c r="SPQ1" s="650"/>
      <c r="SPR1" s="650"/>
      <c r="SPS1" s="650"/>
      <c r="SPT1" s="650"/>
      <c r="SPU1" s="650"/>
      <c r="SPV1" s="650"/>
      <c r="SPW1" s="650"/>
      <c r="SPX1" s="650"/>
      <c r="SPY1" s="650"/>
      <c r="SPZ1" s="650"/>
      <c r="SQA1" s="650"/>
      <c r="SQB1" s="650"/>
      <c r="SQC1" s="650"/>
      <c r="SQD1" s="650"/>
      <c r="SQE1" s="650"/>
      <c r="SQF1" s="650"/>
      <c r="SQG1" s="650"/>
      <c r="SQH1" s="650"/>
      <c r="SQI1" s="650"/>
      <c r="SQJ1" s="650"/>
      <c r="SQK1" s="650"/>
      <c r="SQL1" s="650"/>
      <c r="SQM1" s="650"/>
      <c r="SQN1" s="650"/>
      <c r="SQO1" s="650"/>
      <c r="SQP1" s="650"/>
      <c r="SQQ1" s="650"/>
      <c r="SQR1" s="650"/>
      <c r="SQS1" s="650"/>
      <c r="SQT1" s="650"/>
      <c r="SQU1" s="650"/>
      <c r="SQV1" s="650"/>
      <c r="SQW1" s="650"/>
      <c r="SQX1" s="650"/>
      <c r="SQY1" s="650"/>
      <c r="SQZ1" s="650"/>
      <c r="SRA1" s="650"/>
      <c r="SRB1" s="650"/>
      <c r="SRC1" s="650"/>
      <c r="SRD1" s="650"/>
      <c r="SRE1" s="650"/>
      <c r="SRF1" s="650"/>
      <c r="SRG1" s="650"/>
      <c r="SRH1" s="650"/>
      <c r="SRI1" s="650"/>
      <c r="SRJ1" s="650"/>
      <c r="SRK1" s="650"/>
      <c r="SRL1" s="650"/>
      <c r="SRM1" s="650"/>
      <c r="SRN1" s="650"/>
      <c r="SRO1" s="650"/>
      <c r="SRP1" s="650"/>
      <c r="SRQ1" s="650"/>
      <c r="SRR1" s="650"/>
      <c r="SRS1" s="650"/>
      <c r="SRT1" s="650"/>
      <c r="SRU1" s="650"/>
      <c r="SRV1" s="650"/>
      <c r="SRW1" s="650"/>
      <c r="SRX1" s="650"/>
      <c r="SRY1" s="650"/>
      <c r="SRZ1" s="650"/>
      <c r="SSA1" s="650"/>
      <c r="SSB1" s="650"/>
      <c r="SSC1" s="650"/>
      <c r="SSD1" s="650"/>
      <c r="SSE1" s="650"/>
      <c r="SSF1" s="650"/>
      <c r="SSG1" s="650"/>
      <c r="SSH1" s="650"/>
      <c r="SSI1" s="650"/>
      <c r="SSJ1" s="650"/>
      <c r="SSK1" s="650"/>
      <c r="SSL1" s="650"/>
      <c r="SSM1" s="650"/>
      <c r="SSN1" s="650"/>
      <c r="SSO1" s="650"/>
      <c r="SSP1" s="650"/>
      <c r="SSQ1" s="650"/>
      <c r="SSR1" s="650"/>
      <c r="SSS1" s="650"/>
      <c r="SST1" s="650"/>
      <c r="SSU1" s="650"/>
      <c r="SSV1" s="650"/>
      <c r="SSW1" s="650"/>
      <c r="SSX1" s="650"/>
      <c r="SSY1" s="650"/>
      <c r="SSZ1" s="650"/>
      <c r="STA1" s="650"/>
      <c r="STB1" s="650"/>
      <c r="STC1" s="650"/>
      <c r="STD1" s="650"/>
      <c r="STE1" s="650"/>
      <c r="STF1" s="650"/>
      <c r="STG1" s="650"/>
      <c r="STH1" s="650"/>
      <c r="STI1" s="650"/>
      <c r="STJ1" s="650"/>
      <c r="STK1" s="650"/>
      <c r="STL1" s="650"/>
      <c r="STM1" s="650"/>
      <c r="STN1" s="650"/>
      <c r="STO1" s="650"/>
      <c r="STP1" s="650"/>
      <c r="STQ1" s="650"/>
      <c r="STR1" s="650"/>
      <c r="STS1" s="650"/>
      <c r="STT1" s="650"/>
      <c r="STU1" s="650"/>
      <c r="STV1" s="650"/>
      <c r="STW1" s="650"/>
      <c r="STX1" s="650"/>
      <c r="STY1" s="650"/>
      <c r="STZ1" s="650"/>
      <c r="SUA1" s="650"/>
      <c r="SUB1" s="650"/>
      <c r="SUC1" s="650"/>
      <c r="SUD1" s="650"/>
      <c r="SUE1" s="650"/>
      <c r="SUF1" s="650"/>
      <c r="SUG1" s="650"/>
      <c r="SUH1" s="650"/>
      <c r="SUI1" s="650"/>
      <c r="SUJ1" s="650"/>
      <c r="SUK1" s="650"/>
      <c r="SUL1" s="650"/>
      <c r="SUM1" s="650"/>
      <c r="SUN1" s="650"/>
      <c r="SUO1" s="650"/>
      <c r="SUP1" s="650"/>
      <c r="SUQ1" s="650"/>
      <c r="SUR1" s="650"/>
      <c r="SUS1" s="650"/>
      <c r="SUT1" s="650"/>
      <c r="SUU1" s="650"/>
      <c r="SUV1" s="650"/>
      <c r="SUW1" s="650"/>
      <c r="SUX1" s="650"/>
      <c r="SUY1" s="650"/>
      <c r="SUZ1" s="650"/>
      <c r="SVA1" s="650"/>
      <c r="SVB1" s="650"/>
      <c r="SVC1" s="650"/>
      <c r="SVD1" s="650"/>
      <c r="SVE1" s="650"/>
      <c r="SVF1" s="650"/>
      <c r="SVG1" s="650"/>
      <c r="SVH1" s="650"/>
      <c r="SVI1" s="650"/>
      <c r="SVJ1" s="650"/>
      <c r="SVK1" s="650"/>
      <c r="SVL1" s="650"/>
      <c r="SVM1" s="650"/>
      <c r="SVN1" s="650"/>
      <c r="SVO1" s="650"/>
      <c r="SVP1" s="650"/>
      <c r="SVQ1" s="650"/>
      <c r="SVR1" s="650"/>
      <c r="SVS1" s="650"/>
      <c r="SVT1" s="650"/>
      <c r="SVU1" s="650"/>
      <c r="SVV1" s="650"/>
      <c r="SVW1" s="650"/>
      <c r="SVX1" s="650"/>
      <c r="SVY1" s="650"/>
      <c r="SVZ1" s="650"/>
      <c r="SWA1" s="650"/>
      <c r="SWB1" s="650"/>
      <c r="SWC1" s="650"/>
      <c r="SWD1" s="650"/>
      <c r="SWE1" s="650"/>
      <c r="SWF1" s="650"/>
      <c r="SWG1" s="650"/>
      <c r="SWH1" s="650"/>
      <c r="SWI1" s="650"/>
      <c r="SWJ1" s="650"/>
      <c r="SWK1" s="650"/>
      <c r="SWL1" s="650"/>
      <c r="SWM1" s="650"/>
      <c r="SWN1" s="650"/>
      <c r="SWO1" s="650"/>
      <c r="SWP1" s="650"/>
      <c r="SWQ1" s="650"/>
      <c r="SWR1" s="650"/>
      <c r="SWS1" s="650"/>
      <c r="SWT1" s="650"/>
      <c r="SWU1" s="650"/>
      <c r="SWV1" s="650"/>
      <c r="SWW1" s="650"/>
      <c r="SWX1" s="650"/>
      <c r="SWY1" s="650"/>
      <c r="SWZ1" s="650"/>
      <c r="SXA1" s="650"/>
      <c r="SXB1" s="650"/>
      <c r="SXC1" s="650"/>
      <c r="SXD1" s="650"/>
      <c r="SXE1" s="650"/>
      <c r="SXF1" s="650"/>
      <c r="SXG1" s="650"/>
      <c r="SXH1" s="650"/>
      <c r="SXI1" s="650"/>
      <c r="SXJ1" s="650"/>
      <c r="SXK1" s="650"/>
      <c r="SXL1" s="650"/>
      <c r="SXM1" s="650"/>
      <c r="SXN1" s="650"/>
      <c r="SXO1" s="650"/>
      <c r="SXP1" s="650"/>
      <c r="SXQ1" s="650"/>
      <c r="SXR1" s="650"/>
      <c r="SXS1" s="650"/>
      <c r="SXT1" s="650"/>
      <c r="SXU1" s="650"/>
      <c r="SXV1" s="650"/>
      <c r="SXW1" s="650"/>
      <c r="SXX1" s="650"/>
      <c r="SXY1" s="650"/>
      <c r="SXZ1" s="650"/>
      <c r="SYA1" s="650"/>
      <c r="SYB1" s="650"/>
      <c r="SYC1" s="650"/>
      <c r="SYD1" s="650"/>
      <c r="SYE1" s="650"/>
      <c r="SYF1" s="650"/>
      <c r="SYG1" s="650"/>
      <c r="SYH1" s="650"/>
      <c r="SYI1" s="650"/>
      <c r="SYJ1" s="650"/>
      <c r="SYK1" s="650"/>
      <c r="SYL1" s="650"/>
      <c r="SYM1" s="650"/>
      <c r="SYN1" s="650"/>
      <c r="SYO1" s="650"/>
      <c r="SYP1" s="650"/>
      <c r="SYQ1" s="650"/>
      <c r="SYR1" s="650"/>
      <c r="SYS1" s="650"/>
      <c r="SYT1" s="650"/>
      <c r="SYU1" s="650"/>
      <c r="SYV1" s="650"/>
      <c r="SYW1" s="650"/>
      <c r="SYX1" s="650"/>
      <c r="SYY1" s="650"/>
      <c r="SYZ1" s="650"/>
      <c r="SZA1" s="650"/>
      <c r="SZB1" s="650"/>
      <c r="SZC1" s="650"/>
      <c r="SZD1" s="650"/>
      <c r="SZE1" s="650"/>
      <c r="SZF1" s="650"/>
      <c r="SZG1" s="650"/>
      <c r="SZH1" s="650"/>
      <c r="SZI1" s="650"/>
      <c r="SZJ1" s="650"/>
      <c r="SZK1" s="650"/>
      <c r="SZL1" s="650"/>
      <c r="SZM1" s="650"/>
      <c r="SZN1" s="650"/>
      <c r="SZO1" s="650"/>
      <c r="SZP1" s="650"/>
      <c r="SZQ1" s="650"/>
      <c r="SZR1" s="650"/>
      <c r="SZS1" s="650"/>
      <c r="SZT1" s="650"/>
      <c r="SZU1" s="650"/>
      <c r="SZV1" s="650"/>
      <c r="SZW1" s="650"/>
      <c r="SZX1" s="650"/>
      <c r="SZY1" s="650"/>
      <c r="SZZ1" s="650"/>
      <c r="TAA1" s="650"/>
      <c r="TAB1" s="650"/>
      <c r="TAC1" s="650"/>
      <c r="TAD1" s="650"/>
      <c r="TAE1" s="650"/>
      <c r="TAF1" s="650"/>
      <c r="TAG1" s="650"/>
      <c r="TAH1" s="650"/>
      <c r="TAI1" s="650"/>
      <c r="TAJ1" s="650"/>
      <c r="TAK1" s="650"/>
      <c r="TAL1" s="650"/>
      <c r="TAM1" s="650"/>
      <c r="TAN1" s="650"/>
      <c r="TAO1" s="650"/>
      <c r="TAP1" s="650"/>
      <c r="TAQ1" s="650"/>
      <c r="TAR1" s="650"/>
      <c r="TAS1" s="650"/>
      <c r="TAT1" s="650"/>
      <c r="TAU1" s="650"/>
      <c r="TAV1" s="650"/>
      <c r="TAW1" s="650"/>
      <c r="TAX1" s="650"/>
      <c r="TAY1" s="650"/>
      <c r="TAZ1" s="650"/>
      <c r="TBA1" s="650"/>
      <c r="TBB1" s="650"/>
      <c r="TBC1" s="650"/>
      <c r="TBD1" s="650"/>
      <c r="TBE1" s="650"/>
      <c r="TBF1" s="650"/>
      <c r="TBG1" s="650"/>
      <c r="TBH1" s="650"/>
      <c r="TBI1" s="650"/>
      <c r="TBJ1" s="650"/>
      <c r="TBK1" s="650"/>
      <c r="TBL1" s="650"/>
      <c r="TBM1" s="650"/>
      <c r="TBN1" s="650"/>
      <c r="TBO1" s="650"/>
      <c r="TBP1" s="650"/>
      <c r="TBQ1" s="650"/>
      <c r="TBR1" s="650"/>
      <c r="TBS1" s="650"/>
      <c r="TBT1" s="650"/>
      <c r="TBU1" s="650"/>
      <c r="TBV1" s="650"/>
      <c r="TBW1" s="650"/>
      <c r="TBX1" s="650"/>
      <c r="TBY1" s="650"/>
      <c r="TBZ1" s="650"/>
      <c r="TCA1" s="650"/>
      <c r="TCB1" s="650"/>
      <c r="TCC1" s="650"/>
      <c r="TCD1" s="650"/>
      <c r="TCE1" s="650"/>
      <c r="TCF1" s="650"/>
      <c r="TCG1" s="650"/>
      <c r="TCH1" s="650"/>
      <c r="TCI1" s="650"/>
      <c r="TCJ1" s="650"/>
      <c r="TCK1" s="650"/>
      <c r="TCL1" s="650"/>
      <c r="TCM1" s="650"/>
      <c r="TCN1" s="650"/>
      <c r="TCO1" s="650"/>
      <c r="TCP1" s="650"/>
      <c r="TCQ1" s="650"/>
      <c r="TCR1" s="650"/>
      <c r="TCS1" s="650"/>
      <c r="TCT1" s="650"/>
      <c r="TCU1" s="650"/>
      <c r="TCV1" s="650"/>
      <c r="TCW1" s="650"/>
      <c r="TCX1" s="650"/>
      <c r="TCY1" s="650"/>
      <c r="TCZ1" s="650"/>
      <c r="TDA1" s="650"/>
      <c r="TDB1" s="650"/>
      <c r="TDC1" s="650"/>
      <c r="TDD1" s="650"/>
      <c r="TDE1" s="650"/>
      <c r="TDF1" s="650"/>
      <c r="TDG1" s="650"/>
      <c r="TDH1" s="650"/>
      <c r="TDI1" s="650"/>
      <c r="TDJ1" s="650"/>
      <c r="TDK1" s="650"/>
      <c r="TDL1" s="650"/>
      <c r="TDM1" s="650"/>
      <c r="TDN1" s="650"/>
      <c r="TDO1" s="650"/>
      <c r="TDP1" s="650"/>
      <c r="TDQ1" s="650"/>
      <c r="TDR1" s="650"/>
      <c r="TDS1" s="650"/>
      <c r="TDT1" s="650"/>
      <c r="TDU1" s="650"/>
      <c r="TDV1" s="650"/>
      <c r="TDW1" s="650"/>
      <c r="TDX1" s="650"/>
      <c r="TDY1" s="650"/>
      <c r="TDZ1" s="650"/>
      <c r="TEA1" s="650"/>
      <c r="TEB1" s="650"/>
      <c r="TEC1" s="650"/>
      <c r="TED1" s="650"/>
      <c r="TEE1" s="650"/>
      <c r="TEF1" s="650"/>
      <c r="TEG1" s="650"/>
      <c r="TEH1" s="650"/>
      <c r="TEI1" s="650"/>
      <c r="TEJ1" s="650"/>
      <c r="TEK1" s="650"/>
      <c r="TEL1" s="650"/>
      <c r="TEM1" s="650"/>
      <c r="TEN1" s="650"/>
      <c r="TEO1" s="650"/>
      <c r="TEP1" s="650"/>
      <c r="TEQ1" s="650"/>
      <c r="TER1" s="650"/>
      <c r="TES1" s="650"/>
      <c r="TET1" s="650"/>
      <c r="TEU1" s="650"/>
      <c r="TEV1" s="650"/>
      <c r="TEW1" s="650"/>
      <c r="TEX1" s="650"/>
      <c r="TEY1" s="650"/>
      <c r="TEZ1" s="650"/>
      <c r="TFA1" s="650"/>
      <c r="TFB1" s="650"/>
      <c r="TFC1" s="650"/>
      <c r="TFD1" s="650"/>
      <c r="TFE1" s="650"/>
      <c r="TFF1" s="650"/>
      <c r="TFG1" s="650"/>
      <c r="TFH1" s="650"/>
      <c r="TFI1" s="650"/>
      <c r="TFJ1" s="650"/>
      <c r="TFK1" s="650"/>
      <c r="TFL1" s="650"/>
      <c r="TFM1" s="650"/>
      <c r="TFN1" s="650"/>
      <c r="TFO1" s="650"/>
      <c r="TFP1" s="650"/>
      <c r="TFQ1" s="650"/>
      <c r="TFR1" s="650"/>
      <c r="TFS1" s="650"/>
      <c r="TFT1" s="650"/>
      <c r="TFU1" s="650"/>
      <c r="TFV1" s="650"/>
      <c r="TFW1" s="650"/>
      <c r="TFX1" s="650"/>
      <c r="TFY1" s="650"/>
      <c r="TFZ1" s="650"/>
      <c r="TGA1" s="650"/>
      <c r="TGB1" s="650"/>
      <c r="TGC1" s="650"/>
      <c r="TGD1" s="650"/>
      <c r="TGE1" s="650"/>
      <c r="TGF1" s="650"/>
      <c r="TGG1" s="650"/>
      <c r="TGH1" s="650"/>
      <c r="TGI1" s="650"/>
      <c r="TGJ1" s="650"/>
      <c r="TGK1" s="650"/>
      <c r="TGL1" s="650"/>
      <c r="TGM1" s="650"/>
      <c r="TGN1" s="650"/>
      <c r="TGO1" s="650"/>
      <c r="TGP1" s="650"/>
      <c r="TGQ1" s="650"/>
      <c r="TGR1" s="650"/>
      <c r="TGS1" s="650"/>
      <c r="TGT1" s="650"/>
      <c r="TGU1" s="650"/>
      <c r="TGV1" s="650"/>
      <c r="TGW1" s="650"/>
      <c r="TGX1" s="650"/>
      <c r="TGY1" s="650"/>
      <c r="TGZ1" s="650"/>
      <c r="THA1" s="650"/>
      <c r="THB1" s="650"/>
      <c r="THC1" s="650"/>
      <c r="THD1" s="650"/>
      <c r="THE1" s="650"/>
      <c r="THF1" s="650"/>
      <c r="THG1" s="650"/>
      <c r="THH1" s="650"/>
      <c r="THI1" s="650"/>
      <c r="THJ1" s="650"/>
      <c r="THK1" s="650"/>
      <c r="THL1" s="650"/>
      <c r="THM1" s="650"/>
      <c r="THN1" s="650"/>
      <c r="THO1" s="650"/>
      <c r="THP1" s="650"/>
      <c r="THQ1" s="650"/>
      <c r="THR1" s="650"/>
      <c r="THS1" s="650"/>
      <c r="THT1" s="650"/>
      <c r="THU1" s="650"/>
      <c r="THV1" s="650"/>
      <c r="THW1" s="650"/>
      <c r="THX1" s="650"/>
      <c r="THY1" s="650"/>
      <c r="THZ1" s="650"/>
      <c r="TIA1" s="650"/>
      <c r="TIB1" s="650"/>
      <c r="TIC1" s="650"/>
      <c r="TID1" s="650"/>
      <c r="TIE1" s="650"/>
      <c r="TIF1" s="650"/>
      <c r="TIG1" s="650"/>
      <c r="TIH1" s="650"/>
      <c r="TII1" s="650"/>
      <c r="TIJ1" s="650"/>
      <c r="TIK1" s="650"/>
      <c r="TIL1" s="650"/>
      <c r="TIM1" s="650"/>
      <c r="TIN1" s="650"/>
      <c r="TIO1" s="650"/>
      <c r="TIP1" s="650"/>
      <c r="TIQ1" s="650"/>
      <c r="TIR1" s="650"/>
      <c r="TIS1" s="650"/>
      <c r="TIT1" s="650"/>
      <c r="TIU1" s="650"/>
      <c r="TIV1" s="650"/>
      <c r="TIW1" s="650"/>
      <c r="TIX1" s="650"/>
      <c r="TIY1" s="650"/>
      <c r="TIZ1" s="650"/>
      <c r="TJA1" s="650"/>
      <c r="TJB1" s="650"/>
      <c r="TJC1" s="650"/>
      <c r="TJD1" s="650"/>
      <c r="TJE1" s="650"/>
      <c r="TJF1" s="650"/>
      <c r="TJG1" s="650"/>
      <c r="TJH1" s="650"/>
      <c r="TJI1" s="650"/>
      <c r="TJJ1" s="650"/>
      <c r="TJK1" s="650"/>
      <c r="TJL1" s="650"/>
      <c r="TJM1" s="650"/>
      <c r="TJN1" s="650"/>
      <c r="TJO1" s="650"/>
      <c r="TJP1" s="650"/>
      <c r="TJQ1" s="650"/>
      <c r="TJR1" s="650"/>
      <c r="TJS1" s="650"/>
      <c r="TJT1" s="650"/>
      <c r="TJU1" s="650"/>
      <c r="TJV1" s="650"/>
      <c r="TJW1" s="650"/>
      <c r="TJX1" s="650"/>
      <c r="TJY1" s="650"/>
      <c r="TJZ1" s="650"/>
      <c r="TKA1" s="650"/>
      <c r="TKB1" s="650"/>
      <c r="TKC1" s="650"/>
      <c r="TKD1" s="650"/>
      <c r="TKE1" s="650"/>
      <c r="TKF1" s="650"/>
      <c r="TKG1" s="650"/>
      <c r="TKH1" s="650"/>
      <c r="TKI1" s="650"/>
      <c r="TKJ1" s="650"/>
      <c r="TKK1" s="650"/>
      <c r="TKL1" s="650"/>
      <c r="TKM1" s="650"/>
      <c r="TKN1" s="650"/>
      <c r="TKO1" s="650"/>
      <c r="TKP1" s="650"/>
      <c r="TKQ1" s="650"/>
      <c r="TKR1" s="650"/>
      <c r="TKS1" s="650"/>
      <c r="TKT1" s="650"/>
      <c r="TKU1" s="650"/>
      <c r="TKV1" s="650"/>
      <c r="TKW1" s="650"/>
      <c r="TKX1" s="650"/>
      <c r="TKY1" s="650"/>
      <c r="TKZ1" s="650"/>
      <c r="TLA1" s="650"/>
      <c r="TLB1" s="650"/>
      <c r="TLC1" s="650"/>
      <c r="TLD1" s="650"/>
      <c r="TLE1" s="650"/>
      <c r="TLF1" s="650"/>
      <c r="TLG1" s="650"/>
      <c r="TLH1" s="650"/>
      <c r="TLI1" s="650"/>
      <c r="TLJ1" s="650"/>
      <c r="TLK1" s="650"/>
      <c r="TLL1" s="650"/>
      <c r="TLM1" s="650"/>
      <c r="TLN1" s="650"/>
      <c r="TLO1" s="650"/>
      <c r="TLP1" s="650"/>
      <c r="TLQ1" s="650"/>
      <c r="TLR1" s="650"/>
      <c r="TLS1" s="650"/>
      <c r="TLT1" s="650"/>
      <c r="TLU1" s="650"/>
      <c r="TLV1" s="650"/>
      <c r="TLW1" s="650"/>
      <c r="TLX1" s="650"/>
      <c r="TLY1" s="650"/>
      <c r="TLZ1" s="650"/>
      <c r="TMA1" s="650"/>
      <c r="TMB1" s="650"/>
      <c r="TMC1" s="650"/>
      <c r="TMD1" s="650"/>
      <c r="TME1" s="650"/>
      <c r="TMF1" s="650"/>
      <c r="TMG1" s="650"/>
      <c r="TMH1" s="650"/>
      <c r="TMI1" s="650"/>
      <c r="TMJ1" s="650"/>
      <c r="TMK1" s="650"/>
      <c r="TML1" s="650"/>
      <c r="TMM1" s="650"/>
      <c r="TMN1" s="650"/>
      <c r="TMO1" s="650"/>
      <c r="TMP1" s="650"/>
      <c r="TMQ1" s="650"/>
      <c r="TMR1" s="650"/>
      <c r="TMS1" s="650"/>
      <c r="TMT1" s="650"/>
      <c r="TMU1" s="650"/>
      <c r="TMV1" s="650"/>
      <c r="TMW1" s="650"/>
      <c r="TMX1" s="650"/>
      <c r="TMY1" s="650"/>
      <c r="TMZ1" s="650"/>
      <c r="TNA1" s="650"/>
      <c r="TNB1" s="650"/>
      <c r="TNC1" s="650"/>
      <c r="TND1" s="650"/>
      <c r="TNE1" s="650"/>
      <c r="TNF1" s="650"/>
      <c r="TNG1" s="650"/>
      <c r="TNH1" s="650"/>
      <c r="TNI1" s="650"/>
      <c r="TNJ1" s="650"/>
      <c r="TNK1" s="650"/>
      <c r="TNL1" s="650"/>
      <c r="TNM1" s="650"/>
      <c r="TNN1" s="650"/>
      <c r="TNO1" s="650"/>
      <c r="TNP1" s="650"/>
      <c r="TNQ1" s="650"/>
      <c r="TNR1" s="650"/>
      <c r="TNS1" s="650"/>
      <c r="TNT1" s="650"/>
      <c r="TNU1" s="650"/>
      <c r="TNV1" s="650"/>
      <c r="TNW1" s="650"/>
      <c r="TNX1" s="650"/>
      <c r="TNY1" s="650"/>
      <c r="TNZ1" s="650"/>
      <c r="TOA1" s="650"/>
      <c r="TOB1" s="650"/>
      <c r="TOC1" s="650"/>
      <c r="TOD1" s="650"/>
      <c r="TOE1" s="650"/>
      <c r="TOF1" s="650"/>
      <c r="TOG1" s="650"/>
      <c r="TOH1" s="650"/>
      <c r="TOI1" s="650"/>
      <c r="TOJ1" s="650"/>
      <c r="TOK1" s="650"/>
      <c r="TOL1" s="650"/>
      <c r="TOM1" s="650"/>
      <c r="TON1" s="650"/>
      <c r="TOO1" s="650"/>
      <c r="TOP1" s="650"/>
      <c r="TOQ1" s="650"/>
      <c r="TOR1" s="650"/>
      <c r="TOS1" s="650"/>
      <c r="TOT1" s="650"/>
      <c r="TOU1" s="650"/>
      <c r="TOV1" s="650"/>
      <c r="TOW1" s="650"/>
      <c r="TOX1" s="650"/>
      <c r="TOY1" s="650"/>
      <c r="TOZ1" s="650"/>
      <c r="TPA1" s="650"/>
      <c r="TPB1" s="650"/>
      <c r="TPC1" s="650"/>
      <c r="TPD1" s="650"/>
      <c r="TPE1" s="650"/>
      <c r="TPF1" s="650"/>
      <c r="TPG1" s="650"/>
      <c r="TPH1" s="650"/>
      <c r="TPI1" s="650"/>
      <c r="TPJ1" s="650"/>
      <c r="TPK1" s="650"/>
      <c r="TPL1" s="650"/>
      <c r="TPM1" s="650"/>
      <c r="TPN1" s="650"/>
      <c r="TPO1" s="650"/>
      <c r="TPP1" s="650"/>
      <c r="TPQ1" s="650"/>
      <c r="TPR1" s="650"/>
      <c r="TPS1" s="650"/>
      <c r="TPT1" s="650"/>
      <c r="TPU1" s="650"/>
      <c r="TPV1" s="650"/>
      <c r="TPW1" s="650"/>
      <c r="TPX1" s="650"/>
      <c r="TPY1" s="650"/>
      <c r="TPZ1" s="650"/>
      <c r="TQA1" s="650"/>
      <c r="TQB1" s="650"/>
      <c r="TQC1" s="650"/>
      <c r="TQD1" s="650"/>
      <c r="TQE1" s="650"/>
      <c r="TQF1" s="650"/>
      <c r="TQG1" s="650"/>
      <c r="TQH1" s="650"/>
      <c r="TQI1" s="650"/>
      <c r="TQJ1" s="650"/>
      <c r="TQK1" s="650"/>
      <c r="TQL1" s="650"/>
      <c r="TQM1" s="650"/>
      <c r="TQN1" s="650"/>
      <c r="TQO1" s="650"/>
      <c r="TQP1" s="650"/>
      <c r="TQQ1" s="650"/>
      <c r="TQR1" s="650"/>
      <c r="TQS1" s="650"/>
      <c r="TQT1" s="650"/>
      <c r="TQU1" s="650"/>
      <c r="TQV1" s="650"/>
      <c r="TQW1" s="650"/>
      <c r="TQX1" s="650"/>
      <c r="TQY1" s="650"/>
      <c r="TQZ1" s="650"/>
      <c r="TRA1" s="650"/>
      <c r="TRB1" s="650"/>
      <c r="TRC1" s="650"/>
      <c r="TRD1" s="650"/>
      <c r="TRE1" s="650"/>
      <c r="TRF1" s="650"/>
      <c r="TRG1" s="650"/>
      <c r="TRH1" s="650"/>
      <c r="TRI1" s="650"/>
      <c r="TRJ1" s="650"/>
      <c r="TRK1" s="650"/>
      <c r="TRL1" s="650"/>
      <c r="TRM1" s="650"/>
      <c r="TRN1" s="650"/>
      <c r="TRO1" s="650"/>
      <c r="TRP1" s="650"/>
      <c r="TRQ1" s="650"/>
      <c r="TRR1" s="650"/>
      <c r="TRS1" s="650"/>
      <c r="TRT1" s="650"/>
      <c r="TRU1" s="650"/>
      <c r="TRV1" s="650"/>
      <c r="TRW1" s="650"/>
      <c r="TRX1" s="650"/>
      <c r="TRY1" s="650"/>
      <c r="TRZ1" s="650"/>
      <c r="TSA1" s="650"/>
      <c r="TSB1" s="650"/>
      <c r="TSC1" s="650"/>
      <c r="TSD1" s="650"/>
      <c r="TSE1" s="650"/>
      <c r="TSF1" s="650"/>
      <c r="TSG1" s="650"/>
      <c r="TSH1" s="650"/>
      <c r="TSI1" s="650"/>
      <c r="TSJ1" s="650"/>
      <c r="TSK1" s="650"/>
      <c r="TSL1" s="650"/>
      <c r="TSM1" s="650"/>
      <c r="TSN1" s="650"/>
      <c r="TSO1" s="650"/>
      <c r="TSP1" s="650"/>
      <c r="TSQ1" s="650"/>
      <c r="TSR1" s="650"/>
      <c r="TSS1" s="650"/>
      <c r="TST1" s="650"/>
      <c r="TSU1" s="650"/>
      <c r="TSV1" s="650"/>
      <c r="TSW1" s="650"/>
      <c r="TSX1" s="650"/>
      <c r="TSY1" s="650"/>
      <c r="TSZ1" s="650"/>
      <c r="TTA1" s="650"/>
      <c r="TTB1" s="650"/>
      <c r="TTC1" s="650"/>
      <c r="TTD1" s="650"/>
      <c r="TTE1" s="650"/>
      <c r="TTF1" s="650"/>
      <c r="TTG1" s="650"/>
      <c r="TTH1" s="650"/>
      <c r="TTI1" s="650"/>
      <c r="TTJ1" s="650"/>
      <c r="TTK1" s="650"/>
      <c r="TTL1" s="650"/>
      <c r="TTM1" s="650"/>
      <c r="TTN1" s="650"/>
      <c r="TTO1" s="650"/>
      <c r="TTP1" s="650"/>
      <c r="TTQ1" s="650"/>
      <c r="TTR1" s="650"/>
      <c r="TTS1" s="650"/>
      <c r="TTT1" s="650"/>
      <c r="TTU1" s="650"/>
      <c r="TTV1" s="650"/>
      <c r="TTW1" s="650"/>
      <c r="TTX1" s="650"/>
      <c r="TTY1" s="650"/>
      <c r="TTZ1" s="650"/>
      <c r="TUA1" s="650"/>
      <c r="TUB1" s="650"/>
      <c r="TUC1" s="650"/>
      <c r="TUD1" s="650"/>
      <c r="TUE1" s="650"/>
      <c r="TUF1" s="650"/>
      <c r="TUG1" s="650"/>
      <c r="TUH1" s="650"/>
      <c r="TUI1" s="650"/>
      <c r="TUJ1" s="650"/>
      <c r="TUK1" s="650"/>
      <c r="TUL1" s="650"/>
      <c r="TUM1" s="650"/>
      <c r="TUN1" s="650"/>
      <c r="TUO1" s="650"/>
      <c r="TUP1" s="650"/>
      <c r="TUQ1" s="650"/>
      <c r="TUR1" s="650"/>
      <c r="TUS1" s="650"/>
      <c r="TUT1" s="650"/>
      <c r="TUU1" s="650"/>
      <c r="TUV1" s="650"/>
      <c r="TUW1" s="650"/>
      <c r="TUX1" s="650"/>
      <c r="TUY1" s="650"/>
      <c r="TUZ1" s="650"/>
      <c r="TVA1" s="650"/>
      <c r="TVB1" s="650"/>
      <c r="TVC1" s="650"/>
      <c r="TVD1" s="650"/>
      <c r="TVE1" s="650"/>
      <c r="TVF1" s="650"/>
      <c r="TVG1" s="650"/>
      <c r="TVH1" s="650"/>
      <c r="TVI1" s="650"/>
      <c r="TVJ1" s="650"/>
      <c r="TVK1" s="650"/>
      <c r="TVL1" s="650"/>
      <c r="TVM1" s="650"/>
      <c r="TVN1" s="650"/>
      <c r="TVO1" s="650"/>
      <c r="TVP1" s="650"/>
      <c r="TVQ1" s="650"/>
      <c r="TVR1" s="650"/>
      <c r="TVS1" s="650"/>
      <c r="TVT1" s="650"/>
      <c r="TVU1" s="650"/>
      <c r="TVV1" s="650"/>
      <c r="TVW1" s="650"/>
      <c r="TVX1" s="650"/>
      <c r="TVY1" s="650"/>
      <c r="TVZ1" s="650"/>
      <c r="TWA1" s="650"/>
      <c r="TWB1" s="650"/>
      <c r="TWC1" s="650"/>
      <c r="TWD1" s="650"/>
      <c r="TWE1" s="650"/>
      <c r="TWF1" s="650"/>
      <c r="TWG1" s="650"/>
      <c r="TWH1" s="650"/>
      <c r="TWI1" s="650"/>
      <c r="TWJ1" s="650"/>
      <c r="TWK1" s="650"/>
      <c r="TWL1" s="650"/>
      <c r="TWM1" s="650"/>
      <c r="TWN1" s="650"/>
      <c r="TWO1" s="650"/>
      <c r="TWP1" s="650"/>
      <c r="TWQ1" s="650"/>
      <c r="TWR1" s="650"/>
      <c r="TWS1" s="650"/>
      <c r="TWT1" s="650"/>
      <c r="TWU1" s="650"/>
      <c r="TWV1" s="650"/>
      <c r="TWW1" s="650"/>
      <c r="TWX1" s="650"/>
      <c r="TWY1" s="650"/>
      <c r="TWZ1" s="650"/>
      <c r="TXA1" s="650"/>
      <c r="TXB1" s="650"/>
      <c r="TXC1" s="650"/>
      <c r="TXD1" s="650"/>
      <c r="TXE1" s="650"/>
      <c r="TXF1" s="650"/>
      <c r="TXG1" s="650"/>
      <c r="TXH1" s="650"/>
      <c r="TXI1" s="650"/>
      <c r="TXJ1" s="650"/>
      <c r="TXK1" s="650"/>
      <c r="TXL1" s="650"/>
      <c r="TXM1" s="650"/>
      <c r="TXN1" s="650"/>
      <c r="TXO1" s="650"/>
      <c r="TXP1" s="650"/>
      <c r="TXQ1" s="650"/>
      <c r="TXR1" s="650"/>
      <c r="TXS1" s="650"/>
      <c r="TXT1" s="650"/>
      <c r="TXU1" s="650"/>
      <c r="TXV1" s="650"/>
      <c r="TXW1" s="650"/>
      <c r="TXX1" s="650"/>
      <c r="TXY1" s="650"/>
      <c r="TXZ1" s="650"/>
      <c r="TYA1" s="650"/>
      <c r="TYB1" s="650"/>
      <c r="TYC1" s="650"/>
      <c r="TYD1" s="650"/>
      <c r="TYE1" s="650"/>
      <c r="TYF1" s="650"/>
      <c r="TYG1" s="650"/>
      <c r="TYH1" s="650"/>
      <c r="TYI1" s="650"/>
      <c r="TYJ1" s="650"/>
      <c r="TYK1" s="650"/>
      <c r="TYL1" s="650"/>
      <c r="TYM1" s="650"/>
      <c r="TYN1" s="650"/>
      <c r="TYO1" s="650"/>
      <c r="TYP1" s="650"/>
      <c r="TYQ1" s="650"/>
      <c r="TYR1" s="650"/>
      <c r="TYS1" s="650"/>
      <c r="TYT1" s="650"/>
      <c r="TYU1" s="650"/>
      <c r="TYV1" s="650"/>
      <c r="TYW1" s="650"/>
      <c r="TYX1" s="650"/>
      <c r="TYY1" s="650"/>
      <c r="TYZ1" s="650"/>
      <c r="TZA1" s="650"/>
      <c r="TZB1" s="650"/>
      <c r="TZC1" s="650"/>
      <c r="TZD1" s="650"/>
      <c r="TZE1" s="650"/>
      <c r="TZF1" s="650"/>
      <c r="TZG1" s="650"/>
      <c r="TZH1" s="650"/>
      <c r="TZI1" s="650"/>
      <c r="TZJ1" s="650"/>
      <c r="TZK1" s="650"/>
      <c r="TZL1" s="650"/>
      <c r="TZM1" s="650"/>
      <c r="TZN1" s="650"/>
      <c r="TZO1" s="650"/>
      <c r="TZP1" s="650"/>
      <c r="TZQ1" s="650"/>
      <c r="TZR1" s="650"/>
      <c r="TZS1" s="650"/>
      <c r="TZT1" s="650"/>
      <c r="TZU1" s="650"/>
      <c r="TZV1" s="650"/>
      <c r="TZW1" s="650"/>
      <c r="TZX1" s="650"/>
      <c r="TZY1" s="650"/>
      <c r="TZZ1" s="650"/>
      <c r="UAA1" s="650"/>
      <c r="UAB1" s="650"/>
      <c r="UAC1" s="650"/>
      <c r="UAD1" s="650"/>
      <c r="UAE1" s="650"/>
      <c r="UAF1" s="650"/>
      <c r="UAG1" s="650"/>
      <c r="UAH1" s="650"/>
      <c r="UAI1" s="650"/>
      <c r="UAJ1" s="650"/>
      <c r="UAK1" s="650"/>
      <c r="UAL1" s="650"/>
      <c r="UAM1" s="650"/>
      <c r="UAN1" s="650"/>
      <c r="UAO1" s="650"/>
      <c r="UAP1" s="650"/>
      <c r="UAQ1" s="650"/>
      <c r="UAR1" s="650"/>
      <c r="UAS1" s="650"/>
      <c r="UAT1" s="650"/>
      <c r="UAU1" s="650"/>
      <c r="UAV1" s="650"/>
      <c r="UAW1" s="650"/>
      <c r="UAX1" s="650"/>
      <c r="UAY1" s="650"/>
      <c r="UAZ1" s="650"/>
      <c r="UBA1" s="650"/>
      <c r="UBB1" s="650"/>
      <c r="UBC1" s="650"/>
      <c r="UBD1" s="650"/>
      <c r="UBE1" s="650"/>
      <c r="UBF1" s="650"/>
      <c r="UBG1" s="650"/>
      <c r="UBH1" s="650"/>
      <c r="UBI1" s="650"/>
      <c r="UBJ1" s="650"/>
      <c r="UBK1" s="650"/>
      <c r="UBL1" s="650"/>
      <c r="UBM1" s="650"/>
      <c r="UBN1" s="650"/>
      <c r="UBO1" s="650"/>
      <c r="UBP1" s="650"/>
      <c r="UBQ1" s="650"/>
      <c r="UBR1" s="650"/>
      <c r="UBS1" s="650"/>
      <c r="UBT1" s="650"/>
      <c r="UBU1" s="650"/>
      <c r="UBV1" s="650"/>
      <c r="UBW1" s="650"/>
      <c r="UBX1" s="650"/>
      <c r="UBY1" s="650"/>
      <c r="UBZ1" s="650"/>
      <c r="UCA1" s="650"/>
      <c r="UCB1" s="650"/>
      <c r="UCC1" s="650"/>
      <c r="UCD1" s="650"/>
      <c r="UCE1" s="650"/>
      <c r="UCF1" s="650"/>
      <c r="UCG1" s="650"/>
      <c r="UCH1" s="650"/>
      <c r="UCI1" s="650"/>
      <c r="UCJ1" s="650"/>
      <c r="UCK1" s="650"/>
      <c r="UCL1" s="650"/>
      <c r="UCM1" s="650"/>
      <c r="UCN1" s="650"/>
      <c r="UCO1" s="650"/>
      <c r="UCP1" s="650"/>
      <c r="UCQ1" s="650"/>
      <c r="UCR1" s="650"/>
      <c r="UCS1" s="650"/>
      <c r="UCT1" s="650"/>
      <c r="UCU1" s="650"/>
      <c r="UCV1" s="650"/>
      <c r="UCW1" s="650"/>
      <c r="UCX1" s="650"/>
      <c r="UCY1" s="650"/>
      <c r="UCZ1" s="650"/>
      <c r="UDA1" s="650"/>
      <c r="UDB1" s="650"/>
      <c r="UDC1" s="650"/>
      <c r="UDD1" s="650"/>
      <c r="UDE1" s="650"/>
      <c r="UDF1" s="650"/>
      <c r="UDG1" s="650"/>
      <c r="UDH1" s="650"/>
      <c r="UDI1" s="650"/>
      <c r="UDJ1" s="650"/>
      <c r="UDK1" s="650"/>
      <c r="UDL1" s="650"/>
      <c r="UDM1" s="650"/>
      <c r="UDN1" s="650"/>
      <c r="UDO1" s="650"/>
      <c r="UDP1" s="650"/>
      <c r="UDQ1" s="650"/>
      <c r="UDR1" s="650"/>
      <c r="UDS1" s="650"/>
      <c r="UDT1" s="650"/>
      <c r="UDU1" s="650"/>
      <c r="UDV1" s="650"/>
      <c r="UDW1" s="650"/>
      <c r="UDX1" s="650"/>
      <c r="UDY1" s="650"/>
      <c r="UDZ1" s="650"/>
      <c r="UEA1" s="650"/>
      <c r="UEB1" s="650"/>
      <c r="UEC1" s="650"/>
      <c r="UED1" s="650"/>
      <c r="UEE1" s="650"/>
      <c r="UEF1" s="650"/>
      <c r="UEG1" s="650"/>
      <c r="UEH1" s="650"/>
      <c r="UEI1" s="650"/>
      <c r="UEJ1" s="650"/>
      <c r="UEK1" s="650"/>
      <c r="UEL1" s="650"/>
      <c r="UEM1" s="650"/>
      <c r="UEN1" s="650"/>
      <c r="UEO1" s="650"/>
      <c r="UEP1" s="650"/>
      <c r="UEQ1" s="650"/>
      <c r="UER1" s="650"/>
      <c r="UES1" s="650"/>
      <c r="UET1" s="650"/>
      <c r="UEU1" s="650"/>
      <c r="UEV1" s="650"/>
      <c r="UEW1" s="650"/>
      <c r="UEX1" s="650"/>
      <c r="UEY1" s="650"/>
      <c r="UEZ1" s="650"/>
      <c r="UFA1" s="650"/>
      <c r="UFB1" s="650"/>
      <c r="UFC1" s="650"/>
      <c r="UFD1" s="650"/>
      <c r="UFE1" s="650"/>
      <c r="UFF1" s="650"/>
      <c r="UFG1" s="650"/>
      <c r="UFH1" s="650"/>
      <c r="UFI1" s="650"/>
      <c r="UFJ1" s="650"/>
      <c r="UFK1" s="650"/>
      <c r="UFL1" s="650"/>
      <c r="UFM1" s="650"/>
      <c r="UFN1" s="650"/>
      <c r="UFO1" s="650"/>
      <c r="UFP1" s="650"/>
      <c r="UFQ1" s="650"/>
      <c r="UFR1" s="650"/>
      <c r="UFS1" s="650"/>
      <c r="UFT1" s="650"/>
      <c r="UFU1" s="650"/>
      <c r="UFV1" s="650"/>
      <c r="UFW1" s="650"/>
      <c r="UFX1" s="650"/>
      <c r="UFY1" s="650"/>
      <c r="UFZ1" s="650"/>
      <c r="UGA1" s="650"/>
      <c r="UGB1" s="650"/>
      <c r="UGC1" s="650"/>
      <c r="UGD1" s="650"/>
      <c r="UGE1" s="650"/>
      <c r="UGF1" s="650"/>
      <c r="UGG1" s="650"/>
      <c r="UGH1" s="650"/>
      <c r="UGI1" s="650"/>
      <c r="UGJ1" s="650"/>
      <c r="UGK1" s="650"/>
      <c r="UGL1" s="650"/>
      <c r="UGM1" s="650"/>
      <c r="UGN1" s="650"/>
      <c r="UGO1" s="650"/>
      <c r="UGP1" s="650"/>
      <c r="UGQ1" s="650"/>
      <c r="UGR1" s="650"/>
      <c r="UGS1" s="650"/>
      <c r="UGT1" s="650"/>
      <c r="UGU1" s="650"/>
      <c r="UGV1" s="650"/>
      <c r="UGW1" s="650"/>
      <c r="UGX1" s="650"/>
      <c r="UGY1" s="650"/>
      <c r="UGZ1" s="650"/>
      <c r="UHA1" s="650"/>
      <c r="UHB1" s="650"/>
      <c r="UHC1" s="650"/>
      <c r="UHD1" s="650"/>
      <c r="UHE1" s="650"/>
      <c r="UHF1" s="650"/>
      <c r="UHG1" s="650"/>
      <c r="UHH1" s="650"/>
      <c r="UHI1" s="650"/>
      <c r="UHJ1" s="650"/>
      <c r="UHK1" s="650"/>
      <c r="UHL1" s="650"/>
      <c r="UHM1" s="650"/>
      <c r="UHN1" s="650"/>
      <c r="UHO1" s="650"/>
      <c r="UHP1" s="650"/>
      <c r="UHQ1" s="650"/>
      <c r="UHR1" s="650"/>
      <c r="UHS1" s="650"/>
      <c r="UHT1" s="650"/>
      <c r="UHU1" s="650"/>
      <c r="UHV1" s="650"/>
      <c r="UHW1" s="650"/>
      <c r="UHX1" s="650"/>
      <c r="UHY1" s="650"/>
      <c r="UHZ1" s="650"/>
      <c r="UIA1" s="650"/>
      <c r="UIB1" s="650"/>
      <c r="UIC1" s="650"/>
      <c r="UID1" s="650"/>
      <c r="UIE1" s="650"/>
      <c r="UIF1" s="650"/>
      <c r="UIG1" s="650"/>
      <c r="UIH1" s="650"/>
      <c r="UII1" s="650"/>
      <c r="UIJ1" s="650"/>
      <c r="UIK1" s="650"/>
      <c r="UIL1" s="650"/>
      <c r="UIM1" s="650"/>
      <c r="UIN1" s="650"/>
      <c r="UIO1" s="650"/>
      <c r="UIP1" s="650"/>
      <c r="UIQ1" s="650"/>
      <c r="UIR1" s="650"/>
      <c r="UIS1" s="650"/>
      <c r="UIT1" s="650"/>
      <c r="UIU1" s="650"/>
      <c r="UIV1" s="650"/>
      <c r="UIW1" s="650"/>
      <c r="UIX1" s="650"/>
      <c r="UIY1" s="650"/>
      <c r="UIZ1" s="650"/>
      <c r="UJA1" s="650"/>
      <c r="UJB1" s="650"/>
      <c r="UJC1" s="650"/>
      <c r="UJD1" s="650"/>
      <c r="UJE1" s="650"/>
      <c r="UJF1" s="650"/>
      <c r="UJG1" s="650"/>
      <c r="UJH1" s="650"/>
      <c r="UJI1" s="650"/>
      <c r="UJJ1" s="650"/>
      <c r="UJK1" s="650"/>
      <c r="UJL1" s="650"/>
      <c r="UJM1" s="650"/>
      <c r="UJN1" s="650"/>
      <c r="UJO1" s="650"/>
      <c r="UJP1" s="650"/>
      <c r="UJQ1" s="650"/>
      <c r="UJR1" s="650"/>
      <c r="UJS1" s="650"/>
      <c r="UJT1" s="650"/>
      <c r="UJU1" s="650"/>
      <c r="UJV1" s="650"/>
      <c r="UJW1" s="650"/>
      <c r="UJX1" s="650"/>
      <c r="UJY1" s="650"/>
      <c r="UJZ1" s="650"/>
      <c r="UKA1" s="650"/>
      <c r="UKB1" s="650"/>
      <c r="UKC1" s="650"/>
      <c r="UKD1" s="650"/>
      <c r="UKE1" s="650"/>
      <c r="UKF1" s="650"/>
      <c r="UKG1" s="650"/>
      <c r="UKH1" s="650"/>
      <c r="UKI1" s="650"/>
      <c r="UKJ1" s="650"/>
      <c r="UKK1" s="650"/>
      <c r="UKL1" s="650"/>
      <c r="UKM1" s="650"/>
      <c r="UKN1" s="650"/>
      <c r="UKO1" s="650"/>
      <c r="UKP1" s="650"/>
      <c r="UKQ1" s="650"/>
      <c r="UKR1" s="650"/>
      <c r="UKS1" s="650"/>
      <c r="UKT1" s="650"/>
      <c r="UKU1" s="650"/>
      <c r="UKV1" s="650"/>
      <c r="UKW1" s="650"/>
      <c r="UKX1" s="650"/>
      <c r="UKY1" s="650"/>
      <c r="UKZ1" s="650"/>
      <c r="ULA1" s="650"/>
      <c r="ULB1" s="650"/>
      <c r="ULC1" s="650"/>
      <c r="ULD1" s="650"/>
      <c r="ULE1" s="650"/>
      <c r="ULF1" s="650"/>
      <c r="ULG1" s="650"/>
      <c r="ULH1" s="650"/>
      <c r="ULI1" s="650"/>
      <c r="ULJ1" s="650"/>
      <c r="ULK1" s="650"/>
      <c r="ULL1" s="650"/>
      <c r="ULM1" s="650"/>
      <c r="ULN1" s="650"/>
      <c r="ULO1" s="650"/>
      <c r="ULP1" s="650"/>
      <c r="ULQ1" s="650"/>
      <c r="ULR1" s="650"/>
      <c r="ULS1" s="650"/>
      <c r="ULT1" s="650"/>
      <c r="ULU1" s="650"/>
      <c r="ULV1" s="650"/>
      <c r="ULW1" s="650"/>
      <c r="ULX1" s="650"/>
      <c r="ULY1" s="650"/>
      <c r="ULZ1" s="650"/>
      <c r="UMA1" s="650"/>
      <c r="UMB1" s="650"/>
      <c r="UMC1" s="650"/>
      <c r="UMD1" s="650"/>
      <c r="UME1" s="650"/>
      <c r="UMF1" s="650"/>
      <c r="UMG1" s="650"/>
      <c r="UMH1" s="650"/>
      <c r="UMI1" s="650"/>
      <c r="UMJ1" s="650"/>
      <c r="UMK1" s="650"/>
      <c r="UML1" s="650"/>
      <c r="UMM1" s="650"/>
      <c r="UMN1" s="650"/>
      <c r="UMO1" s="650"/>
      <c r="UMP1" s="650"/>
      <c r="UMQ1" s="650"/>
      <c r="UMR1" s="650"/>
      <c r="UMS1" s="650"/>
      <c r="UMT1" s="650"/>
      <c r="UMU1" s="650"/>
      <c r="UMV1" s="650"/>
      <c r="UMW1" s="650"/>
      <c r="UMX1" s="650"/>
      <c r="UMY1" s="650"/>
      <c r="UMZ1" s="650"/>
      <c r="UNA1" s="650"/>
      <c r="UNB1" s="650"/>
      <c r="UNC1" s="650"/>
      <c r="UND1" s="650"/>
      <c r="UNE1" s="650"/>
      <c r="UNF1" s="650"/>
      <c r="UNG1" s="650"/>
      <c r="UNH1" s="650"/>
      <c r="UNI1" s="650"/>
      <c r="UNJ1" s="650"/>
      <c r="UNK1" s="650"/>
      <c r="UNL1" s="650"/>
      <c r="UNM1" s="650"/>
      <c r="UNN1" s="650"/>
      <c r="UNO1" s="650"/>
      <c r="UNP1" s="650"/>
      <c r="UNQ1" s="650"/>
      <c r="UNR1" s="650"/>
      <c r="UNS1" s="650"/>
      <c r="UNT1" s="650"/>
      <c r="UNU1" s="650"/>
      <c r="UNV1" s="650"/>
      <c r="UNW1" s="650"/>
      <c r="UNX1" s="650"/>
      <c r="UNY1" s="650"/>
      <c r="UNZ1" s="650"/>
      <c r="UOA1" s="650"/>
      <c r="UOB1" s="650"/>
      <c r="UOC1" s="650"/>
      <c r="UOD1" s="650"/>
      <c r="UOE1" s="650"/>
      <c r="UOF1" s="650"/>
      <c r="UOG1" s="650"/>
      <c r="UOH1" s="650"/>
      <c r="UOI1" s="650"/>
      <c r="UOJ1" s="650"/>
      <c r="UOK1" s="650"/>
      <c r="UOL1" s="650"/>
      <c r="UOM1" s="650"/>
      <c r="UON1" s="650"/>
      <c r="UOO1" s="650"/>
      <c r="UOP1" s="650"/>
      <c r="UOQ1" s="650"/>
      <c r="UOR1" s="650"/>
      <c r="UOS1" s="650"/>
      <c r="UOT1" s="650"/>
      <c r="UOU1" s="650"/>
      <c r="UOV1" s="650"/>
      <c r="UOW1" s="650"/>
      <c r="UOX1" s="650"/>
      <c r="UOY1" s="650"/>
      <c r="UOZ1" s="650"/>
      <c r="UPA1" s="650"/>
      <c r="UPB1" s="650"/>
      <c r="UPC1" s="650"/>
      <c r="UPD1" s="650"/>
      <c r="UPE1" s="650"/>
      <c r="UPF1" s="650"/>
      <c r="UPG1" s="650"/>
      <c r="UPH1" s="650"/>
      <c r="UPI1" s="650"/>
      <c r="UPJ1" s="650"/>
      <c r="UPK1" s="650"/>
      <c r="UPL1" s="650"/>
      <c r="UPM1" s="650"/>
      <c r="UPN1" s="650"/>
      <c r="UPO1" s="650"/>
      <c r="UPP1" s="650"/>
      <c r="UPQ1" s="650"/>
      <c r="UPR1" s="650"/>
      <c r="UPS1" s="650"/>
      <c r="UPT1" s="650"/>
      <c r="UPU1" s="650"/>
      <c r="UPV1" s="650"/>
      <c r="UPW1" s="650"/>
      <c r="UPX1" s="650"/>
      <c r="UPY1" s="650"/>
      <c r="UPZ1" s="650"/>
      <c r="UQA1" s="650"/>
      <c r="UQB1" s="650"/>
      <c r="UQC1" s="650"/>
      <c r="UQD1" s="650"/>
      <c r="UQE1" s="650"/>
      <c r="UQF1" s="650"/>
      <c r="UQG1" s="650"/>
      <c r="UQH1" s="650"/>
      <c r="UQI1" s="650"/>
      <c r="UQJ1" s="650"/>
      <c r="UQK1" s="650"/>
      <c r="UQL1" s="650"/>
      <c r="UQM1" s="650"/>
      <c r="UQN1" s="650"/>
      <c r="UQO1" s="650"/>
      <c r="UQP1" s="650"/>
      <c r="UQQ1" s="650"/>
      <c r="UQR1" s="650"/>
      <c r="UQS1" s="650"/>
      <c r="UQT1" s="650"/>
      <c r="UQU1" s="650"/>
      <c r="UQV1" s="650"/>
      <c r="UQW1" s="650"/>
      <c r="UQX1" s="650"/>
      <c r="UQY1" s="650"/>
      <c r="UQZ1" s="650"/>
      <c r="URA1" s="650"/>
      <c r="URB1" s="650"/>
      <c r="URC1" s="650"/>
      <c r="URD1" s="650"/>
      <c r="URE1" s="650"/>
      <c r="URF1" s="650"/>
      <c r="URG1" s="650"/>
      <c r="URH1" s="650"/>
      <c r="URI1" s="650"/>
      <c r="URJ1" s="650"/>
      <c r="URK1" s="650"/>
      <c r="URL1" s="650"/>
      <c r="URM1" s="650"/>
      <c r="URN1" s="650"/>
      <c r="URO1" s="650"/>
      <c r="URP1" s="650"/>
      <c r="URQ1" s="650"/>
      <c r="URR1" s="650"/>
      <c r="URS1" s="650"/>
      <c r="URT1" s="650"/>
      <c r="URU1" s="650"/>
      <c r="URV1" s="650"/>
      <c r="URW1" s="650"/>
      <c r="URX1" s="650"/>
      <c r="URY1" s="650"/>
      <c r="URZ1" s="650"/>
      <c r="USA1" s="650"/>
      <c r="USB1" s="650"/>
      <c r="USC1" s="650"/>
      <c r="USD1" s="650"/>
      <c r="USE1" s="650"/>
      <c r="USF1" s="650"/>
      <c r="USG1" s="650"/>
      <c r="USH1" s="650"/>
      <c r="USI1" s="650"/>
      <c r="USJ1" s="650"/>
      <c r="USK1" s="650"/>
      <c r="USL1" s="650"/>
      <c r="USM1" s="650"/>
      <c r="USN1" s="650"/>
      <c r="USO1" s="650"/>
      <c r="USP1" s="650"/>
      <c r="USQ1" s="650"/>
      <c r="USR1" s="650"/>
      <c r="USS1" s="650"/>
      <c r="UST1" s="650"/>
      <c r="USU1" s="650"/>
      <c r="USV1" s="650"/>
      <c r="USW1" s="650"/>
      <c r="USX1" s="650"/>
      <c r="USY1" s="650"/>
      <c r="USZ1" s="650"/>
      <c r="UTA1" s="650"/>
      <c r="UTB1" s="650"/>
      <c r="UTC1" s="650"/>
      <c r="UTD1" s="650"/>
      <c r="UTE1" s="650"/>
      <c r="UTF1" s="650"/>
      <c r="UTG1" s="650"/>
      <c r="UTH1" s="650"/>
      <c r="UTI1" s="650"/>
      <c r="UTJ1" s="650"/>
      <c r="UTK1" s="650"/>
      <c r="UTL1" s="650"/>
      <c r="UTM1" s="650"/>
      <c r="UTN1" s="650"/>
      <c r="UTO1" s="650"/>
      <c r="UTP1" s="650"/>
      <c r="UTQ1" s="650"/>
      <c r="UTR1" s="650"/>
      <c r="UTS1" s="650"/>
      <c r="UTT1" s="650"/>
      <c r="UTU1" s="650"/>
      <c r="UTV1" s="650"/>
      <c r="UTW1" s="650"/>
      <c r="UTX1" s="650"/>
      <c r="UTY1" s="650"/>
      <c r="UTZ1" s="650"/>
      <c r="UUA1" s="650"/>
      <c r="UUB1" s="650"/>
      <c r="UUC1" s="650"/>
      <c r="UUD1" s="650"/>
      <c r="UUE1" s="650"/>
      <c r="UUF1" s="650"/>
      <c r="UUG1" s="650"/>
      <c r="UUH1" s="650"/>
      <c r="UUI1" s="650"/>
      <c r="UUJ1" s="650"/>
      <c r="UUK1" s="650"/>
      <c r="UUL1" s="650"/>
      <c r="UUM1" s="650"/>
      <c r="UUN1" s="650"/>
      <c r="UUO1" s="650"/>
      <c r="UUP1" s="650"/>
      <c r="UUQ1" s="650"/>
      <c r="UUR1" s="650"/>
      <c r="UUS1" s="650"/>
      <c r="UUT1" s="650"/>
      <c r="UUU1" s="650"/>
      <c r="UUV1" s="650"/>
      <c r="UUW1" s="650"/>
      <c r="UUX1" s="650"/>
      <c r="UUY1" s="650"/>
      <c r="UUZ1" s="650"/>
      <c r="UVA1" s="650"/>
      <c r="UVB1" s="650"/>
      <c r="UVC1" s="650"/>
      <c r="UVD1" s="650"/>
      <c r="UVE1" s="650"/>
      <c r="UVF1" s="650"/>
      <c r="UVG1" s="650"/>
      <c r="UVH1" s="650"/>
      <c r="UVI1" s="650"/>
      <c r="UVJ1" s="650"/>
      <c r="UVK1" s="650"/>
      <c r="UVL1" s="650"/>
      <c r="UVM1" s="650"/>
      <c r="UVN1" s="650"/>
      <c r="UVO1" s="650"/>
      <c r="UVP1" s="650"/>
      <c r="UVQ1" s="650"/>
      <c r="UVR1" s="650"/>
      <c r="UVS1" s="650"/>
      <c r="UVT1" s="650"/>
      <c r="UVU1" s="650"/>
      <c r="UVV1" s="650"/>
      <c r="UVW1" s="650"/>
      <c r="UVX1" s="650"/>
      <c r="UVY1" s="650"/>
      <c r="UVZ1" s="650"/>
      <c r="UWA1" s="650"/>
      <c r="UWB1" s="650"/>
      <c r="UWC1" s="650"/>
      <c r="UWD1" s="650"/>
      <c r="UWE1" s="650"/>
      <c r="UWF1" s="650"/>
      <c r="UWG1" s="650"/>
      <c r="UWH1" s="650"/>
      <c r="UWI1" s="650"/>
      <c r="UWJ1" s="650"/>
      <c r="UWK1" s="650"/>
      <c r="UWL1" s="650"/>
      <c r="UWM1" s="650"/>
      <c r="UWN1" s="650"/>
      <c r="UWO1" s="650"/>
      <c r="UWP1" s="650"/>
      <c r="UWQ1" s="650"/>
      <c r="UWR1" s="650"/>
      <c r="UWS1" s="650"/>
      <c r="UWT1" s="650"/>
      <c r="UWU1" s="650"/>
      <c r="UWV1" s="650"/>
      <c r="UWW1" s="650"/>
      <c r="UWX1" s="650"/>
      <c r="UWY1" s="650"/>
      <c r="UWZ1" s="650"/>
      <c r="UXA1" s="650"/>
      <c r="UXB1" s="650"/>
      <c r="UXC1" s="650"/>
      <c r="UXD1" s="650"/>
      <c r="UXE1" s="650"/>
      <c r="UXF1" s="650"/>
      <c r="UXG1" s="650"/>
      <c r="UXH1" s="650"/>
      <c r="UXI1" s="650"/>
      <c r="UXJ1" s="650"/>
      <c r="UXK1" s="650"/>
      <c r="UXL1" s="650"/>
      <c r="UXM1" s="650"/>
      <c r="UXN1" s="650"/>
      <c r="UXO1" s="650"/>
      <c r="UXP1" s="650"/>
      <c r="UXQ1" s="650"/>
      <c r="UXR1" s="650"/>
      <c r="UXS1" s="650"/>
      <c r="UXT1" s="650"/>
      <c r="UXU1" s="650"/>
      <c r="UXV1" s="650"/>
      <c r="UXW1" s="650"/>
      <c r="UXX1" s="650"/>
      <c r="UXY1" s="650"/>
      <c r="UXZ1" s="650"/>
      <c r="UYA1" s="650"/>
      <c r="UYB1" s="650"/>
      <c r="UYC1" s="650"/>
      <c r="UYD1" s="650"/>
      <c r="UYE1" s="650"/>
      <c r="UYF1" s="650"/>
      <c r="UYG1" s="650"/>
      <c r="UYH1" s="650"/>
      <c r="UYI1" s="650"/>
      <c r="UYJ1" s="650"/>
      <c r="UYK1" s="650"/>
      <c r="UYL1" s="650"/>
      <c r="UYM1" s="650"/>
      <c r="UYN1" s="650"/>
      <c r="UYO1" s="650"/>
      <c r="UYP1" s="650"/>
      <c r="UYQ1" s="650"/>
      <c r="UYR1" s="650"/>
      <c r="UYS1" s="650"/>
      <c r="UYT1" s="650"/>
      <c r="UYU1" s="650"/>
      <c r="UYV1" s="650"/>
      <c r="UYW1" s="650"/>
      <c r="UYX1" s="650"/>
      <c r="UYY1" s="650"/>
      <c r="UYZ1" s="650"/>
      <c r="UZA1" s="650"/>
      <c r="UZB1" s="650"/>
      <c r="UZC1" s="650"/>
      <c r="UZD1" s="650"/>
      <c r="UZE1" s="650"/>
      <c r="UZF1" s="650"/>
      <c r="UZG1" s="650"/>
      <c r="UZH1" s="650"/>
      <c r="UZI1" s="650"/>
      <c r="UZJ1" s="650"/>
      <c r="UZK1" s="650"/>
      <c r="UZL1" s="650"/>
      <c r="UZM1" s="650"/>
      <c r="UZN1" s="650"/>
      <c r="UZO1" s="650"/>
      <c r="UZP1" s="650"/>
      <c r="UZQ1" s="650"/>
      <c r="UZR1" s="650"/>
      <c r="UZS1" s="650"/>
      <c r="UZT1" s="650"/>
      <c r="UZU1" s="650"/>
      <c r="UZV1" s="650"/>
      <c r="UZW1" s="650"/>
      <c r="UZX1" s="650"/>
      <c r="UZY1" s="650"/>
      <c r="UZZ1" s="650"/>
      <c r="VAA1" s="650"/>
      <c r="VAB1" s="650"/>
      <c r="VAC1" s="650"/>
      <c r="VAD1" s="650"/>
      <c r="VAE1" s="650"/>
      <c r="VAF1" s="650"/>
      <c r="VAG1" s="650"/>
      <c r="VAH1" s="650"/>
      <c r="VAI1" s="650"/>
      <c r="VAJ1" s="650"/>
      <c r="VAK1" s="650"/>
      <c r="VAL1" s="650"/>
      <c r="VAM1" s="650"/>
      <c r="VAN1" s="650"/>
      <c r="VAO1" s="650"/>
      <c r="VAP1" s="650"/>
      <c r="VAQ1" s="650"/>
      <c r="VAR1" s="650"/>
      <c r="VAS1" s="650"/>
      <c r="VAT1" s="650"/>
      <c r="VAU1" s="650"/>
      <c r="VAV1" s="650"/>
      <c r="VAW1" s="650"/>
      <c r="VAX1" s="650"/>
      <c r="VAY1" s="650"/>
      <c r="VAZ1" s="650"/>
      <c r="VBA1" s="650"/>
      <c r="VBB1" s="650"/>
      <c r="VBC1" s="650"/>
      <c r="VBD1" s="650"/>
      <c r="VBE1" s="650"/>
      <c r="VBF1" s="650"/>
      <c r="VBG1" s="650"/>
      <c r="VBH1" s="650"/>
      <c r="VBI1" s="650"/>
      <c r="VBJ1" s="650"/>
      <c r="VBK1" s="650"/>
      <c r="VBL1" s="650"/>
      <c r="VBM1" s="650"/>
      <c r="VBN1" s="650"/>
      <c r="VBO1" s="650"/>
      <c r="VBP1" s="650"/>
      <c r="VBQ1" s="650"/>
      <c r="VBR1" s="650"/>
      <c r="VBS1" s="650"/>
      <c r="VBT1" s="650"/>
      <c r="VBU1" s="650"/>
      <c r="VBV1" s="650"/>
      <c r="VBW1" s="650"/>
      <c r="VBX1" s="650"/>
      <c r="VBY1" s="650"/>
      <c r="VBZ1" s="650"/>
      <c r="VCA1" s="650"/>
      <c r="VCB1" s="650"/>
      <c r="VCC1" s="650"/>
      <c r="VCD1" s="650"/>
      <c r="VCE1" s="650"/>
      <c r="VCF1" s="650"/>
      <c r="VCG1" s="650"/>
      <c r="VCH1" s="650"/>
      <c r="VCI1" s="650"/>
      <c r="VCJ1" s="650"/>
      <c r="VCK1" s="650"/>
      <c r="VCL1" s="650"/>
      <c r="VCM1" s="650"/>
      <c r="VCN1" s="650"/>
      <c r="VCO1" s="650"/>
      <c r="VCP1" s="650"/>
      <c r="VCQ1" s="650"/>
      <c r="VCR1" s="650"/>
      <c r="VCS1" s="650"/>
      <c r="VCT1" s="650"/>
      <c r="VCU1" s="650"/>
      <c r="VCV1" s="650"/>
      <c r="VCW1" s="650"/>
      <c r="VCX1" s="650"/>
      <c r="VCY1" s="650"/>
      <c r="VCZ1" s="650"/>
      <c r="VDA1" s="650"/>
      <c r="VDB1" s="650"/>
      <c r="VDC1" s="650"/>
      <c r="VDD1" s="650"/>
      <c r="VDE1" s="650"/>
      <c r="VDF1" s="650"/>
      <c r="VDG1" s="650"/>
      <c r="VDH1" s="650"/>
      <c r="VDI1" s="650"/>
      <c r="VDJ1" s="650"/>
      <c r="VDK1" s="650"/>
      <c r="VDL1" s="650"/>
      <c r="VDM1" s="650"/>
      <c r="VDN1" s="650"/>
      <c r="VDO1" s="650"/>
      <c r="VDP1" s="650"/>
      <c r="VDQ1" s="650"/>
      <c r="VDR1" s="650"/>
      <c r="VDS1" s="650"/>
      <c r="VDT1" s="650"/>
      <c r="VDU1" s="650"/>
      <c r="VDV1" s="650"/>
      <c r="VDW1" s="650"/>
      <c r="VDX1" s="650"/>
      <c r="VDY1" s="650"/>
      <c r="VDZ1" s="650"/>
      <c r="VEA1" s="650"/>
      <c r="VEB1" s="650"/>
      <c r="VEC1" s="650"/>
      <c r="VED1" s="650"/>
      <c r="VEE1" s="650"/>
      <c r="VEF1" s="650"/>
      <c r="VEG1" s="650"/>
      <c r="VEH1" s="650"/>
      <c r="VEI1" s="650"/>
      <c r="VEJ1" s="650"/>
      <c r="VEK1" s="650"/>
      <c r="VEL1" s="650"/>
      <c r="VEM1" s="650"/>
      <c r="VEN1" s="650"/>
      <c r="VEO1" s="650"/>
      <c r="VEP1" s="650"/>
      <c r="VEQ1" s="650"/>
      <c r="VER1" s="650"/>
      <c r="VES1" s="650"/>
      <c r="VET1" s="650"/>
      <c r="VEU1" s="650"/>
      <c r="VEV1" s="650"/>
      <c r="VEW1" s="650"/>
      <c r="VEX1" s="650"/>
      <c r="VEY1" s="650"/>
      <c r="VEZ1" s="650"/>
      <c r="VFA1" s="650"/>
      <c r="VFB1" s="650"/>
      <c r="VFC1" s="650"/>
      <c r="VFD1" s="650"/>
      <c r="VFE1" s="650"/>
      <c r="VFF1" s="650"/>
      <c r="VFG1" s="650"/>
      <c r="VFH1" s="650"/>
      <c r="VFI1" s="650"/>
      <c r="VFJ1" s="650"/>
      <c r="VFK1" s="650"/>
      <c r="VFL1" s="650"/>
      <c r="VFM1" s="650"/>
      <c r="VFN1" s="650"/>
      <c r="VFO1" s="650"/>
      <c r="VFP1" s="650"/>
      <c r="VFQ1" s="650"/>
      <c r="VFR1" s="650"/>
      <c r="VFS1" s="650"/>
      <c r="VFT1" s="650"/>
      <c r="VFU1" s="650"/>
      <c r="VFV1" s="650"/>
      <c r="VFW1" s="650"/>
      <c r="VFX1" s="650"/>
      <c r="VFY1" s="650"/>
      <c r="VFZ1" s="650"/>
      <c r="VGA1" s="650"/>
      <c r="VGB1" s="650"/>
      <c r="VGC1" s="650"/>
      <c r="VGD1" s="650"/>
      <c r="VGE1" s="650"/>
      <c r="VGF1" s="650"/>
      <c r="VGG1" s="650"/>
      <c r="VGH1" s="650"/>
      <c r="VGI1" s="650"/>
      <c r="VGJ1" s="650"/>
      <c r="VGK1" s="650"/>
      <c r="VGL1" s="650"/>
      <c r="VGM1" s="650"/>
      <c r="VGN1" s="650"/>
      <c r="VGO1" s="650"/>
      <c r="VGP1" s="650"/>
      <c r="VGQ1" s="650"/>
      <c r="VGR1" s="650"/>
      <c r="VGS1" s="650"/>
      <c r="VGT1" s="650"/>
      <c r="VGU1" s="650"/>
      <c r="VGV1" s="650"/>
      <c r="VGW1" s="650"/>
      <c r="VGX1" s="650"/>
      <c r="VGY1" s="650"/>
      <c r="VGZ1" s="650"/>
      <c r="VHA1" s="650"/>
      <c r="VHB1" s="650"/>
      <c r="VHC1" s="650"/>
      <c r="VHD1" s="650"/>
      <c r="VHE1" s="650"/>
      <c r="VHF1" s="650"/>
      <c r="VHG1" s="650"/>
      <c r="VHH1" s="650"/>
      <c r="VHI1" s="650"/>
      <c r="VHJ1" s="650"/>
      <c r="VHK1" s="650"/>
      <c r="VHL1" s="650"/>
      <c r="VHM1" s="650"/>
      <c r="VHN1" s="650"/>
      <c r="VHO1" s="650"/>
      <c r="VHP1" s="650"/>
      <c r="VHQ1" s="650"/>
      <c r="VHR1" s="650"/>
      <c r="VHS1" s="650"/>
      <c r="VHT1" s="650"/>
      <c r="VHU1" s="650"/>
      <c r="VHV1" s="650"/>
      <c r="VHW1" s="650"/>
      <c r="VHX1" s="650"/>
      <c r="VHY1" s="650"/>
      <c r="VHZ1" s="650"/>
      <c r="VIA1" s="650"/>
      <c r="VIB1" s="650"/>
      <c r="VIC1" s="650"/>
      <c r="VID1" s="650"/>
      <c r="VIE1" s="650"/>
      <c r="VIF1" s="650"/>
      <c r="VIG1" s="650"/>
      <c r="VIH1" s="650"/>
      <c r="VII1" s="650"/>
      <c r="VIJ1" s="650"/>
      <c r="VIK1" s="650"/>
      <c r="VIL1" s="650"/>
      <c r="VIM1" s="650"/>
      <c r="VIN1" s="650"/>
      <c r="VIO1" s="650"/>
      <c r="VIP1" s="650"/>
      <c r="VIQ1" s="650"/>
      <c r="VIR1" s="650"/>
      <c r="VIS1" s="650"/>
      <c r="VIT1" s="650"/>
      <c r="VIU1" s="650"/>
      <c r="VIV1" s="650"/>
      <c r="VIW1" s="650"/>
      <c r="VIX1" s="650"/>
      <c r="VIY1" s="650"/>
      <c r="VIZ1" s="650"/>
      <c r="VJA1" s="650"/>
      <c r="VJB1" s="650"/>
      <c r="VJC1" s="650"/>
      <c r="VJD1" s="650"/>
      <c r="VJE1" s="650"/>
      <c r="VJF1" s="650"/>
      <c r="VJG1" s="650"/>
      <c r="VJH1" s="650"/>
      <c r="VJI1" s="650"/>
      <c r="VJJ1" s="650"/>
      <c r="VJK1" s="650"/>
      <c r="VJL1" s="650"/>
      <c r="VJM1" s="650"/>
      <c r="VJN1" s="650"/>
      <c r="VJO1" s="650"/>
      <c r="VJP1" s="650"/>
      <c r="VJQ1" s="650"/>
      <c r="VJR1" s="650"/>
      <c r="VJS1" s="650"/>
      <c r="VJT1" s="650"/>
      <c r="VJU1" s="650"/>
      <c r="VJV1" s="650"/>
      <c r="VJW1" s="650"/>
      <c r="VJX1" s="650"/>
      <c r="VJY1" s="650"/>
      <c r="VJZ1" s="650"/>
      <c r="VKA1" s="650"/>
      <c r="VKB1" s="650"/>
      <c r="VKC1" s="650"/>
      <c r="VKD1" s="650"/>
      <c r="VKE1" s="650"/>
      <c r="VKF1" s="650"/>
      <c r="VKG1" s="650"/>
      <c r="VKH1" s="650"/>
      <c r="VKI1" s="650"/>
      <c r="VKJ1" s="650"/>
      <c r="VKK1" s="650"/>
      <c r="VKL1" s="650"/>
      <c r="VKM1" s="650"/>
      <c r="VKN1" s="650"/>
      <c r="VKO1" s="650"/>
      <c r="VKP1" s="650"/>
      <c r="VKQ1" s="650"/>
      <c r="VKR1" s="650"/>
      <c r="VKS1" s="650"/>
      <c r="VKT1" s="650"/>
      <c r="VKU1" s="650"/>
      <c r="VKV1" s="650"/>
      <c r="VKW1" s="650"/>
      <c r="VKX1" s="650"/>
      <c r="VKY1" s="650"/>
      <c r="VKZ1" s="650"/>
      <c r="VLA1" s="650"/>
      <c r="VLB1" s="650"/>
      <c r="VLC1" s="650"/>
      <c r="VLD1" s="650"/>
      <c r="VLE1" s="650"/>
      <c r="VLF1" s="650"/>
      <c r="VLG1" s="650"/>
      <c r="VLH1" s="650"/>
      <c r="VLI1" s="650"/>
      <c r="VLJ1" s="650"/>
      <c r="VLK1" s="650"/>
      <c r="VLL1" s="650"/>
      <c r="VLM1" s="650"/>
      <c r="VLN1" s="650"/>
      <c r="VLO1" s="650"/>
      <c r="VLP1" s="650"/>
      <c r="VLQ1" s="650"/>
      <c r="VLR1" s="650"/>
      <c r="VLS1" s="650"/>
      <c r="VLT1" s="650"/>
      <c r="VLU1" s="650"/>
      <c r="VLV1" s="650"/>
      <c r="VLW1" s="650"/>
      <c r="VLX1" s="650"/>
      <c r="VLY1" s="650"/>
      <c r="VLZ1" s="650"/>
      <c r="VMA1" s="650"/>
      <c r="VMB1" s="650"/>
      <c r="VMC1" s="650"/>
      <c r="VMD1" s="650"/>
      <c r="VME1" s="650"/>
      <c r="VMF1" s="650"/>
      <c r="VMG1" s="650"/>
      <c r="VMH1" s="650"/>
      <c r="VMI1" s="650"/>
      <c r="VMJ1" s="650"/>
      <c r="VMK1" s="650"/>
      <c r="VML1" s="650"/>
      <c r="VMM1" s="650"/>
      <c r="VMN1" s="650"/>
      <c r="VMO1" s="650"/>
      <c r="VMP1" s="650"/>
      <c r="VMQ1" s="650"/>
      <c r="VMR1" s="650"/>
      <c r="VMS1" s="650"/>
      <c r="VMT1" s="650"/>
      <c r="VMU1" s="650"/>
      <c r="VMV1" s="650"/>
      <c r="VMW1" s="650"/>
      <c r="VMX1" s="650"/>
      <c r="VMY1" s="650"/>
      <c r="VMZ1" s="650"/>
      <c r="VNA1" s="650"/>
      <c r="VNB1" s="650"/>
      <c r="VNC1" s="650"/>
      <c r="VND1" s="650"/>
      <c r="VNE1" s="650"/>
      <c r="VNF1" s="650"/>
      <c r="VNG1" s="650"/>
      <c r="VNH1" s="650"/>
      <c r="VNI1" s="650"/>
      <c r="VNJ1" s="650"/>
      <c r="VNK1" s="650"/>
      <c r="VNL1" s="650"/>
      <c r="VNM1" s="650"/>
      <c r="VNN1" s="650"/>
      <c r="VNO1" s="650"/>
      <c r="VNP1" s="650"/>
      <c r="VNQ1" s="650"/>
      <c r="VNR1" s="650"/>
      <c r="VNS1" s="650"/>
      <c r="VNT1" s="650"/>
      <c r="VNU1" s="650"/>
      <c r="VNV1" s="650"/>
      <c r="VNW1" s="650"/>
      <c r="VNX1" s="650"/>
      <c r="VNY1" s="650"/>
      <c r="VNZ1" s="650"/>
      <c r="VOA1" s="650"/>
      <c r="VOB1" s="650"/>
      <c r="VOC1" s="650"/>
      <c r="VOD1" s="650"/>
      <c r="VOE1" s="650"/>
      <c r="VOF1" s="650"/>
      <c r="VOG1" s="650"/>
      <c r="VOH1" s="650"/>
      <c r="VOI1" s="650"/>
      <c r="VOJ1" s="650"/>
      <c r="VOK1" s="650"/>
      <c r="VOL1" s="650"/>
      <c r="VOM1" s="650"/>
      <c r="VON1" s="650"/>
      <c r="VOO1" s="650"/>
      <c r="VOP1" s="650"/>
      <c r="VOQ1" s="650"/>
      <c r="VOR1" s="650"/>
      <c r="VOS1" s="650"/>
      <c r="VOT1" s="650"/>
      <c r="VOU1" s="650"/>
      <c r="VOV1" s="650"/>
      <c r="VOW1" s="650"/>
      <c r="VOX1" s="650"/>
      <c r="VOY1" s="650"/>
      <c r="VOZ1" s="650"/>
      <c r="VPA1" s="650"/>
      <c r="VPB1" s="650"/>
      <c r="VPC1" s="650"/>
      <c r="VPD1" s="650"/>
      <c r="VPE1" s="650"/>
      <c r="VPF1" s="650"/>
      <c r="VPG1" s="650"/>
      <c r="VPH1" s="650"/>
      <c r="VPI1" s="650"/>
      <c r="VPJ1" s="650"/>
      <c r="VPK1" s="650"/>
      <c r="VPL1" s="650"/>
      <c r="VPM1" s="650"/>
      <c r="VPN1" s="650"/>
      <c r="VPO1" s="650"/>
      <c r="VPP1" s="650"/>
      <c r="VPQ1" s="650"/>
      <c r="VPR1" s="650"/>
      <c r="VPS1" s="650"/>
      <c r="VPT1" s="650"/>
      <c r="VPU1" s="650"/>
      <c r="VPV1" s="650"/>
      <c r="VPW1" s="650"/>
      <c r="VPX1" s="650"/>
      <c r="VPY1" s="650"/>
      <c r="VPZ1" s="650"/>
      <c r="VQA1" s="650"/>
      <c r="VQB1" s="650"/>
      <c r="VQC1" s="650"/>
      <c r="VQD1" s="650"/>
      <c r="VQE1" s="650"/>
      <c r="VQF1" s="650"/>
      <c r="VQG1" s="650"/>
      <c r="VQH1" s="650"/>
      <c r="VQI1" s="650"/>
      <c r="VQJ1" s="650"/>
      <c r="VQK1" s="650"/>
      <c r="VQL1" s="650"/>
      <c r="VQM1" s="650"/>
      <c r="VQN1" s="650"/>
      <c r="VQO1" s="650"/>
      <c r="VQP1" s="650"/>
      <c r="VQQ1" s="650"/>
      <c r="VQR1" s="650"/>
      <c r="VQS1" s="650"/>
      <c r="VQT1" s="650"/>
      <c r="VQU1" s="650"/>
      <c r="VQV1" s="650"/>
      <c r="VQW1" s="650"/>
      <c r="VQX1" s="650"/>
      <c r="VQY1" s="650"/>
      <c r="VQZ1" s="650"/>
      <c r="VRA1" s="650"/>
      <c r="VRB1" s="650"/>
      <c r="VRC1" s="650"/>
      <c r="VRD1" s="650"/>
      <c r="VRE1" s="650"/>
      <c r="VRF1" s="650"/>
      <c r="VRG1" s="650"/>
      <c r="VRH1" s="650"/>
      <c r="VRI1" s="650"/>
      <c r="VRJ1" s="650"/>
      <c r="VRK1" s="650"/>
      <c r="VRL1" s="650"/>
      <c r="VRM1" s="650"/>
      <c r="VRN1" s="650"/>
      <c r="VRO1" s="650"/>
      <c r="VRP1" s="650"/>
      <c r="VRQ1" s="650"/>
      <c r="VRR1" s="650"/>
      <c r="VRS1" s="650"/>
      <c r="VRT1" s="650"/>
      <c r="VRU1" s="650"/>
      <c r="VRV1" s="650"/>
      <c r="VRW1" s="650"/>
      <c r="VRX1" s="650"/>
      <c r="VRY1" s="650"/>
      <c r="VRZ1" s="650"/>
      <c r="VSA1" s="650"/>
      <c r="VSB1" s="650"/>
      <c r="VSC1" s="650"/>
      <c r="VSD1" s="650"/>
      <c r="VSE1" s="650"/>
      <c r="VSF1" s="650"/>
      <c r="VSG1" s="650"/>
      <c r="VSH1" s="650"/>
      <c r="VSI1" s="650"/>
      <c r="VSJ1" s="650"/>
      <c r="VSK1" s="650"/>
      <c r="VSL1" s="650"/>
      <c r="VSM1" s="650"/>
      <c r="VSN1" s="650"/>
      <c r="VSO1" s="650"/>
      <c r="VSP1" s="650"/>
      <c r="VSQ1" s="650"/>
      <c r="VSR1" s="650"/>
      <c r="VSS1" s="650"/>
      <c r="VST1" s="650"/>
      <c r="VSU1" s="650"/>
      <c r="VSV1" s="650"/>
      <c r="VSW1" s="650"/>
      <c r="VSX1" s="650"/>
      <c r="VSY1" s="650"/>
      <c r="VSZ1" s="650"/>
      <c r="VTA1" s="650"/>
      <c r="VTB1" s="650"/>
      <c r="VTC1" s="650"/>
      <c r="VTD1" s="650"/>
      <c r="VTE1" s="650"/>
      <c r="VTF1" s="650"/>
      <c r="VTG1" s="650"/>
      <c r="VTH1" s="650"/>
      <c r="VTI1" s="650"/>
      <c r="VTJ1" s="650"/>
      <c r="VTK1" s="650"/>
      <c r="VTL1" s="650"/>
      <c r="VTM1" s="650"/>
      <c r="VTN1" s="650"/>
      <c r="VTO1" s="650"/>
      <c r="VTP1" s="650"/>
      <c r="VTQ1" s="650"/>
      <c r="VTR1" s="650"/>
      <c r="VTS1" s="650"/>
      <c r="VTT1" s="650"/>
      <c r="VTU1" s="650"/>
      <c r="VTV1" s="650"/>
      <c r="VTW1" s="650"/>
      <c r="VTX1" s="650"/>
      <c r="VTY1" s="650"/>
      <c r="VTZ1" s="650"/>
      <c r="VUA1" s="650"/>
      <c r="VUB1" s="650"/>
      <c r="VUC1" s="650"/>
      <c r="VUD1" s="650"/>
      <c r="VUE1" s="650"/>
      <c r="VUF1" s="650"/>
      <c r="VUG1" s="650"/>
      <c r="VUH1" s="650"/>
      <c r="VUI1" s="650"/>
      <c r="VUJ1" s="650"/>
      <c r="VUK1" s="650"/>
      <c r="VUL1" s="650"/>
      <c r="VUM1" s="650"/>
      <c r="VUN1" s="650"/>
      <c r="VUO1" s="650"/>
      <c r="VUP1" s="650"/>
      <c r="VUQ1" s="650"/>
      <c r="VUR1" s="650"/>
      <c r="VUS1" s="650"/>
      <c r="VUT1" s="650"/>
      <c r="VUU1" s="650"/>
      <c r="VUV1" s="650"/>
      <c r="VUW1" s="650"/>
      <c r="VUX1" s="650"/>
      <c r="VUY1" s="650"/>
      <c r="VUZ1" s="650"/>
      <c r="VVA1" s="650"/>
      <c r="VVB1" s="650"/>
      <c r="VVC1" s="650"/>
      <c r="VVD1" s="650"/>
      <c r="VVE1" s="650"/>
      <c r="VVF1" s="650"/>
      <c r="VVG1" s="650"/>
      <c r="VVH1" s="650"/>
      <c r="VVI1" s="650"/>
      <c r="VVJ1" s="650"/>
      <c r="VVK1" s="650"/>
      <c r="VVL1" s="650"/>
      <c r="VVM1" s="650"/>
      <c r="VVN1" s="650"/>
      <c r="VVO1" s="650"/>
      <c r="VVP1" s="650"/>
      <c r="VVQ1" s="650"/>
      <c r="VVR1" s="650"/>
      <c r="VVS1" s="650"/>
      <c r="VVT1" s="650"/>
      <c r="VVU1" s="650"/>
      <c r="VVV1" s="650"/>
      <c r="VVW1" s="650"/>
      <c r="VVX1" s="650"/>
      <c r="VVY1" s="650"/>
      <c r="VVZ1" s="650"/>
      <c r="VWA1" s="650"/>
      <c r="VWB1" s="650"/>
      <c r="VWC1" s="650"/>
      <c r="VWD1" s="650"/>
      <c r="VWE1" s="650"/>
      <c r="VWF1" s="650"/>
      <c r="VWG1" s="650"/>
      <c r="VWH1" s="650"/>
      <c r="VWI1" s="650"/>
      <c r="VWJ1" s="650"/>
      <c r="VWK1" s="650"/>
      <c r="VWL1" s="650"/>
      <c r="VWM1" s="650"/>
      <c r="VWN1" s="650"/>
      <c r="VWO1" s="650"/>
      <c r="VWP1" s="650"/>
      <c r="VWQ1" s="650"/>
      <c r="VWR1" s="650"/>
      <c r="VWS1" s="650"/>
      <c r="VWT1" s="650"/>
      <c r="VWU1" s="650"/>
      <c r="VWV1" s="650"/>
      <c r="VWW1" s="650"/>
      <c r="VWX1" s="650"/>
      <c r="VWY1" s="650"/>
      <c r="VWZ1" s="650"/>
      <c r="VXA1" s="650"/>
      <c r="VXB1" s="650"/>
      <c r="VXC1" s="650"/>
      <c r="VXD1" s="650"/>
      <c r="VXE1" s="650"/>
      <c r="VXF1" s="650"/>
      <c r="VXG1" s="650"/>
      <c r="VXH1" s="650"/>
      <c r="VXI1" s="650"/>
      <c r="VXJ1" s="650"/>
      <c r="VXK1" s="650"/>
      <c r="VXL1" s="650"/>
      <c r="VXM1" s="650"/>
      <c r="VXN1" s="650"/>
      <c r="VXO1" s="650"/>
      <c r="VXP1" s="650"/>
      <c r="VXQ1" s="650"/>
      <c r="VXR1" s="650"/>
      <c r="VXS1" s="650"/>
      <c r="VXT1" s="650"/>
      <c r="VXU1" s="650"/>
      <c r="VXV1" s="650"/>
      <c r="VXW1" s="650"/>
      <c r="VXX1" s="650"/>
      <c r="VXY1" s="650"/>
      <c r="VXZ1" s="650"/>
      <c r="VYA1" s="650"/>
      <c r="VYB1" s="650"/>
      <c r="VYC1" s="650"/>
      <c r="VYD1" s="650"/>
      <c r="VYE1" s="650"/>
      <c r="VYF1" s="650"/>
      <c r="VYG1" s="650"/>
      <c r="VYH1" s="650"/>
      <c r="VYI1" s="650"/>
      <c r="VYJ1" s="650"/>
      <c r="VYK1" s="650"/>
      <c r="VYL1" s="650"/>
      <c r="VYM1" s="650"/>
      <c r="VYN1" s="650"/>
      <c r="VYO1" s="650"/>
      <c r="VYP1" s="650"/>
      <c r="VYQ1" s="650"/>
      <c r="VYR1" s="650"/>
      <c r="VYS1" s="650"/>
      <c r="VYT1" s="650"/>
      <c r="VYU1" s="650"/>
      <c r="VYV1" s="650"/>
      <c r="VYW1" s="650"/>
      <c r="VYX1" s="650"/>
      <c r="VYY1" s="650"/>
      <c r="VYZ1" s="650"/>
      <c r="VZA1" s="650"/>
      <c r="VZB1" s="650"/>
      <c r="VZC1" s="650"/>
      <c r="VZD1" s="650"/>
      <c r="VZE1" s="650"/>
      <c r="VZF1" s="650"/>
      <c r="VZG1" s="650"/>
      <c r="VZH1" s="650"/>
      <c r="VZI1" s="650"/>
      <c r="VZJ1" s="650"/>
      <c r="VZK1" s="650"/>
      <c r="VZL1" s="650"/>
      <c r="VZM1" s="650"/>
      <c r="VZN1" s="650"/>
      <c r="VZO1" s="650"/>
      <c r="VZP1" s="650"/>
      <c r="VZQ1" s="650"/>
      <c r="VZR1" s="650"/>
      <c r="VZS1" s="650"/>
      <c r="VZT1" s="650"/>
      <c r="VZU1" s="650"/>
      <c r="VZV1" s="650"/>
      <c r="VZW1" s="650"/>
      <c r="VZX1" s="650"/>
      <c r="VZY1" s="650"/>
      <c r="VZZ1" s="650"/>
      <c r="WAA1" s="650"/>
      <c r="WAB1" s="650"/>
      <c r="WAC1" s="650"/>
      <c r="WAD1" s="650"/>
      <c r="WAE1" s="650"/>
      <c r="WAF1" s="650"/>
      <c r="WAG1" s="650"/>
      <c r="WAH1" s="650"/>
      <c r="WAI1" s="650"/>
      <c r="WAJ1" s="650"/>
      <c r="WAK1" s="650"/>
      <c r="WAL1" s="650"/>
      <c r="WAM1" s="650"/>
      <c r="WAN1" s="650"/>
      <c r="WAO1" s="650"/>
      <c r="WAP1" s="650"/>
      <c r="WAQ1" s="650"/>
      <c r="WAR1" s="650"/>
      <c r="WAS1" s="650"/>
      <c r="WAT1" s="650"/>
      <c r="WAU1" s="650"/>
      <c r="WAV1" s="650"/>
      <c r="WAW1" s="650"/>
      <c r="WAX1" s="650"/>
      <c r="WAY1" s="650"/>
      <c r="WAZ1" s="650"/>
      <c r="WBA1" s="650"/>
      <c r="WBB1" s="650"/>
      <c r="WBC1" s="650"/>
      <c r="WBD1" s="650"/>
      <c r="WBE1" s="650"/>
      <c r="WBF1" s="650"/>
      <c r="WBG1" s="650"/>
      <c r="WBH1" s="650"/>
      <c r="WBI1" s="650"/>
      <c r="WBJ1" s="650"/>
      <c r="WBK1" s="650"/>
      <c r="WBL1" s="650"/>
      <c r="WBM1" s="650"/>
      <c r="WBN1" s="650"/>
      <c r="WBO1" s="650"/>
      <c r="WBP1" s="650"/>
      <c r="WBQ1" s="650"/>
      <c r="WBR1" s="650"/>
      <c r="WBS1" s="650"/>
      <c r="WBT1" s="650"/>
      <c r="WBU1" s="650"/>
      <c r="WBV1" s="650"/>
      <c r="WBW1" s="650"/>
      <c r="WBX1" s="650"/>
      <c r="WBY1" s="650"/>
      <c r="WBZ1" s="650"/>
      <c r="WCA1" s="650"/>
      <c r="WCB1" s="650"/>
      <c r="WCC1" s="650"/>
      <c r="WCD1" s="650"/>
      <c r="WCE1" s="650"/>
      <c r="WCF1" s="650"/>
      <c r="WCG1" s="650"/>
      <c r="WCH1" s="650"/>
      <c r="WCI1" s="650"/>
      <c r="WCJ1" s="650"/>
      <c r="WCK1" s="650"/>
      <c r="WCL1" s="650"/>
      <c r="WCM1" s="650"/>
      <c r="WCN1" s="650"/>
      <c r="WCO1" s="650"/>
      <c r="WCP1" s="650"/>
      <c r="WCQ1" s="650"/>
      <c r="WCR1" s="650"/>
      <c r="WCS1" s="650"/>
      <c r="WCT1" s="650"/>
      <c r="WCU1" s="650"/>
      <c r="WCV1" s="650"/>
      <c r="WCW1" s="650"/>
      <c r="WCX1" s="650"/>
      <c r="WCY1" s="650"/>
      <c r="WCZ1" s="650"/>
      <c r="WDA1" s="650"/>
      <c r="WDB1" s="650"/>
      <c r="WDC1" s="650"/>
      <c r="WDD1" s="650"/>
      <c r="WDE1" s="650"/>
      <c r="WDF1" s="650"/>
      <c r="WDG1" s="650"/>
      <c r="WDH1" s="650"/>
      <c r="WDI1" s="650"/>
      <c r="WDJ1" s="650"/>
      <c r="WDK1" s="650"/>
      <c r="WDL1" s="650"/>
      <c r="WDM1" s="650"/>
      <c r="WDN1" s="650"/>
      <c r="WDO1" s="650"/>
      <c r="WDP1" s="650"/>
      <c r="WDQ1" s="650"/>
      <c r="WDR1" s="650"/>
      <c r="WDS1" s="650"/>
      <c r="WDT1" s="650"/>
      <c r="WDU1" s="650"/>
      <c r="WDV1" s="650"/>
      <c r="WDW1" s="650"/>
      <c r="WDX1" s="650"/>
      <c r="WDY1" s="650"/>
      <c r="WDZ1" s="650"/>
      <c r="WEA1" s="650"/>
      <c r="WEB1" s="650"/>
      <c r="WEC1" s="650"/>
      <c r="WED1" s="650"/>
      <c r="WEE1" s="650"/>
      <c r="WEF1" s="650"/>
      <c r="WEG1" s="650"/>
      <c r="WEH1" s="650"/>
      <c r="WEI1" s="650"/>
      <c r="WEJ1" s="650"/>
      <c r="WEK1" s="650"/>
      <c r="WEL1" s="650"/>
      <c r="WEM1" s="650"/>
      <c r="WEN1" s="650"/>
      <c r="WEO1" s="650"/>
      <c r="WEP1" s="650"/>
      <c r="WEQ1" s="650"/>
      <c r="WER1" s="650"/>
      <c r="WES1" s="650"/>
      <c r="WET1" s="650"/>
      <c r="WEU1" s="650"/>
      <c r="WEV1" s="650"/>
      <c r="WEW1" s="650"/>
      <c r="WEX1" s="650"/>
      <c r="WEY1" s="650"/>
      <c r="WEZ1" s="650"/>
      <c r="WFA1" s="650"/>
      <c r="WFB1" s="650"/>
      <c r="WFC1" s="650"/>
      <c r="WFD1" s="650"/>
      <c r="WFE1" s="650"/>
      <c r="WFF1" s="650"/>
      <c r="WFG1" s="650"/>
      <c r="WFH1" s="650"/>
      <c r="WFI1" s="650"/>
      <c r="WFJ1" s="650"/>
      <c r="WFK1" s="650"/>
      <c r="WFL1" s="650"/>
      <c r="WFM1" s="650"/>
      <c r="WFN1" s="650"/>
      <c r="WFO1" s="650"/>
      <c r="WFP1" s="650"/>
      <c r="WFQ1" s="650"/>
      <c r="WFR1" s="650"/>
      <c r="WFS1" s="650"/>
      <c r="WFT1" s="650"/>
      <c r="WFU1" s="650"/>
      <c r="WFV1" s="650"/>
      <c r="WFW1" s="650"/>
      <c r="WFX1" s="650"/>
      <c r="WFY1" s="650"/>
      <c r="WFZ1" s="650"/>
      <c r="WGA1" s="650"/>
      <c r="WGB1" s="650"/>
      <c r="WGC1" s="650"/>
      <c r="WGD1" s="650"/>
      <c r="WGE1" s="650"/>
      <c r="WGF1" s="650"/>
      <c r="WGG1" s="650"/>
      <c r="WGH1" s="650"/>
      <c r="WGI1" s="650"/>
      <c r="WGJ1" s="650"/>
      <c r="WGK1" s="650"/>
      <c r="WGL1" s="650"/>
      <c r="WGM1" s="650"/>
      <c r="WGN1" s="650"/>
      <c r="WGO1" s="650"/>
      <c r="WGP1" s="650"/>
      <c r="WGQ1" s="650"/>
      <c r="WGR1" s="650"/>
      <c r="WGS1" s="650"/>
      <c r="WGT1" s="650"/>
      <c r="WGU1" s="650"/>
      <c r="WGV1" s="650"/>
      <c r="WGW1" s="650"/>
      <c r="WGX1" s="650"/>
      <c r="WGY1" s="650"/>
      <c r="WGZ1" s="650"/>
      <c r="WHA1" s="650"/>
      <c r="WHB1" s="650"/>
      <c r="WHC1" s="650"/>
      <c r="WHD1" s="650"/>
      <c r="WHE1" s="650"/>
      <c r="WHF1" s="650"/>
      <c r="WHG1" s="650"/>
      <c r="WHH1" s="650"/>
      <c r="WHI1" s="650"/>
      <c r="WHJ1" s="650"/>
      <c r="WHK1" s="650"/>
      <c r="WHL1" s="650"/>
      <c r="WHM1" s="650"/>
      <c r="WHN1" s="650"/>
      <c r="WHO1" s="650"/>
      <c r="WHP1" s="650"/>
      <c r="WHQ1" s="650"/>
      <c r="WHR1" s="650"/>
      <c r="WHS1" s="650"/>
      <c r="WHT1" s="650"/>
      <c r="WHU1" s="650"/>
      <c r="WHV1" s="650"/>
      <c r="WHW1" s="650"/>
      <c r="WHX1" s="650"/>
      <c r="WHY1" s="650"/>
      <c r="WHZ1" s="650"/>
      <c r="WIA1" s="650"/>
      <c r="WIB1" s="650"/>
      <c r="WIC1" s="650"/>
      <c r="WID1" s="650"/>
      <c r="WIE1" s="650"/>
      <c r="WIF1" s="650"/>
      <c r="WIG1" s="650"/>
      <c r="WIH1" s="650"/>
      <c r="WII1" s="650"/>
      <c r="WIJ1" s="650"/>
      <c r="WIK1" s="650"/>
      <c r="WIL1" s="650"/>
      <c r="WIM1" s="650"/>
      <c r="WIN1" s="650"/>
      <c r="WIO1" s="650"/>
      <c r="WIP1" s="650"/>
      <c r="WIQ1" s="650"/>
      <c r="WIR1" s="650"/>
      <c r="WIS1" s="650"/>
      <c r="WIT1" s="650"/>
      <c r="WIU1" s="650"/>
      <c r="WIV1" s="650"/>
      <c r="WIW1" s="650"/>
      <c r="WIX1" s="650"/>
      <c r="WIY1" s="650"/>
      <c r="WIZ1" s="650"/>
      <c r="WJA1" s="650"/>
      <c r="WJB1" s="650"/>
      <c r="WJC1" s="650"/>
      <c r="WJD1" s="650"/>
      <c r="WJE1" s="650"/>
      <c r="WJF1" s="650"/>
      <c r="WJG1" s="650"/>
      <c r="WJH1" s="650"/>
      <c r="WJI1" s="650"/>
      <c r="WJJ1" s="650"/>
      <c r="WJK1" s="650"/>
      <c r="WJL1" s="650"/>
      <c r="WJM1" s="650"/>
      <c r="WJN1" s="650"/>
      <c r="WJO1" s="650"/>
      <c r="WJP1" s="650"/>
      <c r="WJQ1" s="650"/>
      <c r="WJR1" s="650"/>
      <c r="WJS1" s="650"/>
      <c r="WJT1" s="650"/>
      <c r="WJU1" s="650"/>
      <c r="WJV1" s="650"/>
      <c r="WJW1" s="650"/>
      <c r="WJX1" s="650"/>
      <c r="WJY1" s="650"/>
      <c r="WJZ1" s="650"/>
      <c r="WKA1" s="650"/>
      <c r="WKB1" s="650"/>
      <c r="WKC1" s="650"/>
      <c r="WKD1" s="650"/>
      <c r="WKE1" s="650"/>
      <c r="WKF1" s="650"/>
      <c r="WKG1" s="650"/>
      <c r="WKH1" s="650"/>
      <c r="WKI1" s="650"/>
      <c r="WKJ1" s="650"/>
      <c r="WKK1" s="650"/>
      <c r="WKL1" s="650"/>
      <c r="WKM1" s="650"/>
      <c r="WKN1" s="650"/>
      <c r="WKO1" s="650"/>
      <c r="WKP1" s="650"/>
      <c r="WKQ1" s="650"/>
      <c r="WKR1" s="650"/>
      <c r="WKS1" s="650"/>
      <c r="WKT1" s="650"/>
      <c r="WKU1" s="650"/>
      <c r="WKV1" s="650"/>
      <c r="WKW1" s="650"/>
      <c r="WKX1" s="650"/>
      <c r="WKY1" s="650"/>
      <c r="WKZ1" s="650"/>
      <c r="WLA1" s="650"/>
      <c r="WLB1" s="650"/>
      <c r="WLC1" s="650"/>
      <c r="WLD1" s="650"/>
      <c r="WLE1" s="650"/>
      <c r="WLF1" s="650"/>
      <c r="WLG1" s="650"/>
      <c r="WLH1" s="650"/>
      <c r="WLI1" s="650"/>
      <c r="WLJ1" s="650"/>
      <c r="WLK1" s="650"/>
      <c r="WLL1" s="650"/>
      <c r="WLM1" s="650"/>
      <c r="WLN1" s="650"/>
      <c r="WLO1" s="650"/>
      <c r="WLP1" s="650"/>
      <c r="WLQ1" s="650"/>
      <c r="WLR1" s="650"/>
      <c r="WLS1" s="650"/>
      <c r="WLT1" s="650"/>
      <c r="WLU1" s="650"/>
      <c r="WLV1" s="650"/>
      <c r="WLW1" s="650"/>
      <c r="WLX1" s="650"/>
      <c r="WLY1" s="650"/>
      <c r="WLZ1" s="650"/>
      <c r="WMA1" s="650"/>
      <c r="WMB1" s="650"/>
      <c r="WMC1" s="650"/>
      <c r="WMD1" s="650"/>
      <c r="WME1" s="650"/>
      <c r="WMF1" s="650"/>
      <c r="WMG1" s="650"/>
      <c r="WMH1" s="650"/>
      <c r="WMI1" s="650"/>
      <c r="WMJ1" s="650"/>
      <c r="WMK1" s="650"/>
      <c r="WML1" s="650"/>
      <c r="WMM1" s="650"/>
      <c r="WMN1" s="650"/>
      <c r="WMO1" s="650"/>
      <c r="WMP1" s="650"/>
      <c r="WMQ1" s="650"/>
      <c r="WMR1" s="650"/>
      <c r="WMS1" s="650"/>
      <c r="WMT1" s="650"/>
      <c r="WMU1" s="650"/>
      <c r="WMV1" s="650"/>
      <c r="WMW1" s="650"/>
      <c r="WMX1" s="650"/>
      <c r="WMY1" s="650"/>
      <c r="WMZ1" s="650"/>
      <c r="WNA1" s="650"/>
      <c r="WNB1" s="650"/>
      <c r="WNC1" s="650"/>
      <c r="WND1" s="650"/>
      <c r="WNE1" s="650"/>
      <c r="WNF1" s="650"/>
      <c r="WNG1" s="650"/>
      <c r="WNH1" s="650"/>
      <c r="WNI1" s="650"/>
      <c r="WNJ1" s="650"/>
      <c r="WNK1" s="650"/>
      <c r="WNL1" s="650"/>
      <c r="WNM1" s="650"/>
      <c r="WNN1" s="650"/>
      <c r="WNO1" s="650"/>
      <c r="WNP1" s="650"/>
      <c r="WNQ1" s="650"/>
      <c r="WNR1" s="650"/>
      <c r="WNS1" s="650"/>
      <c r="WNT1" s="650"/>
      <c r="WNU1" s="650"/>
      <c r="WNV1" s="650"/>
      <c r="WNW1" s="650"/>
      <c r="WNX1" s="650"/>
      <c r="WNY1" s="650"/>
      <c r="WNZ1" s="650"/>
      <c r="WOA1" s="650"/>
      <c r="WOB1" s="650"/>
      <c r="WOC1" s="650"/>
      <c r="WOD1" s="650"/>
      <c r="WOE1" s="650"/>
      <c r="WOF1" s="650"/>
      <c r="WOG1" s="650"/>
      <c r="WOH1" s="650"/>
      <c r="WOI1" s="650"/>
      <c r="WOJ1" s="650"/>
      <c r="WOK1" s="650"/>
      <c r="WOL1" s="650"/>
      <c r="WOM1" s="650"/>
      <c r="WON1" s="650"/>
      <c r="WOO1" s="650"/>
      <c r="WOP1" s="650"/>
      <c r="WOQ1" s="650"/>
      <c r="WOR1" s="650"/>
      <c r="WOS1" s="650"/>
      <c r="WOT1" s="650"/>
      <c r="WOU1" s="650"/>
      <c r="WOV1" s="650"/>
      <c r="WOW1" s="650"/>
      <c r="WOX1" s="650"/>
      <c r="WOY1" s="650"/>
      <c r="WOZ1" s="650"/>
      <c r="WPA1" s="650"/>
      <c r="WPB1" s="650"/>
      <c r="WPC1" s="650"/>
      <c r="WPD1" s="650"/>
      <c r="WPE1" s="650"/>
      <c r="WPF1" s="650"/>
      <c r="WPG1" s="650"/>
      <c r="WPH1" s="650"/>
      <c r="WPI1" s="650"/>
      <c r="WPJ1" s="650"/>
      <c r="WPK1" s="650"/>
      <c r="WPL1" s="650"/>
      <c r="WPM1" s="650"/>
      <c r="WPN1" s="650"/>
      <c r="WPO1" s="650"/>
      <c r="WPP1" s="650"/>
      <c r="WPQ1" s="650"/>
      <c r="WPR1" s="650"/>
      <c r="WPS1" s="650"/>
      <c r="WPT1" s="650"/>
      <c r="WPU1" s="650"/>
      <c r="WPV1" s="650"/>
      <c r="WPW1" s="650"/>
      <c r="WPX1" s="650"/>
      <c r="WPY1" s="650"/>
      <c r="WPZ1" s="650"/>
      <c r="WQA1" s="650"/>
      <c r="WQB1" s="650"/>
      <c r="WQC1" s="650"/>
      <c r="WQD1" s="650"/>
      <c r="WQE1" s="650"/>
      <c r="WQF1" s="650"/>
      <c r="WQG1" s="650"/>
      <c r="WQH1" s="650"/>
      <c r="WQI1" s="650"/>
      <c r="WQJ1" s="650"/>
      <c r="WQK1" s="650"/>
      <c r="WQL1" s="650"/>
      <c r="WQM1" s="650"/>
      <c r="WQN1" s="650"/>
      <c r="WQO1" s="650"/>
      <c r="WQP1" s="650"/>
      <c r="WQQ1" s="650"/>
      <c r="WQR1" s="650"/>
      <c r="WQS1" s="650"/>
      <c r="WQT1" s="650"/>
      <c r="WQU1" s="650"/>
      <c r="WQV1" s="650"/>
      <c r="WQW1" s="650"/>
      <c r="WQX1" s="650"/>
      <c r="WQY1" s="650"/>
      <c r="WQZ1" s="650"/>
      <c r="WRA1" s="650"/>
      <c r="WRB1" s="650"/>
      <c r="WRC1" s="650"/>
      <c r="WRD1" s="650"/>
      <c r="WRE1" s="650"/>
      <c r="WRF1" s="650"/>
      <c r="WRG1" s="650"/>
      <c r="WRH1" s="650"/>
      <c r="WRI1" s="650"/>
      <c r="WRJ1" s="650"/>
      <c r="WRK1" s="650"/>
      <c r="WRL1" s="650"/>
      <c r="WRM1" s="650"/>
      <c r="WRN1" s="650"/>
      <c r="WRO1" s="650"/>
      <c r="WRP1" s="650"/>
      <c r="WRQ1" s="650"/>
      <c r="WRR1" s="650"/>
      <c r="WRS1" s="650"/>
      <c r="WRT1" s="650"/>
      <c r="WRU1" s="650"/>
      <c r="WRV1" s="650"/>
      <c r="WRW1" s="650"/>
      <c r="WRX1" s="650"/>
      <c r="WRY1" s="650"/>
      <c r="WRZ1" s="650"/>
      <c r="WSA1" s="650"/>
      <c r="WSB1" s="650"/>
      <c r="WSC1" s="650"/>
      <c r="WSD1" s="650"/>
      <c r="WSE1" s="650"/>
      <c r="WSF1" s="650"/>
      <c r="WSG1" s="650"/>
      <c r="WSH1" s="650"/>
      <c r="WSI1" s="650"/>
      <c r="WSJ1" s="650"/>
      <c r="WSK1" s="650"/>
      <c r="WSL1" s="650"/>
      <c r="WSM1" s="650"/>
      <c r="WSN1" s="650"/>
      <c r="WSO1" s="650"/>
      <c r="WSP1" s="650"/>
      <c r="WSQ1" s="650"/>
      <c r="WSR1" s="650"/>
      <c r="WSS1" s="650"/>
      <c r="WST1" s="650"/>
      <c r="WSU1" s="650"/>
      <c r="WSV1" s="650"/>
      <c r="WSW1" s="650"/>
      <c r="WSX1" s="650"/>
      <c r="WSY1" s="650"/>
      <c r="WSZ1" s="650"/>
      <c r="WTA1" s="650"/>
      <c r="WTB1" s="650"/>
      <c r="WTC1" s="650"/>
      <c r="WTD1" s="650"/>
      <c r="WTE1" s="650"/>
      <c r="WTF1" s="650"/>
      <c r="WTG1" s="650"/>
      <c r="WTH1" s="650"/>
      <c r="WTI1" s="650"/>
      <c r="WTJ1" s="650"/>
      <c r="WTK1" s="650"/>
      <c r="WTL1" s="650"/>
      <c r="WTM1" s="650"/>
      <c r="WTN1" s="650"/>
      <c r="WTO1" s="650"/>
      <c r="WTP1" s="650"/>
      <c r="WTQ1" s="650"/>
      <c r="WTR1" s="650"/>
      <c r="WTS1" s="650"/>
      <c r="WTT1" s="650"/>
      <c r="WTU1" s="650"/>
      <c r="WTV1" s="650"/>
      <c r="WTW1" s="650"/>
      <c r="WTX1" s="650"/>
      <c r="WTY1" s="650"/>
      <c r="WTZ1" s="650"/>
      <c r="WUA1" s="650"/>
      <c r="WUB1" s="650"/>
      <c r="WUC1" s="650"/>
      <c r="WUD1" s="650"/>
      <c r="WUE1" s="650"/>
      <c r="WUF1" s="650"/>
      <c r="WUG1" s="650"/>
      <c r="WUH1" s="650"/>
      <c r="WUI1" s="650"/>
      <c r="WUJ1" s="650"/>
      <c r="WUK1" s="650"/>
      <c r="WUL1" s="650"/>
      <c r="WUM1" s="650"/>
      <c r="WUN1" s="650"/>
      <c r="WUO1" s="650"/>
      <c r="WUP1" s="650"/>
      <c r="WUQ1" s="650"/>
      <c r="WUR1" s="650"/>
      <c r="WUS1" s="650"/>
      <c r="WUT1" s="650"/>
      <c r="WUU1" s="650"/>
      <c r="WUV1" s="650"/>
      <c r="WUW1" s="650"/>
      <c r="WUX1" s="650"/>
      <c r="WUY1" s="650"/>
      <c r="WUZ1" s="650"/>
      <c r="WVA1" s="650"/>
      <c r="WVB1" s="650"/>
      <c r="WVC1" s="650"/>
      <c r="WVD1" s="650"/>
      <c r="WVE1" s="650"/>
      <c r="WVF1" s="650"/>
      <c r="WVG1" s="650"/>
      <c r="WVH1" s="650"/>
      <c r="WVI1" s="650"/>
      <c r="WVJ1" s="650"/>
      <c r="WVK1" s="650"/>
      <c r="WVL1" s="650"/>
      <c r="WVM1" s="650"/>
      <c r="WVN1" s="650"/>
      <c r="WVO1" s="650"/>
      <c r="WVP1" s="650"/>
      <c r="WVQ1" s="650"/>
      <c r="WVR1" s="650"/>
      <c r="WVS1" s="650"/>
      <c r="WVT1" s="650"/>
      <c r="WVU1" s="650"/>
      <c r="WVV1" s="650"/>
      <c r="WVW1" s="650"/>
      <c r="WVX1" s="650"/>
      <c r="WVY1" s="650"/>
      <c r="WVZ1" s="650"/>
      <c r="WWA1" s="650"/>
      <c r="WWB1" s="650"/>
      <c r="WWC1" s="650"/>
      <c r="WWD1" s="650"/>
      <c r="WWE1" s="650"/>
      <c r="WWF1" s="650"/>
      <c r="WWG1" s="650"/>
      <c r="WWH1" s="650"/>
      <c r="WWI1" s="650"/>
      <c r="WWJ1" s="650"/>
      <c r="WWK1" s="650"/>
      <c r="WWL1" s="650"/>
      <c r="WWM1" s="650"/>
      <c r="WWN1" s="650"/>
      <c r="WWO1" s="650"/>
      <c r="WWP1" s="650"/>
      <c r="WWQ1" s="650"/>
      <c r="WWR1" s="650"/>
      <c r="WWS1" s="650"/>
      <c r="WWT1" s="650"/>
      <c r="WWU1" s="650"/>
      <c r="WWV1" s="650"/>
      <c r="WWW1" s="650"/>
      <c r="WWX1" s="650"/>
      <c r="WWY1" s="650"/>
      <c r="WWZ1" s="650"/>
      <c r="WXA1" s="650"/>
      <c r="WXB1" s="650"/>
      <c r="WXC1" s="650"/>
      <c r="WXD1" s="650"/>
      <c r="WXE1" s="650"/>
      <c r="WXF1" s="650"/>
      <c r="WXG1" s="650"/>
      <c r="WXH1" s="650"/>
      <c r="WXI1" s="650"/>
      <c r="WXJ1" s="650"/>
      <c r="WXK1" s="650"/>
      <c r="WXL1" s="650"/>
      <c r="WXM1" s="650"/>
      <c r="WXN1" s="650"/>
      <c r="WXO1" s="650"/>
      <c r="WXP1" s="650"/>
      <c r="WXQ1" s="650"/>
      <c r="WXR1" s="650"/>
      <c r="WXS1" s="650"/>
      <c r="WXT1" s="650"/>
      <c r="WXU1" s="650"/>
      <c r="WXV1" s="650"/>
      <c r="WXW1" s="650"/>
      <c r="WXX1" s="650"/>
      <c r="WXY1" s="650"/>
      <c r="WXZ1" s="650"/>
      <c r="WYA1" s="650"/>
      <c r="WYB1" s="650"/>
      <c r="WYC1" s="650"/>
      <c r="WYD1" s="650"/>
      <c r="WYE1" s="650"/>
      <c r="WYF1" s="650"/>
      <c r="WYG1" s="650"/>
      <c r="WYH1" s="650"/>
      <c r="WYI1" s="650"/>
      <c r="WYJ1" s="650"/>
      <c r="WYK1" s="650"/>
      <c r="WYL1" s="650"/>
      <c r="WYM1" s="650"/>
      <c r="WYN1" s="650"/>
      <c r="WYO1" s="650"/>
      <c r="WYP1" s="650"/>
      <c r="WYQ1" s="650"/>
      <c r="WYR1" s="650"/>
      <c r="WYS1" s="650"/>
      <c r="WYT1" s="650"/>
      <c r="WYU1" s="650"/>
      <c r="WYV1" s="650"/>
      <c r="WYW1" s="650"/>
      <c r="WYX1" s="650"/>
      <c r="WYY1" s="650"/>
      <c r="WYZ1" s="650"/>
      <c r="WZA1" s="650"/>
      <c r="WZB1" s="650"/>
      <c r="WZC1" s="650"/>
      <c r="WZD1" s="650"/>
      <c r="WZE1" s="650"/>
      <c r="WZF1" s="650"/>
      <c r="WZG1" s="650"/>
      <c r="WZH1" s="650"/>
      <c r="WZI1" s="650"/>
      <c r="WZJ1" s="650"/>
      <c r="WZK1" s="650"/>
      <c r="WZL1" s="650"/>
      <c r="WZM1" s="650"/>
      <c r="WZN1" s="650"/>
      <c r="WZO1" s="650"/>
      <c r="WZP1" s="650"/>
      <c r="WZQ1" s="650"/>
      <c r="WZR1" s="650"/>
      <c r="WZS1" s="650"/>
      <c r="WZT1" s="650"/>
      <c r="WZU1" s="650"/>
      <c r="WZV1" s="650"/>
      <c r="WZW1" s="650"/>
      <c r="WZX1" s="650"/>
      <c r="WZY1" s="650"/>
      <c r="WZZ1" s="650"/>
      <c r="XAA1" s="650"/>
      <c r="XAB1" s="650"/>
      <c r="XAC1" s="650"/>
      <c r="XAD1" s="650"/>
      <c r="XAE1" s="650"/>
      <c r="XAF1" s="650"/>
      <c r="XAG1" s="650"/>
      <c r="XAH1" s="650"/>
      <c r="XAI1" s="650"/>
      <c r="XAJ1" s="650"/>
      <c r="XAK1" s="650"/>
      <c r="XAL1" s="650"/>
      <c r="XAM1" s="650"/>
      <c r="XAN1" s="650"/>
      <c r="XAO1" s="650"/>
      <c r="XAP1" s="650"/>
      <c r="XAQ1" s="650"/>
      <c r="XAR1" s="650"/>
      <c r="XAS1" s="650"/>
      <c r="XAT1" s="650"/>
      <c r="XAU1" s="650"/>
      <c r="XAV1" s="650"/>
      <c r="XAW1" s="650"/>
      <c r="XAX1" s="650"/>
      <c r="XAY1" s="650"/>
      <c r="XAZ1" s="650"/>
      <c r="XBA1" s="650"/>
      <c r="XBB1" s="650"/>
      <c r="XBC1" s="650"/>
      <c r="XBD1" s="650"/>
      <c r="XBE1" s="650"/>
      <c r="XBF1" s="650"/>
      <c r="XBG1" s="650"/>
      <c r="XBH1" s="650"/>
      <c r="XBI1" s="650"/>
      <c r="XBJ1" s="650"/>
      <c r="XBK1" s="650"/>
      <c r="XBL1" s="650"/>
      <c r="XBM1" s="650"/>
      <c r="XBN1" s="650"/>
      <c r="XBO1" s="650"/>
      <c r="XBP1" s="650"/>
      <c r="XBQ1" s="650"/>
      <c r="XBR1" s="650"/>
      <c r="XBS1" s="650"/>
      <c r="XBT1" s="650"/>
      <c r="XBU1" s="650"/>
      <c r="XBV1" s="650"/>
      <c r="XBW1" s="650"/>
      <c r="XBX1" s="650"/>
      <c r="XBY1" s="650"/>
      <c r="XBZ1" s="650"/>
      <c r="XCA1" s="650"/>
      <c r="XCB1" s="650"/>
      <c r="XCC1" s="650"/>
      <c r="XCD1" s="650"/>
      <c r="XCE1" s="650"/>
      <c r="XCF1" s="650"/>
      <c r="XCG1" s="650"/>
      <c r="XCH1" s="650"/>
      <c r="XCI1" s="650"/>
      <c r="XCJ1" s="650"/>
      <c r="XCK1" s="650"/>
      <c r="XCL1" s="650"/>
      <c r="XCM1" s="650"/>
      <c r="XCN1" s="650"/>
      <c r="XCO1" s="650"/>
      <c r="XCP1" s="650"/>
      <c r="XCQ1" s="650"/>
      <c r="XCR1" s="650"/>
      <c r="XCS1" s="650"/>
      <c r="XCT1" s="650"/>
      <c r="XCU1" s="650"/>
      <c r="XCV1" s="650"/>
      <c r="XCW1" s="650"/>
      <c r="XCX1" s="650"/>
      <c r="XCY1" s="650"/>
      <c r="XCZ1" s="650"/>
      <c r="XDA1" s="650"/>
      <c r="XDB1" s="650"/>
      <c r="XDC1" s="650"/>
      <c r="XDD1" s="650"/>
      <c r="XDE1" s="650"/>
      <c r="XDF1" s="650"/>
      <c r="XDG1" s="650"/>
      <c r="XDH1" s="650"/>
      <c r="XDI1" s="650"/>
      <c r="XDJ1" s="650"/>
      <c r="XDK1" s="650"/>
      <c r="XDL1" s="650"/>
      <c r="XDM1" s="650"/>
      <c r="XDN1" s="650"/>
      <c r="XDO1" s="650"/>
      <c r="XDP1" s="650"/>
      <c r="XDQ1" s="650"/>
      <c r="XDR1" s="650"/>
      <c r="XDS1" s="650"/>
      <c r="XDT1" s="650"/>
      <c r="XDU1" s="650"/>
      <c r="XDV1" s="650"/>
      <c r="XDW1" s="650"/>
      <c r="XDX1" s="650"/>
      <c r="XDY1" s="650"/>
      <c r="XDZ1" s="650"/>
      <c r="XEA1" s="650"/>
      <c r="XEB1" s="650"/>
      <c r="XEC1" s="650"/>
      <c r="XED1" s="650"/>
      <c r="XEE1" s="650"/>
      <c r="XEF1" s="650"/>
      <c r="XEG1" s="650"/>
      <c r="XEH1" s="650"/>
      <c r="XEI1" s="650"/>
      <c r="XEJ1" s="650"/>
      <c r="XEK1" s="650"/>
      <c r="XEL1" s="650"/>
      <c r="XEM1" s="650"/>
      <c r="XEN1" s="650"/>
      <c r="XEO1" s="650"/>
      <c r="XEP1" s="650"/>
      <c r="XEQ1" s="650"/>
      <c r="XER1" s="650"/>
      <c r="XES1" s="650"/>
      <c r="XET1" s="650"/>
      <c r="XEU1" s="650"/>
      <c r="XEV1" s="650"/>
      <c r="XEW1" s="650"/>
      <c r="XEX1" s="650"/>
      <c r="XEY1" s="650"/>
      <c r="XEZ1" s="650"/>
      <c r="XFA1" s="650"/>
      <c r="XFB1" s="650"/>
      <c r="XFC1" s="650"/>
      <c r="XFD1" s="650"/>
    </row>
    <row r="2" spans="1:16384" s="434" customFormat="1" ht="15" customHeight="1" outlineLevel="1">
      <c r="A2" s="635" t="s">
        <v>5</v>
      </c>
      <c r="B2" s="637" t="s">
        <v>3</v>
      </c>
      <c r="C2" s="638"/>
      <c r="D2" s="638"/>
      <c r="E2" s="639"/>
      <c r="F2" s="637" t="s">
        <v>4</v>
      </c>
      <c r="G2" s="638"/>
      <c r="H2" s="638"/>
      <c r="I2" s="638"/>
      <c r="J2" s="640" t="s">
        <v>95</v>
      </c>
      <c r="K2" s="1"/>
      <c r="L2" s="1"/>
    </row>
    <row r="3" spans="1:16384" s="434" customFormat="1" ht="15" customHeight="1" outlineLevel="1" thickBot="1">
      <c r="A3" s="636"/>
      <c r="B3" s="642" t="s">
        <v>23</v>
      </c>
      <c r="C3" s="643"/>
      <c r="D3" s="642" t="s">
        <v>24</v>
      </c>
      <c r="E3" s="643"/>
      <c r="F3" s="642" t="s">
        <v>23</v>
      </c>
      <c r="G3" s="643"/>
      <c r="H3" s="642" t="s">
        <v>24</v>
      </c>
      <c r="I3" s="644"/>
      <c r="J3" s="641"/>
      <c r="K3" s="1"/>
      <c r="L3" s="1"/>
    </row>
    <row r="4" spans="1:16384" s="434" customFormat="1" ht="18" customHeight="1" outlineLevel="1">
      <c r="A4" s="45" t="s">
        <v>9</v>
      </c>
      <c r="B4" s="129">
        <v>19</v>
      </c>
      <c r="C4" s="240">
        <v>1.1515151515151515E-2</v>
      </c>
      <c r="D4" s="129">
        <v>8</v>
      </c>
      <c r="E4" s="240">
        <v>4.8484848484848485E-3</v>
      </c>
      <c r="F4" s="129">
        <v>1622</v>
      </c>
      <c r="G4" s="240">
        <v>0.98303030303030303</v>
      </c>
      <c r="H4" s="129">
        <v>1</v>
      </c>
      <c r="I4" s="241">
        <v>6.0606060606060606E-4</v>
      </c>
      <c r="J4" s="133">
        <f>B4+D4+F4+H4</f>
        <v>1650</v>
      </c>
      <c r="K4" s="1"/>
      <c r="L4" s="1"/>
    </row>
    <row r="5" spans="1:16384" s="434" customFormat="1" ht="18" customHeight="1" outlineLevel="1">
      <c r="A5" s="99" t="s">
        <v>2</v>
      </c>
      <c r="B5" s="130">
        <v>18</v>
      </c>
      <c r="C5" s="234">
        <v>7.2040630915836537E-5</v>
      </c>
      <c r="D5" s="130">
        <v>1</v>
      </c>
      <c r="E5" s="234">
        <v>4.0022572731020295E-6</v>
      </c>
      <c r="F5" s="130">
        <v>249822</v>
      </c>
      <c r="G5" s="234">
        <v>0.99985191648089522</v>
      </c>
      <c r="H5" s="130">
        <v>18</v>
      </c>
      <c r="I5" s="235">
        <v>7.2040630915836537E-5</v>
      </c>
      <c r="J5" s="134">
        <f t="shared" ref="J5:J11" si="0">B5+D5+F5+H5</f>
        <v>249859</v>
      </c>
      <c r="K5" s="435"/>
      <c r="L5" s="1"/>
    </row>
    <row r="6" spans="1:16384" s="434" customFormat="1" ht="18" customHeight="1" outlineLevel="1">
      <c r="A6" s="105" t="s">
        <v>85</v>
      </c>
      <c r="B6" s="113">
        <v>356</v>
      </c>
      <c r="C6" s="114">
        <v>8.5126733620277381E-2</v>
      </c>
      <c r="D6" s="113">
        <v>24</v>
      </c>
      <c r="E6" s="114">
        <v>5.7388809182209472E-3</v>
      </c>
      <c r="F6" s="113">
        <v>3794</v>
      </c>
      <c r="G6" s="114">
        <v>0.90722142515542803</v>
      </c>
      <c r="H6" s="113">
        <v>8</v>
      </c>
      <c r="I6" s="115">
        <v>1.9129603060736491E-3</v>
      </c>
      <c r="J6" s="116">
        <f t="shared" si="0"/>
        <v>4182</v>
      </c>
      <c r="K6" s="1"/>
      <c r="L6" s="1"/>
    </row>
    <row r="7" spans="1:16384" s="434" customFormat="1" ht="18" customHeight="1" outlineLevel="1">
      <c r="A7" s="100" t="s">
        <v>86</v>
      </c>
      <c r="B7" s="131">
        <v>164</v>
      </c>
      <c r="C7" s="127">
        <v>4.1815400305966345E-2</v>
      </c>
      <c r="D7" s="131">
        <v>15</v>
      </c>
      <c r="E7" s="127">
        <v>3.8245792962774095E-3</v>
      </c>
      <c r="F7" s="131">
        <v>3735</v>
      </c>
      <c r="G7" s="127">
        <v>0.95232024477307498</v>
      </c>
      <c r="H7" s="131">
        <v>8</v>
      </c>
      <c r="I7" s="128">
        <v>2.0397756246812852E-3</v>
      </c>
      <c r="J7" s="135">
        <f t="shared" si="0"/>
        <v>3922</v>
      </c>
      <c r="K7" s="1"/>
      <c r="L7" s="1"/>
    </row>
    <row r="8" spans="1:16384" s="434" customFormat="1" ht="18" customHeight="1" outlineLevel="1">
      <c r="A8" s="106" t="s">
        <v>87</v>
      </c>
      <c r="B8" s="131">
        <v>192</v>
      </c>
      <c r="C8" s="127">
        <v>0.7384615384615385</v>
      </c>
      <c r="D8" s="131">
        <v>9</v>
      </c>
      <c r="E8" s="127">
        <v>3.4615384615384617E-2</v>
      </c>
      <c r="F8" s="131">
        <v>59</v>
      </c>
      <c r="G8" s="127">
        <v>0.22692307692307692</v>
      </c>
      <c r="H8" s="131">
        <v>0</v>
      </c>
      <c r="I8" s="128">
        <v>0</v>
      </c>
      <c r="J8" s="135">
        <f t="shared" si="0"/>
        <v>260</v>
      </c>
      <c r="K8" s="1"/>
      <c r="L8" s="1"/>
    </row>
    <row r="9" spans="1:16384" s="434" customFormat="1" ht="18" customHeight="1" outlineLevel="1">
      <c r="A9" s="101" t="s">
        <v>50</v>
      </c>
      <c r="B9" s="47">
        <v>393</v>
      </c>
      <c r="C9" s="242">
        <v>1.537011470876957E-3</v>
      </c>
      <c r="D9" s="47">
        <v>33</v>
      </c>
      <c r="E9" s="242">
        <v>1.2906203190569867E-4</v>
      </c>
      <c r="F9" s="47">
        <v>255238</v>
      </c>
      <c r="G9" s="242">
        <v>0.99822833028929447</v>
      </c>
      <c r="H9" s="47">
        <v>27</v>
      </c>
      <c r="I9" s="243">
        <v>1.0559620792284437E-4</v>
      </c>
      <c r="J9" s="111">
        <f t="shared" si="0"/>
        <v>255691</v>
      </c>
      <c r="K9" s="1"/>
      <c r="L9" s="1"/>
    </row>
    <row r="10" spans="1:16384" s="434" customFormat="1" ht="18" customHeight="1" outlineLevel="1">
      <c r="A10" s="48" t="s">
        <v>26</v>
      </c>
      <c r="B10" s="132">
        <v>2890</v>
      </c>
      <c r="C10" s="244">
        <v>0.74928701063002301</v>
      </c>
      <c r="D10" s="132">
        <v>386</v>
      </c>
      <c r="E10" s="244">
        <v>0.10007778065854291</v>
      </c>
      <c r="F10" s="132">
        <v>572</v>
      </c>
      <c r="G10" s="244">
        <v>0.14830178895514648</v>
      </c>
      <c r="H10" s="132">
        <v>9</v>
      </c>
      <c r="I10" s="245">
        <v>2.33341975628727E-3</v>
      </c>
      <c r="J10" s="136">
        <f t="shared" si="0"/>
        <v>3857</v>
      </c>
      <c r="K10" s="1"/>
      <c r="L10" s="1"/>
    </row>
    <row r="11" spans="1:16384" s="434" customFormat="1" ht="18" customHeight="1" outlineLevel="1" thickBot="1">
      <c r="A11" s="7" t="s">
        <v>27</v>
      </c>
      <c r="B11" s="49">
        <v>3283</v>
      </c>
      <c r="C11" s="236">
        <v>1.2648912725199192E-2</v>
      </c>
      <c r="D11" s="49">
        <v>419</v>
      </c>
      <c r="E11" s="236">
        <v>1.6143449381231989E-3</v>
      </c>
      <c r="F11" s="49">
        <v>255810</v>
      </c>
      <c r="G11" s="236">
        <v>0.98559803966896298</v>
      </c>
      <c r="H11" s="49">
        <v>36</v>
      </c>
      <c r="I11" s="238">
        <v>1.3870266771464238E-4</v>
      </c>
      <c r="J11" s="112">
        <f t="shared" si="0"/>
        <v>259548</v>
      </c>
      <c r="K11" s="1"/>
      <c r="L11" s="1"/>
    </row>
    <row r="12" spans="1:16384" s="645" customFormat="1" ht="13.8" thickBot="1">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2"/>
      <c r="AL12" s="652"/>
      <c r="AM12" s="652"/>
      <c r="AN12" s="652"/>
      <c r="AO12" s="652"/>
      <c r="AP12" s="652"/>
      <c r="AQ12" s="652"/>
      <c r="AR12" s="652"/>
      <c r="AS12" s="652"/>
      <c r="AT12" s="652"/>
      <c r="AU12" s="652"/>
      <c r="AV12" s="652"/>
      <c r="AW12" s="652"/>
      <c r="AX12" s="652"/>
      <c r="AY12" s="652"/>
      <c r="AZ12" s="652"/>
      <c r="BA12" s="652"/>
      <c r="BB12" s="652"/>
      <c r="BC12" s="652"/>
      <c r="BD12" s="652"/>
      <c r="BE12" s="652"/>
      <c r="BF12" s="652"/>
      <c r="BG12" s="652"/>
      <c r="BH12" s="652"/>
      <c r="BI12" s="652"/>
      <c r="BJ12" s="652"/>
      <c r="BK12" s="652"/>
      <c r="BL12" s="652"/>
      <c r="BM12" s="652"/>
      <c r="BN12" s="652"/>
      <c r="BO12" s="652"/>
      <c r="BP12" s="652"/>
      <c r="BQ12" s="652"/>
      <c r="BR12" s="652"/>
      <c r="BS12" s="652"/>
      <c r="BT12" s="652"/>
      <c r="BU12" s="652"/>
      <c r="BV12" s="652"/>
      <c r="BW12" s="652"/>
      <c r="BX12" s="652"/>
      <c r="BY12" s="652"/>
      <c r="BZ12" s="652"/>
      <c r="CA12" s="652"/>
      <c r="CB12" s="652"/>
      <c r="CC12" s="652"/>
      <c r="CD12" s="652"/>
      <c r="CE12" s="652"/>
      <c r="CF12" s="652"/>
      <c r="CG12" s="652"/>
      <c r="CH12" s="652"/>
      <c r="CI12" s="652"/>
      <c r="CJ12" s="652"/>
      <c r="CK12" s="652"/>
      <c r="CL12" s="652"/>
      <c r="CM12" s="652"/>
      <c r="CN12" s="652"/>
      <c r="CO12" s="652"/>
      <c r="CP12" s="652"/>
      <c r="CQ12" s="652"/>
      <c r="CR12" s="652"/>
      <c r="CS12" s="652"/>
      <c r="CT12" s="652"/>
      <c r="CU12" s="652"/>
      <c r="CV12" s="652"/>
      <c r="CW12" s="652"/>
      <c r="CX12" s="652"/>
      <c r="CY12" s="652"/>
      <c r="CZ12" s="652"/>
      <c r="DA12" s="652"/>
      <c r="DB12" s="652"/>
      <c r="DC12" s="652"/>
      <c r="DD12" s="652"/>
      <c r="DE12" s="652"/>
      <c r="DF12" s="652"/>
      <c r="DG12" s="652"/>
      <c r="DH12" s="652"/>
      <c r="DI12" s="652"/>
      <c r="DJ12" s="652"/>
      <c r="DK12" s="652"/>
      <c r="DL12" s="652"/>
      <c r="DM12" s="652"/>
      <c r="DN12" s="652"/>
      <c r="DO12" s="652"/>
      <c r="DP12" s="652"/>
      <c r="DQ12" s="652"/>
      <c r="DR12" s="652"/>
      <c r="DS12" s="652"/>
      <c r="DT12" s="652"/>
      <c r="DU12" s="652"/>
      <c r="DV12" s="652"/>
      <c r="DW12" s="652"/>
      <c r="DX12" s="652"/>
      <c r="DY12" s="652"/>
      <c r="DZ12" s="652"/>
      <c r="EA12" s="652"/>
      <c r="EB12" s="652"/>
      <c r="EC12" s="652"/>
      <c r="ED12" s="652"/>
      <c r="EE12" s="652"/>
      <c r="EF12" s="652"/>
      <c r="EG12" s="652"/>
      <c r="EH12" s="652"/>
      <c r="EI12" s="652"/>
      <c r="EJ12" s="652"/>
      <c r="EK12" s="652"/>
      <c r="EL12" s="652"/>
      <c r="EM12" s="652"/>
      <c r="EN12" s="652"/>
      <c r="EO12" s="652"/>
      <c r="EP12" s="652"/>
      <c r="EQ12" s="652"/>
      <c r="ER12" s="652"/>
      <c r="ES12" s="652"/>
      <c r="ET12" s="652"/>
      <c r="EU12" s="652"/>
      <c r="EV12" s="652"/>
      <c r="EW12" s="652"/>
      <c r="EX12" s="652"/>
      <c r="EY12" s="652"/>
      <c r="EZ12" s="652"/>
      <c r="FA12" s="652"/>
      <c r="FB12" s="652"/>
      <c r="FC12" s="652"/>
      <c r="FD12" s="652"/>
      <c r="FE12" s="652"/>
      <c r="FF12" s="652"/>
      <c r="FG12" s="652"/>
      <c r="FH12" s="652"/>
      <c r="FI12" s="652"/>
      <c r="FJ12" s="652"/>
      <c r="FK12" s="652"/>
      <c r="FL12" s="652"/>
      <c r="FM12" s="652"/>
      <c r="FN12" s="652"/>
      <c r="FO12" s="652"/>
      <c r="FP12" s="652"/>
      <c r="FQ12" s="652"/>
      <c r="FR12" s="652"/>
      <c r="FS12" s="652"/>
      <c r="FT12" s="652"/>
      <c r="FU12" s="652"/>
      <c r="FV12" s="652"/>
      <c r="FW12" s="652"/>
      <c r="FX12" s="652"/>
      <c r="FY12" s="652"/>
      <c r="FZ12" s="652"/>
      <c r="GA12" s="652"/>
      <c r="GB12" s="652"/>
      <c r="GC12" s="652"/>
      <c r="GD12" s="652"/>
      <c r="GE12" s="652"/>
      <c r="GF12" s="652"/>
      <c r="GG12" s="652"/>
      <c r="GH12" s="652"/>
      <c r="GI12" s="652"/>
      <c r="GJ12" s="652"/>
      <c r="GK12" s="652"/>
      <c r="GL12" s="652"/>
      <c r="GM12" s="652"/>
      <c r="GN12" s="652"/>
      <c r="GO12" s="652"/>
      <c r="GP12" s="652"/>
      <c r="GQ12" s="652"/>
      <c r="GR12" s="652"/>
      <c r="GS12" s="652"/>
      <c r="GT12" s="652"/>
      <c r="GU12" s="652"/>
      <c r="GV12" s="652"/>
      <c r="GW12" s="652"/>
      <c r="GX12" s="652"/>
      <c r="GY12" s="652"/>
      <c r="GZ12" s="652"/>
      <c r="HA12" s="652"/>
      <c r="HB12" s="652"/>
      <c r="HC12" s="652"/>
      <c r="HD12" s="652"/>
      <c r="HE12" s="652"/>
      <c r="HF12" s="652"/>
      <c r="HG12" s="652"/>
      <c r="HH12" s="652"/>
      <c r="HI12" s="652"/>
      <c r="HJ12" s="652"/>
      <c r="HK12" s="652"/>
      <c r="HL12" s="652"/>
      <c r="HM12" s="652"/>
      <c r="HN12" s="652"/>
      <c r="HO12" s="652"/>
      <c r="HP12" s="652"/>
      <c r="HQ12" s="652"/>
      <c r="HR12" s="652"/>
      <c r="HS12" s="652"/>
      <c r="HT12" s="652"/>
      <c r="HU12" s="652"/>
      <c r="HV12" s="652"/>
      <c r="HW12" s="652"/>
      <c r="HX12" s="652"/>
      <c r="HY12" s="652"/>
      <c r="HZ12" s="652"/>
      <c r="IA12" s="652"/>
      <c r="IB12" s="652"/>
      <c r="IC12" s="652"/>
      <c r="ID12" s="652"/>
      <c r="IE12" s="652"/>
      <c r="IF12" s="652"/>
      <c r="IG12" s="652"/>
      <c r="IH12" s="652"/>
      <c r="II12" s="652"/>
      <c r="IJ12" s="652"/>
      <c r="IK12" s="652"/>
      <c r="IL12" s="652"/>
      <c r="IM12" s="652"/>
      <c r="IN12" s="652"/>
      <c r="IO12" s="652"/>
      <c r="IP12" s="652"/>
      <c r="IQ12" s="652"/>
      <c r="IR12" s="652"/>
      <c r="IS12" s="652"/>
      <c r="IT12" s="652"/>
      <c r="IU12" s="652"/>
      <c r="IV12" s="652"/>
      <c r="IW12" s="652"/>
      <c r="IX12" s="652"/>
      <c r="IY12" s="652"/>
      <c r="IZ12" s="652"/>
      <c r="JA12" s="652"/>
      <c r="JB12" s="652"/>
      <c r="JC12" s="652"/>
      <c r="JD12" s="652"/>
      <c r="JE12" s="652"/>
      <c r="JF12" s="652"/>
      <c r="JG12" s="652"/>
      <c r="JH12" s="652"/>
      <c r="JI12" s="652"/>
      <c r="JJ12" s="652"/>
      <c r="JK12" s="652"/>
      <c r="JL12" s="652"/>
      <c r="JM12" s="652"/>
      <c r="JN12" s="652"/>
      <c r="JO12" s="652"/>
      <c r="JP12" s="652"/>
      <c r="JQ12" s="652"/>
      <c r="JR12" s="652"/>
      <c r="JS12" s="652"/>
      <c r="JT12" s="652"/>
      <c r="JU12" s="652"/>
      <c r="JV12" s="652"/>
      <c r="JW12" s="652"/>
      <c r="JX12" s="652"/>
      <c r="JY12" s="652"/>
      <c r="JZ12" s="652"/>
      <c r="KA12" s="652"/>
      <c r="KB12" s="652"/>
      <c r="KC12" s="652"/>
      <c r="KD12" s="652"/>
      <c r="KE12" s="652"/>
      <c r="KF12" s="652"/>
      <c r="KG12" s="652"/>
      <c r="KH12" s="652"/>
      <c r="KI12" s="652"/>
      <c r="KJ12" s="652"/>
      <c r="KK12" s="652"/>
      <c r="KL12" s="652"/>
      <c r="KM12" s="652"/>
      <c r="KN12" s="652"/>
      <c r="KO12" s="652"/>
      <c r="KP12" s="652"/>
      <c r="KQ12" s="652"/>
      <c r="KR12" s="652"/>
      <c r="KS12" s="652"/>
      <c r="KT12" s="652"/>
      <c r="KU12" s="652"/>
      <c r="KV12" s="652"/>
      <c r="KW12" s="652"/>
      <c r="KX12" s="652"/>
      <c r="KY12" s="652"/>
      <c r="KZ12" s="652"/>
      <c r="LA12" s="652"/>
      <c r="LB12" s="652"/>
      <c r="LC12" s="652"/>
      <c r="LD12" s="652"/>
      <c r="LE12" s="652"/>
      <c r="LF12" s="652"/>
      <c r="LG12" s="652"/>
      <c r="LH12" s="652"/>
      <c r="LI12" s="652"/>
      <c r="LJ12" s="652"/>
      <c r="LK12" s="652"/>
      <c r="LL12" s="652"/>
      <c r="LM12" s="652"/>
      <c r="LN12" s="652"/>
      <c r="LO12" s="652"/>
      <c r="LP12" s="652"/>
      <c r="LQ12" s="652"/>
      <c r="LR12" s="652"/>
      <c r="LS12" s="652"/>
      <c r="LT12" s="652"/>
      <c r="LU12" s="652"/>
      <c r="LV12" s="652"/>
      <c r="LW12" s="652"/>
      <c r="LX12" s="652"/>
      <c r="LY12" s="652"/>
      <c r="LZ12" s="652"/>
      <c r="MA12" s="652"/>
      <c r="MB12" s="652"/>
      <c r="MC12" s="652"/>
      <c r="MD12" s="652"/>
      <c r="ME12" s="652"/>
      <c r="MF12" s="652"/>
      <c r="MG12" s="652"/>
      <c r="MH12" s="652"/>
      <c r="MI12" s="652"/>
      <c r="MJ12" s="652"/>
      <c r="MK12" s="652"/>
      <c r="ML12" s="652"/>
      <c r="MM12" s="652"/>
      <c r="MN12" s="652"/>
      <c r="MO12" s="652"/>
      <c r="MP12" s="652"/>
      <c r="MQ12" s="652"/>
      <c r="MR12" s="652"/>
      <c r="MS12" s="652"/>
      <c r="MT12" s="652"/>
      <c r="MU12" s="652"/>
      <c r="MV12" s="652"/>
      <c r="MW12" s="652"/>
      <c r="MX12" s="652"/>
      <c r="MY12" s="652"/>
      <c r="MZ12" s="652"/>
      <c r="NA12" s="652"/>
      <c r="NB12" s="652"/>
      <c r="NC12" s="652"/>
      <c r="ND12" s="652"/>
      <c r="NE12" s="652"/>
      <c r="NF12" s="652"/>
      <c r="NG12" s="652"/>
      <c r="NH12" s="652"/>
      <c r="NI12" s="652"/>
      <c r="NJ12" s="652"/>
      <c r="NK12" s="652"/>
      <c r="NL12" s="652"/>
      <c r="NM12" s="652"/>
      <c r="NN12" s="652"/>
      <c r="NO12" s="652"/>
      <c r="NP12" s="652"/>
      <c r="NQ12" s="652"/>
      <c r="NR12" s="652"/>
      <c r="NS12" s="652"/>
      <c r="NT12" s="652"/>
      <c r="NU12" s="652"/>
      <c r="NV12" s="652"/>
      <c r="NW12" s="652"/>
      <c r="NX12" s="652"/>
      <c r="NY12" s="652"/>
      <c r="NZ12" s="652"/>
      <c r="OA12" s="652"/>
      <c r="OB12" s="652"/>
      <c r="OC12" s="652"/>
      <c r="OD12" s="652"/>
      <c r="OE12" s="652"/>
      <c r="OF12" s="652"/>
      <c r="OG12" s="652"/>
      <c r="OH12" s="652"/>
      <c r="OI12" s="652"/>
      <c r="OJ12" s="652"/>
      <c r="OK12" s="652"/>
      <c r="OL12" s="652"/>
      <c r="OM12" s="652"/>
      <c r="ON12" s="652"/>
      <c r="OO12" s="652"/>
      <c r="OP12" s="652"/>
      <c r="OQ12" s="652"/>
      <c r="OR12" s="652"/>
      <c r="OS12" s="652"/>
      <c r="OT12" s="652"/>
      <c r="OU12" s="652"/>
      <c r="OV12" s="652"/>
      <c r="OW12" s="652"/>
      <c r="OX12" s="652"/>
      <c r="OY12" s="652"/>
      <c r="OZ12" s="652"/>
      <c r="PA12" s="652"/>
      <c r="PB12" s="652"/>
      <c r="PC12" s="652"/>
      <c r="PD12" s="652"/>
      <c r="PE12" s="652"/>
      <c r="PF12" s="652"/>
      <c r="PG12" s="652"/>
      <c r="PH12" s="652"/>
      <c r="PI12" s="652"/>
      <c r="PJ12" s="652"/>
      <c r="PK12" s="652"/>
      <c r="PL12" s="652"/>
      <c r="PM12" s="652"/>
      <c r="PN12" s="652"/>
      <c r="PO12" s="652"/>
      <c r="PP12" s="652"/>
      <c r="PQ12" s="652"/>
      <c r="PR12" s="652"/>
      <c r="PS12" s="652"/>
      <c r="PT12" s="652"/>
      <c r="PU12" s="652"/>
      <c r="PV12" s="652"/>
      <c r="PW12" s="652"/>
      <c r="PX12" s="652"/>
      <c r="PY12" s="652"/>
      <c r="PZ12" s="652"/>
      <c r="QA12" s="652"/>
      <c r="QB12" s="652"/>
      <c r="QC12" s="652"/>
      <c r="QD12" s="652"/>
      <c r="QE12" s="652"/>
      <c r="QF12" s="652"/>
      <c r="QG12" s="652"/>
      <c r="QH12" s="652"/>
      <c r="QI12" s="652"/>
      <c r="QJ12" s="652"/>
      <c r="QK12" s="652"/>
      <c r="QL12" s="652"/>
      <c r="QM12" s="652"/>
      <c r="QN12" s="652"/>
      <c r="QO12" s="652"/>
      <c r="QP12" s="652"/>
      <c r="QQ12" s="652"/>
      <c r="QR12" s="652"/>
      <c r="QS12" s="652"/>
      <c r="QT12" s="652"/>
      <c r="QU12" s="652"/>
      <c r="QV12" s="652"/>
      <c r="QW12" s="652"/>
      <c r="QX12" s="652"/>
      <c r="QY12" s="652"/>
      <c r="QZ12" s="652"/>
      <c r="RA12" s="652"/>
      <c r="RB12" s="652"/>
      <c r="RC12" s="652"/>
      <c r="RD12" s="652"/>
      <c r="RE12" s="652"/>
      <c r="RF12" s="652"/>
      <c r="RG12" s="652"/>
      <c r="RH12" s="652"/>
      <c r="RI12" s="652"/>
      <c r="RJ12" s="652"/>
      <c r="RK12" s="652"/>
      <c r="RL12" s="652"/>
      <c r="RM12" s="652"/>
      <c r="RN12" s="652"/>
      <c r="RO12" s="652"/>
      <c r="RP12" s="652"/>
      <c r="RQ12" s="652"/>
      <c r="RR12" s="652"/>
      <c r="RS12" s="652"/>
      <c r="RT12" s="652"/>
      <c r="RU12" s="652"/>
      <c r="RV12" s="652"/>
      <c r="RW12" s="652"/>
      <c r="RX12" s="652"/>
      <c r="RY12" s="652"/>
      <c r="RZ12" s="652"/>
      <c r="SA12" s="652"/>
      <c r="SB12" s="652"/>
      <c r="SC12" s="652"/>
      <c r="SD12" s="652"/>
      <c r="SE12" s="652"/>
      <c r="SF12" s="652"/>
      <c r="SG12" s="652"/>
      <c r="SH12" s="652"/>
      <c r="SI12" s="652"/>
      <c r="SJ12" s="652"/>
      <c r="SK12" s="652"/>
      <c r="SL12" s="652"/>
      <c r="SM12" s="652"/>
      <c r="SN12" s="652"/>
      <c r="SO12" s="652"/>
      <c r="SP12" s="652"/>
      <c r="SQ12" s="652"/>
      <c r="SR12" s="652"/>
      <c r="SS12" s="652"/>
      <c r="ST12" s="652"/>
      <c r="SU12" s="652"/>
      <c r="SV12" s="652"/>
      <c r="SW12" s="652"/>
      <c r="SX12" s="652"/>
      <c r="SY12" s="652"/>
      <c r="SZ12" s="652"/>
      <c r="TA12" s="652"/>
      <c r="TB12" s="652"/>
      <c r="TC12" s="652"/>
      <c r="TD12" s="652"/>
      <c r="TE12" s="652"/>
      <c r="TF12" s="652"/>
      <c r="TG12" s="652"/>
      <c r="TH12" s="652"/>
      <c r="TI12" s="652"/>
      <c r="TJ12" s="652"/>
      <c r="TK12" s="652"/>
      <c r="TL12" s="652"/>
      <c r="TM12" s="652"/>
      <c r="TN12" s="652"/>
      <c r="TO12" s="652"/>
      <c r="TP12" s="652"/>
      <c r="TQ12" s="652"/>
      <c r="TR12" s="652"/>
      <c r="TS12" s="652"/>
      <c r="TT12" s="652"/>
      <c r="TU12" s="652"/>
      <c r="TV12" s="652"/>
      <c r="TW12" s="652"/>
      <c r="TX12" s="652"/>
      <c r="TY12" s="652"/>
      <c r="TZ12" s="652"/>
      <c r="UA12" s="652"/>
      <c r="UB12" s="652"/>
      <c r="UC12" s="652"/>
      <c r="UD12" s="652"/>
      <c r="UE12" s="652"/>
      <c r="UF12" s="652"/>
      <c r="UG12" s="652"/>
      <c r="UH12" s="652"/>
      <c r="UI12" s="652"/>
      <c r="UJ12" s="652"/>
      <c r="UK12" s="652"/>
      <c r="UL12" s="652"/>
      <c r="UM12" s="652"/>
      <c r="UN12" s="652"/>
      <c r="UO12" s="652"/>
      <c r="UP12" s="652"/>
      <c r="UQ12" s="652"/>
      <c r="UR12" s="652"/>
      <c r="US12" s="652"/>
      <c r="UT12" s="652"/>
      <c r="UU12" s="652"/>
      <c r="UV12" s="652"/>
      <c r="UW12" s="652"/>
      <c r="UX12" s="652"/>
      <c r="UY12" s="652"/>
      <c r="UZ12" s="652"/>
      <c r="VA12" s="652"/>
      <c r="VB12" s="652"/>
      <c r="VC12" s="652"/>
      <c r="VD12" s="652"/>
      <c r="VE12" s="652"/>
      <c r="VF12" s="652"/>
      <c r="VG12" s="652"/>
      <c r="VH12" s="652"/>
      <c r="VI12" s="652"/>
      <c r="VJ12" s="652"/>
      <c r="VK12" s="652"/>
      <c r="VL12" s="652"/>
      <c r="VM12" s="652"/>
      <c r="VN12" s="652"/>
      <c r="VO12" s="652"/>
      <c r="VP12" s="652"/>
      <c r="VQ12" s="652"/>
      <c r="VR12" s="652"/>
      <c r="VS12" s="652"/>
      <c r="VT12" s="652"/>
      <c r="VU12" s="652"/>
      <c r="VV12" s="652"/>
      <c r="VW12" s="652"/>
      <c r="VX12" s="652"/>
      <c r="VY12" s="652"/>
      <c r="VZ12" s="652"/>
      <c r="WA12" s="652"/>
      <c r="WB12" s="652"/>
      <c r="WC12" s="652"/>
      <c r="WD12" s="652"/>
      <c r="WE12" s="652"/>
      <c r="WF12" s="652"/>
      <c r="WG12" s="652"/>
      <c r="WH12" s="652"/>
      <c r="WI12" s="652"/>
      <c r="WJ12" s="652"/>
      <c r="WK12" s="652"/>
      <c r="WL12" s="652"/>
      <c r="WM12" s="652"/>
      <c r="WN12" s="652"/>
      <c r="WO12" s="652"/>
      <c r="WP12" s="652"/>
      <c r="WQ12" s="652"/>
      <c r="WR12" s="652"/>
      <c r="WS12" s="652"/>
      <c r="WT12" s="652"/>
      <c r="WU12" s="652"/>
      <c r="WV12" s="652"/>
      <c r="WW12" s="652"/>
      <c r="WX12" s="652"/>
      <c r="WY12" s="652"/>
      <c r="WZ12" s="652"/>
      <c r="XA12" s="652"/>
      <c r="XB12" s="652"/>
      <c r="XC12" s="652"/>
      <c r="XD12" s="652"/>
      <c r="XE12" s="652"/>
      <c r="XF12" s="652"/>
      <c r="XG12" s="652"/>
      <c r="XH12" s="652"/>
      <c r="XI12" s="652"/>
      <c r="XJ12" s="652"/>
      <c r="XK12" s="652"/>
      <c r="XL12" s="652"/>
      <c r="XM12" s="652"/>
      <c r="XN12" s="652"/>
      <c r="XO12" s="652"/>
      <c r="XP12" s="652"/>
      <c r="XQ12" s="652"/>
      <c r="XR12" s="652"/>
      <c r="XS12" s="652"/>
      <c r="XT12" s="652"/>
      <c r="XU12" s="652"/>
      <c r="XV12" s="652"/>
      <c r="XW12" s="652"/>
      <c r="XX12" s="652"/>
      <c r="XY12" s="652"/>
      <c r="XZ12" s="652"/>
      <c r="YA12" s="652"/>
      <c r="YB12" s="652"/>
      <c r="YC12" s="652"/>
      <c r="YD12" s="652"/>
      <c r="YE12" s="652"/>
      <c r="YF12" s="652"/>
      <c r="YG12" s="652"/>
      <c r="YH12" s="652"/>
      <c r="YI12" s="652"/>
      <c r="YJ12" s="652"/>
      <c r="YK12" s="652"/>
      <c r="YL12" s="652"/>
      <c r="YM12" s="652"/>
      <c r="YN12" s="652"/>
      <c r="YO12" s="652"/>
      <c r="YP12" s="652"/>
      <c r="YQ12" s="652"/>
      <c r="YR12" s="652"/>
      <c r="YS12" s="652"/>
      <c r="YT12" s="652"/>
      <c r="YU12" s="652"/>
      <c r="YV12" s="652"/>
      <c r="YW12" s="652"/>
      <c r="YX12" s="652"/>
      <c r="YY12" s="652"/>
      <c r="YZ12" s="652"/>
      <c r="ZA12" s="652"/>
      <c r="ZB12" s="652"/>
      <c r="ZC12" s="652"/>
      <c r="ZD12" s="652"/>
      <c r="ZE12" s="652"/>
      <c r="ZF12" s="652"/>
      <c r="ZG12" s="652"/>
      <c r="ZH12" s="652"/>
      <c r="ZI12" s="652"/>
      <c r="ZJ12" s="652"/>
      <c r="ZK12" s="652"/>
      <c r="ZL12" s="652"/>
      <c r="ZM12" s="652"/>
      <c r="ZN12" s="652"/>
      <c r="ZO12" s="652"/>
      <c r="ZP12" s="652"/>
      <c r="ZQ12" s="652"/>
      <c r="ZR12" s="652"/>
      <c r="ZS12" s="652"/>
      <c r="ZT12" s="652"/>
      <c r="ZU12" s="652"/>
      <c r="ZV12" s="652"/>
      <c r="ZW12" s="652"/>
      <c r="ZX12" s="652"/>
      <c r="ZY12" s="652"/>
      <c r="ZZ12" s="652"/>
      <c r="AAA12" s="652"/>
      <c r="AAB12" s="652"/>
      <c r="AAC12" s="652"/>
      <c r="AAD12" s="652"/>
      <c r="AAE12" s="652"/>
      <c r="AAF12" s="652"/>
      <c r="AAG12" s="652"/>
      <c r="AAH12" s="652"/>
      <c r="AAI12" s="652"/>
      <c r="AAJ12" s="652"/>
      <c r="AAK12" s="652"/>
      <c r="AAL12" s="652"/>
      <c r="AAM12" s="652"/>
      <c r="AAN12" s="652"/>
      <c r="AAO12" s="652"/>
      <c r="AAP12" s="652"/>
      <c r="AAQ12" s="652"/>
      <c r="AAR12" s="652"/>
      <c r="AAS12" s="652"/>
      <c r="AAT12" s="652"/>
      <c r="AAU12" s="652"/>
      <c r="AAV12" s="652"/>
      <c r="AAW12" s="652"/>
      <c r="AAX12" s="652"/>
      <c r="AAY12" s="652"/>
      <c r="AAZ12" s="652"/>
      <c r="ABA12" s="652"/>
      <c r="ABB12" s="652"/>
      <c r="ABC12" s="652"/>
      <c r="ABD12" s="652"/>
      <c r="ABE12" s="652"/>
      <c r="ABF12" s="652"/>
      <c r="ABG12" s="652"/>
      <c r="ABH12" s="652"/>
      <c r="ABI12" s="652"/>
      <c r="ABJ12" s="652"/>
      <c r="ABK12" s="652"/>
      <c r="ABL12" s="652"/>
      <c r="ABM12" s="652"/>
      <c r="ABN12" s="652"/>
      <c r="ABO12" s="652"/>
      <c r="ABP12" s="652"/>
      <c r="ABQ12" s="652"/>
      <c r="ABR12" s="652"/>
      <c r="ABS12" s="652"/>
      <c r="ABT12" s="652"/>
      <c r="ABU12" s="652"/>
      <c r="ABV12" s="652"/>
      <c r="ABW12" s="652"/>
      <c r="ABX12" s="652"/>
      <c r="ABY12" s="652"/>
      <c r="ABZ12" s="652"/>
      <c r="ACA12" s="652"/>
      <c r="ACB12" s="652"/>
      <c r="ACC12" s="652"/>
      <c r="ACD12" s="652"/>
      <c r="ACE12" s="652"/>
      <c r="ACF12" s="652"/>
      <c r="ACG12" s="652"/>
      <c r="ACH12" s="652"/>
      <c r="ACI12" s="652"/>
      <c r="ACJ12" s="652"/>
      <c r="ACK12" s="652"/>
      <c r="ACL12" s="652"/>
      <c r="ACM12" s="652"/>
      <c r="ACN12" s="652"/>
      <c r="ACO12" s="652"/>
      <c r="ACP12" s="652"/>
      <c r="ACQ12" s="652"/>
      <c r="ACR12" s="652"/>
      <c r="ACS12" s="652"/>
      <c r="ACT12" s="652"/>
      <c r="ACU12" s="652"/>
      <c r="ACV12" s="652"/>
      <c r="ACW12" s="652"/>
      <c r="ACX12" s="652"/>
      <c r="ACY12" s="652"/>
      <c r="ACZ12" s="652"/>
      <c r="ADA12" s="652"/>
      <c r="ADB12" s="652"/>
      <c r="ADC12" s="652"/>
      <c r="ADD12" s="652"/>
      <c r="ADE12" s="652"/>
      <c r="ADF12" s="652"/>
      <c r="ADG12" s="652"/>
      <c r="ADH12" s="652"/>
      <c r="ADI12" s="652"/>
      <c r="ADJ12" s="652"/>
      <c r="ADK12" s="652"/>
      <c r="ADL12" s="652"/>
      <c r="ADM12" s="652"/>
      <c r="ADN12" s="652"/>
      <c r="ADO12" s="652"/>
      <c r="ADP12" s="652"/>
      <c r="ADQ12" s="652"/>
      <c r="ADR12" s="652"/>
      <c r="ADS12" s="652"/>
      <c r="ADT12" s="652"/>
      <c r="ADU12" s="652"/>
      <c r="ADV12" s="652"/>
      <c r="ADW12" s="652"/>
      <c r="ADX12" s="652"/>
      <c r="ADY12" s="652"/>
      <c r="ADZ12" s="652"/>
      <c r="AEA12" s="652"/>
      <c r="AEB12" s="652"/>
      <c r="AEC12" s="652"/>
      <c r="AED12" s="652"/>
      <c r="AEE12" s="652"/>
      <c r="AEF12" s="652"/>
      <c r="AEG12" s="652"/>
      <c r="AEH12" s="652"/>
      <c r="AEI12" s="652"/>
      <c r="AEJ12" s="652"/>
      <c r="AEK12" s="652"/>
      <c r="AEL12" s="652"/>
      <c r="AEM12" s="652"/>
      <c r="AEN12" s="652"/>
      <c r="AEO12" s="652"/>
      <c r="AEP12" s="652"/>
      <c r="AEQ12" s="652"/>
      <c r="AER12" s="652"/>
      <c r="AES12" s="652"/>
      <c r="AET12" s="652"/>
      <c r="AEU12" s="652"/>
      <c r="AEV12" s="652"/>
      <c r="AEW12" s="652"/>
      <c r="AEX12" s="652"/>
      <c r="AEY12" s="652"/>
      <c r="AEZ12" s="652"/>
      <c r="AFA12" s="652"/>
      <c r="AFB12" s="652"/>
      <c r="AFC12" s="652"/>
      <c r="AFD12" s="652"/>
      <c r="AFE12" s="652"/>
      <c r="AFF12" s="652"/>
      <c r="AFG12" s="652"/>
      <c r="AFH12" s="652"/>
      <c r="AFI12" s="652"/>
      <c r="AFJ12" s="652"/>
      <c r="AFK12" s="652"/>
      <c r="AFL12" s="652"/>
      <c r="AFM12" s="652"/>
      <c r="AFN12" s="652"/>
      <c r="AFO12" s="652"/>
      <c r="AFP12" s="652"/>
      <c r="AFQ12" s="652"/>
      <c r="AFR12" s="652"/>
      <c r="AFS12" s="652"/>
      <c r="AFT12" s="652"/>
      <c r="AFU12" s="652"/>
      <c r="AFV12" s="652"/>
      <c r="AFW12" s="652"/>
      <c r="AFX12" s="652"/>
      <c r="AFY12" s="652"/>
      <c r="AFZ12" s="652"/>
      <c r="AGA12" s="652"/>
      <c r="AGB12" s="652"/>
      <c r="AGC12" s="652"/>
      <c r="AGD12" s="652"/>
      <c r="AGE12" s="652"/>
      <c r="AGF12" s="652"/>
      <c r="AGG12" s="652"/>
      <c r="AGH12" s="652"/>
      <c r="AGI12" s="652"/>
      <c r="AGJ12" s="652"/>
      <c r="AGK12" s="652"/>
      <c r="AGL12" s="652"/>
      <c r="AGM12" s="652"/>
      <c r="AGN12" s="652"/>
      <c r="AGO12" s="652"/>
      <c r="AGP12" s="652"/>
      <c r="AGQ12" s="652"/>
      <c r="AGR12" s="652"/>
      <c r="AGS12" s="652"/>
      <c r="AGT12" s="652"/>
      <c r="AGU12" s="652"/>
      <c r="AGV12" s="652"/>
      <c r="AGW12" s="652"/>
      <c r="AGX12" s="652"/>
      <c r="AGY12" s="652"/>
      <c r="AGZ12" s="652"/>
      <c r="AHA12" s="652"/>
      <c r="AHB12" s="652"/>
      <c r="AHC12" s="652"/>
      <c r="AHD12" s="652"/>
      <c r="AHE12" s="652"/>
      <c r="AHF12" s="652"/>
      <c r="AHG12" s="652"/>
      <c r="AHH12" s="652"/>
      <c r="AHI12" s="652"/>
      <c r="AHJ12" s="652"/>
      <c r="AHK12" s="652"/>
      <c r="AHL12" s="652"/>
      <c r="AHM12" s="652"/>
      <c r="AHN12" s="652"/>
      <c r="AHO12" s="652"/>
      <c r="AHP12" s="652"/>
      <c r="AHQ12" s="652"/>
      <c r="AHR12" s="652"/>
      <c r="AHS12" s="652"/>
      <c r="AHT12" s="652"/>
      <c r="AHU12" s="652"/>
      <c r="AHV12" s="652"/>
      <c r="AHW12" s="652"/>
      <c r="AHX12" s="652"/>
      <c r="AHY12" s="652"/>
      <c r="AHZ12" s="652"/>
      <c r="AIA12" s="652"/>
      <c r="AIB12" s="652"/>
      <c r="AIC12" s="652"/>
      <c r="AID12" s="652"/>
      <c r="AIE12" s="652"/>
      <c r="AIF12" s="652"/>
      <c r="AIG12" s="652"/>
      <c r="AIH12" s="652"/>
      <c r="AII12" s="652"/>
      <c r="AIJ12" s="652"/>
      <c r="AIK12" s="652"/>
      <c r="AIL12" s="652"/>
      <c r="AIM12" s="652"/>
      <c r="AIN12" s="652"/>
      <c r="AIO12" s="652"/>
      <c r="AIP12" s="652"/>
      <c r="AIQ12" s="652"/>
      <c r="AIR12" s="652"/>
      <c r="AIS12" s="652"/>
      <c r="AIT12" s="652"/>
      <c r="AIU12" s="652"/>
      <c r="AIV12" s="652"/>
      <c r="AIW12" s="652"/>
      <c r="AIX12" s="652"/>
      <c r="AIY12" s="652"/>
      <c r="AIZ12" s="652"/>
      <c r="AJA12" s="652"/>
      <c r="AJB12" s="652"/>
      <c r="AJC12" s="652"/>
      <c r="AJD12" s="652"/>
      <c r="AJE12" s="652"/>
      <c r="AJF12" s="652"/>
      <c r="AJG12" s="652"/>
      <c r="AJH12" s="652"/>
      <c r="AJI12" s="652"/>
      <c r="AJJ12" s="652"/>
      <c r="AJK12" s="652"/>
      <c r="AJL12" s="652"/>
      <c r="AJM12" s="652"/>
      <c r="AJN12" s="652"/>
      <c r="AJO12" s="652"/>
      <c r="AJP12" s="652"/>
      <c r="AJQ12" s="652"/>
      <c r="AJR12" s="652"/>
      <c r="AJS12" s="652"/>
      <c r="AJT12" s="652"/>
      <c r="AJU12" s="652"/>
      <c r="AJV12" s="652"/>
      <c r="AJW12" s="652"/>
      <c r="AJX12" s="652"/>
      <c r="AJY12" s="652"/>
      <c r="AJZ12" s="652"/>
      <c r="AKA12" s="652"/>
      <c r="AKB12" s="652"/>
      <c r="AKC12" s="652"/>
      <c r="AKD12" s="652"/>
      <c r="AKE12" s="652"/>
      <c r="AKF12" s="652"/>
      <c r="AKG12" s="652"/>
      <c r="AKH12" s="652"/>
      <c r="AKI12" s="652"/>
      <c r="AKJ12" s="652"/>
      <c r="AKK12" s="652"/>
      <c r="AKL12" s="652"/>
      <c r="AKM12" s="652"/>
      <c r="AKN12" s="652"/>
      <c r="AKO12" s="652"/>
      <c r="AKP12" s="652"/>
      <c r="AKQ12" s="652"/>
      <c r="AKR12" s="652"/>
      <c r="AKS12" s="652"/>
      <c r="AKT12" s="652"/>
      <c r="AKU12" s="652"/>
      <c r="AKV12" s="652"/>
      <c r="AKW12" s="652"/>
      <c r="AKX12" s="652"/>
      <c r="AKY12" s="652"/>
      <c r="AKZ12" s="652"/>
      <c r="ALA12" s="652"/>
      <c r="ALB12" s="652"/>
      <c r="ALC12" s="652"/>
      <c r="ALD12" s="652"/>
      <c r="ALE12" s="652"/>
      <c r="ALF12" s="652"/>
      <c r="ALG12" s="652"/>
      <c r="ALH12" s="652"/>
      <c r="ALI12" s="652"/>
      <c r="ALJ12" s="652"/>
      <c r="ALK12" s="652"/>
      <c r="ALL12" s="652"/>
      <c r="ALM12" s="652"/>
      <c r="ALN12" s="652"/>
      <c r="ALO12" s="652"/>
      <c r="ALP12" s="652"/>
      <c r="ALQ12" s="652"/>
      <c r="ALR12" s="652"/>
      <c r="ALS12" s="652"/>
      <c r="ALT12" s="652"/>
      <c r="ALU12" s="652"/>
      <c r="ALV12" s="652"/>
      <c r="ALW12" s="652"/>
      <c r="ALX12" s="652"/>
      <c r="ALY12" s="652"/>
      <c r="ALZ12" s="652"/>
      <c r="AMA12" s="652"/>
      <c r="AMB12" s="652"/>
      <c r="AMC12" s="652"/>
      <c r="AMD12" s="652"/>
      <c r="AME12" s="652"/>
      <c r="AMF12" s="652"/>
      <c r="AMG12" s="652"/>
      <c r="AMH12" s="652"/>
      <c r="AMI12" s="652"/>
      <c r="AMJ12" s="652"/>
      <c r="AMK12" s="652"/>
      <c r="AML12" s="652"/>
      <c r="AMM12" s="652"/>
      <c r="AMN12" s="652"/>
      <c r="AMO12" s="652"/>
      <c r="AMP12" s="652"/>
      <c r="AMQ12" s="652"/>
      <c r="AMR12" s="652"/>
      <c r="AMS12" s="652"/>
      <c r="AMT12" s="652"/>
      <c r="AMU12" s="652"/>
      <c r="AMV12" s="652"/>
      <c r="AMW12" s="652"/>
      <c r="AMX12" s="652"/>
      <c r="AMY12" s="652"/>
      <c r="AMZ12" s="652"/>
      <c r="ANA12" s="652"/>
      <c r="ANB12" s="652"/>
      <c r="ANC12" s="652"/>
      <c r="AND12" s="652"/>
      <c r="ANE12" s="652"/>
      <c r="ANF12" s="652"/>
      <c r="ANG12" s="652"/>
      <c r="ANH12" s="652"/>
      <c r="ANI12" s="652"/>
      <c r="ANJ12" s="652"/>
      <c r="ANK12" s="652"/>
      <c r="ANL12" s="652"/>
      <c r="ANM12" s="652"/>
      <c r="ANN12" s="652"/>
      <c r="ANO12" s="652"/>
      <c r="ANP12" s="652"/>
      <c r="ANQ12" s="652"/>
      <c r="ANR12" s="652"/>
      <c r="ANS12" s="652"/>
      <c r="ANT12" s="652"/>
      <c r="ANU12" s="652"/>
      <c r="ANV12" s="652"/>
      <c r="ANW12" s="652"/>
      <c r="ANX12" s="652"/>
      <c r="ANY12" s="652"/>
      <c r="ANZ12" s="652"/>
      <c r="AOA12" s="652"/>
      <c r="AOB12" s="652"/>
      <c r="AOC12" s="652"/>
      <c r="AOD12" s="652"/>
      <c r="AOE12" s="652"/>
      <c r="AOF12" s="652"/>
      <c r="AOG12" s="652"/>
      <c r="AOH12" s="652"/>
      <c r="AOI12" s="652"/>
      <c r="AOJ12" s="652"/>
      <c r="AOK12" s="652"/>
      <c r="AOL12" s="652"/>
      <c r="AOM12" s="652"/>
      <c r="AON12" s="652"/>
      <c r="AOO12" s="652"/>
      <c r="AOP12" s="652"/>
      <c r="AOQ12" s="652"/>
      <c r="AOR12" s="652"/>
      <c r="AOS12" s="652"/>
      <c r="AOT12" s="652"/>
      <c r="AOU12" s="652"/>
      <c r="AOV12" s="652"/>
      <c r="AOW12" s="652"/>
      <c r="AOX12" s="652"/>
      <c r="AOY12" s="652"/>
      <c r="AOZ12" s="652"/>
      <c r="APA12" s="652"/>
      <c r="APB12" s="652"/>
      <c r="APC12" s="652"/>
      <c r="APD12" s="652"/>
      <c r="APE12" s="652"/>
      <c r="APF12" s="652"/>
      <c r="APG12" s="652"/>
      <c r="APH12" s="652"/>
      <c r="API12" s="652"/>
      <c r="APJ12" s="652"/>
      <c r="APK12" s="652"/>
      <c r="APL12" s="652"/>
      <c r="APM12" s="652"/>
      <c r="APN12" s="652"/>
      <c r="APO12" s="652"/>
      <c r="APP12" s="652"/>
      <c r="APQ12" s="652"/>
      <c r="APR12" s="652"/>
      <c r="APS12" s="652"/>
      <c r="APT12" s="652"/>
      <c r="APU12" s="652"/>
      <c r="APV12" s="652"/>
      <c r="APW12" s="652"/>
      <c r="APX12" s="652"/>
      <c r="APY12" s="652"/>
      <c r="APZ12" s="652"/>
      <c r="AQA12" s="652"/>
      <c r="AQB12" s="652"/>
      <c r="AQC12" s="652"/>
      <c r="AQD12" s="652"/>
      <c r="AQE12" s="652"/>
      <c r="AQF12" s="652"/>
      <c r="AQG12" s="652"/>
      <c r="AQH12" s="652"/>
      <c r="AQI12" s="652"/>
      <c r="AQJ12" s="652"/>
      <c r="AQK12" s="652"/>
      <c r="AQL12" s="652"/>
      <c r="AQM12" s="652"/>
      <c r="AQN12" s="652"/>
      <c r="AQO12" s="652"/>
      <c r="AQP12" s="652"/>
      <c r="AQQ12" s="652"/>
      <c r="AQR12" s="652"/>
      <c r="AQS12" s="652"/>
      <c r="AQT12" s="652"/>
      <c r="AQU12" s="652"/>
      <c r="AQV12" s="652"/>
      <c r="AQW12" s="652"/>
      <c r="AQX12" s="652"/>
      <c r="AQY12" s="652"/>
      <c r="AQZ12" s="652"/>
      <c r="ARA12" s="652"/>
      <c r="ARB12" s="652"/>
      <c r="ARC12" s="652"/>
      <c r="ARD12" s="652"/>
      <c r="ARE12" s="652"/>
      <c r="ARF12" s="652"/>
      <c r="ARG12" s="652"/>
      <c r="ARH12" s="652"/>
      <c r="ARI12" s="652"/>
      <c r="ARJ12" s="652"/>
      <c r="ARK12" s="652"/>
      <c r="ARL12" s="652"/>
      <c r="ARM12" s="652"/>
      <c r="ARN12" s="652"/>
      <c r="ARO12" s="652"/>
      <c r="ARP12" s="652"/>
      <c r="ARQ12" s="652"/>
      <c r="ARR12" s="652"/>
      <c r="ARS12" s="652"/>
      <c r="ART12" s="652"/>
      <c r="ARU12" s="652"/>
      <c r="ARV12" s="652"/>
      <c r="ARW12" s="652"/>
      <c r="ARX12" s="652"/>
      <c r="ARY12" s="652"/>
      <c r="ARZ12" s="652"/>
      <c r="ASA12" s="652"/>
      <c r="ASB12" s="652"/>
      <c r="ASC12" s="652"/>
      <c r="ASD12" s="652"/>
      <c r="ASE12" s="652"/>
      <c r="ASF12" s="652"/>
      <c r="ASG12" s="652"/>
      <c r="ASH12" s="652"/>
      <c r="ASI12" s="652"/>
      <c r="ASJ12" s="652"/>
      <c r="ASK12" s="652"/>
      <c r="ASL12" s="652"/>
      <c r="ASM12" s="652"/>
      <c r="ASN12" s="652"/>
      <c r="ASO12" s="652"/>
      <c r="ASP12" s="652"/>
      <c r="ASQ12" s="652"/>
      <c r="ASR12" s="652"/>
      <c r="ASS12" s="652"/>
      <c r="AST12" s="652"/>
      <c r="ASU12" s="652"/>
      <c r="ASV12" s="652"/>
      <c r="ASW12" s="652"/>
      <c r="ASX12" s="652"/>
      <c r="ASY12" s="652"/>
      <c r="ASZ12" s="652"/>
      <c r="ATA12" s="652"/>
      <c r="ATB12" s="652"/>
      <c r="ATC12" s="652"/>
      <c r="ATD12" s="652"/>
      <c r="ATE12" s="652"/>
      <c r="ATF12" s="652"/>
      <c r="ATG12" s="652"/>
      <c r="ATH12" s="652"/>
      <c r="ATI12" s="652"/>
      <c r="ATJ12" s="652"/>
      <c r="ATK12" s="652"/>
      <c r="ATL12" s="652"/>
      <c r="ATM12" s="652"/>
      <c r="ATN12" s="652"/>
      <c r="ATO12" s="652"/>
      <c r="ATP12" s="652"/>
      <c r="ATQ12" s="652"/>
      <c r="ATR12" s="652"/>
      <c r="ATS12" s="652"/>
      <c r="ATT12" s="652"/>
      <c r="ATU12" s="652"/>
      <c r="ATV12" s="652"/>
      <c r="ATW12" s="652"/>
      <c r="ATX12" s="652"/>
      <c r="ATY12" s="652"/>
      <c r="ATZ12" s="652"/>
      <c r="AUA12" s="652"/>
      <c r="AUB12" s="652"/>
      <c r="AUC12" s="652"/>
      <c r="AUD12" s="652"/>
      <c r="AUE12" s="652"/>
      <c r="AUF12" s="652"/>
      <c r="AUG12" s="652"/>
      <c r="AUH12" s="652"/>
      <c r="AUI12" s="652"/>
      <c r="AUJ12" s="652"/>
      <c r="AUK12" s="652"/>
      <c r="AUL12" s="652"/>
      <c r="AUM12" s="652"/>
      <c r="AUN12" s="652"/>
      <c r="AUO12" s="652"/>
      <c r="AUP12" s="652"/>
      <c r="AUQ12" s="652"/>
      <c r="AUR12" s="652"/>
      <c r="AUS12" s="652"/>
      <c r="AUT12" s="652"/>
      <c r="AUU12" s="652"/>
      <c r="AUV12" s="652"/>
      <c r="AUW12" s="652"/>
      <c r="AUX12" s="652"/>
      <c r="AUY12" s="652"/>
      <c r="AUZ12" s="652"/>
      <c r="AVA12" s="652"/>
      <c r="AVB12" s="652"/>
      <c r="AVC12" s="652"/>
      <c r="AVD12" s="652"/>
      <c r="AVE12" s="652"/>
      <c r="AVF12" s="652"/>
      <c r="AVG12" s="652"/>
      <c r="AVH12" s="652"/>
      <c r="AVI12" s="652"/>
      <c r="AVJ12" s="652"/>
      <c r="AVK12" s="652"/>
      <c r="AVL12" s="652"/>
      <c r="AVM12" s="652"/>
      <c r="AVN12" s="652"/>
      <c r="AVO12" s="652"/>
      <c r="AVP12" s="652"/>
      <c r="AVQ12" s="652"/>
      <c r="AVR12" s="652"/>
      <c r="AVS12" s="652"/>
      <c r="AVT12" s="652"/>
      <c r="AVU12" s="652"/>
      <c r="AVV12" s="652"/>
      <c r="AVW12" s="652"/>
      <c r="AVX12" s="652"/>
      <c r="AVY12" s="652"/>
      <c r="AVZ12" s="652"/>
      <c r="AWA12" s="652"/>
      <c r="AWB12" s="652"/>
      <c r="AWC12" s="652"/>
      <c r="AWD12" s="652"/>
      <c r="AWE12" s="652"/>
      <c r="AWF12" s="652"/>
      <c r="AWG12" s="652"/>
      <c r="AWH12" s="652"/>
      <c r="AWI12" s="652"/>
      <c r="AWJ12" s="652"/>
      <c r="AWK12" s="652"/>
      <c r="AWL12" s="652"/>
      <c r="AWM12" s="652"/>
      <c r="AWN12" s="652"/>
      <c r="AWO12" s="652"/>
      <c r="AWP12" s="652"/>
      <c r="AWQ12" s="652"/>
      <c r="AWR12" s="652"/>
      <c r="AWS12" s="652"/>
      <c r="AWT12" s="652"/>
      <c r="AWU12" s="652"/>
      <c r="AWV12" s="652"/>
      <c r="AWW12" s="652"/>
      <c r="AWX12" s="652"/>
      <c r="AWY12" s="652"/>
      <c r="AWZ12" s="652"/>
      <c r="AXA12" s="652"/>
      <c r="AXB12" s="652"/>
      <c r="AXC12" s="652"/>
      <c r="AXD12" s="652"/>
      <c r="AXE12" s="652"/>
      <c r="AXF12" s="652"/>
      <c r="AXG12" s="652"/>
      <c r="AXH12" s="652"/>
      <c r="AXI12" s="652"/>
      <c r="AXJ12" s="652"/>
      <c r="AXK12" s="652"/>
      <c r="AXL12" s="652"/>
      <c r="AXM12" s="652"/>
      <c r="AXN12" s="652"/>
      <c r="AXO12" s="652"/>
      <c r="AXP12" s="652"/>
      <c r="AXQ12" s="652"/>
      <c r="AXR12" s="652"/>
      <c r="AXS12" s="652"/>
      <c r="AXT12" s="652"/>
      <c r="AXU12" s="652"/>
      <c r="AXV12" s="652"/>
      <c r="AXW12" s="652"/>
      <c r="AXX12" s="652"/>
      <c r="AXY12" s="652"/>
      <c r="AXZ12" s="652"/>
      <c r="AYA12" s="652"/>
      <c r="AYB12" s="652"/>
      <c r="AYC12" s="652"/>
      <c r="AYD12" s="652"/>
      <c r="AYE12" s="652"/>
      <c r="AYF12" s="652"/>
      <c r="AYG12" s="652"/>
      <c r="AYH12" s="652"/>
      <c r="AYI12" s="652"/>
      <c r="AYJ12" s="652"/>
      <c r="AYK12" s="652"/>
      <c r="AYL12" s="652"/>
      <c r="AYM12" s="652"/>
      <c r="AYN12" s="652"/>
      <c r="AYO12" s="652"/>
      <c r="AYP12" s="652"/>
      <c r="AYQ12" s="652"/>
      <c r="AYR12" s="652"/>
      <c r="AYS12" s="652"/>
      <c r="AYT12" s="652"/>
      <c r="AYU12" s="652"/>
      <c r="AYV12" s="652"/>
      <c r="AYW12" s="652"/>
      <c r="AYX12" s="652"/>
      <c r="AYY12" s="652"/>
      <c r="AYZ12" s="652"/>
      <c r="AZA12" s="652"/>
      <c r="AZB12" s="652"/>
      <c r="AZC12" s="652"/>
      <c r="AZD12" s="652"/>
      <c r="AZE12" s="652"/>
      <c r="AZF12" s="652"/>
      <c r="AZG12" s="652"/>
      <c r="AZH12" s="652"/>
      <c r="AZI12" s="652"/>
      <c r="AZJ12" s="652"/>
      <c r="AZK12" s="652"/>
      <c r="AZL12" s="652"/>
      <c r="AZM12" s="652"/>
      <c r="AZN12" s="652"/>
      <c r="AZO12" s="652"/>
      <c r="AZP12" s="652"/>
      <c r="AZQ12" s="652"/>
      <c r="AZR12" s="652"/>
      <c r="AZS12" s="652"/>
      <c r="AZT12" s="652"/>
      <c r="AZU12" s="652"/>
      <c r="AZV12" s="652"/>
      <c r="AZW12" s="652"/>
      <c r="AZX12" s="652"/>
      <c r="AZY12" s="652"/>
      <c r="AZZ12" s="652"/>
      <c r="BAA12" s="652"/>
      <c r="BAB12" s="652"/>
      <c r="BAC12" s="652"/>
      <c r="BAD12" s="652"/>
      <c r="BAE12" s="652"/>
      <c r="BAF12" s="652"/>
      <c r="BAG12" s="652"/>
      <c r="BAH12" s="652"/>
      <c r="BAI12" s="652"/>
      <c r="BAJ12" s="652"/>
      <c r="BAK12" s="652"/>
      <c r="BAL12" s="652"/>
      <c r="BAM12" s="652"/>
      <c r="BAN12" s="652"/>
      <c r="BAO12" s="652"/>
      <c r="BAP12" s="652"/>
      <c r="BAQ12" s="652"/>
      <c r="BAR12" s="652"/>
      <c r="BAS12" s="652"/>
      <c r="BAT12" s="652"/>
      <c r="BAU12" s="652"/>
      <c r="BAV12" s="652"/>
      <c r="BAW12" s="652"/>
      <c r="BAX12" s="652"/>
      <c r="BAY12" s="652"/>
      <c r="BAZ12" s="652"/>
      <c r="BBA12" s="652"/>
      <c r="BBB12" s="652"/>
      <c r="BBC12" s="652"/>
      <c r="BBD12" s="652"/>
      <c r="BBE12" s="652"/>
      <c r="BBF12" s="652"/>
      <c r="BBG12" s="652"/>
      <c r="BBH12" s="652"/>
      <c r="BBI12" s="652"/>
      <c r="BBJ12" s="652"/>
      <c r="BBK12" s="652"/>
      <c r="BBL12" s="652"/>
      <c r="BBM12" s="652"/>
      <c r="BBN12" s="652"/>
      <c r="BBO12" s="652"/>
      <c r="BBP12" s="652"/>
      <c r="BBQ12" s="652"/>
      <c r="BBR12" s="652"/>
      <c r="BBS12" s="652"/>
      <c r="BBT12" s="652"/>
      <c r="BBU12" s="652"/>
      <c r="BBV12" s="652"/>
      <c r="BBW12" s="652"/>
      <c r="BBX12" s="652"/>
      <c r="BBY12" s="652"/>
      <c r="BBZ12" s="652"/>
      <c r="BCA12" s="652"/>
      <c r="BCB12" s="652"/>
      <c r="BCC12" s="652"/>
      <c r="BCD12" s="652"/>
      <c r="BCE12" s="652"/>
      <c r="BCF12" s="652"/>
      <c r="BCG12" s="652"/>
      <c r="BCH12" s="652"/>
      <c r="BCI12" s="652"/>
      <c r="BCJ12" s="652"/>
      <c r="BCK12" s="652"/>
      <c r="BCL12" s="652"/>
      <c r="BCM12" s="652"/>
      <c r="BCN12" s="652"/>
      <c r="BCO12" s="652"/>
      <c r="BCP12" s="652"/>
      <c r="BCQ12" s="652"/>
      <c r="BCR12" s="652"/>
      <c r="BCS12" s="652"/>
      <c r="BCT12" s="652"/>
      <c r="BCU12" s="652"/>
      <c r="BCV12" s="652"/>
      <c r="BCW12" s="652"/>
      <c r="BCX12" s="652"/>
      <c r="BCY12" s="652"/>
      <c r="BCZ12" s="652"/>
      <c r="BDA12" s="652"/>
      <c r="BDB12" s="652"/>
      <c r="BDC12" s="652"/>
      <c r="BDD12" s="652"/>
      <c r="BDE12" s="652"/>
      <c r="BDF12" s="652"/>
      <c r="BDG12" s="652"/>
      <c r="BDH12" s="652"/>
      <c r="BDI12" s="652"/>
      <c r="BDJ12" s="652"/>
      <c r="BDK12" s="652"/>
      <c r="BDL12" s="652"/>
      <c r="BDM12" s="652"/>
      <c r="BDN12" s="652"/>
      <c r="BDO12" s="652"/>
      <c r="BDP12" s="652"/>
      <c r="BDQ12" s="652"/>
      <c r="BDR12" s="652"/>
      <c r="BDS12" s="652"/>
      <c r="BDT12" s="652"/>
      <c r="BDU12" s="652"/>
      <c r="BDV12" s="652"/>
      <c r="BDW12" s="652"/>
      <c r="BDX12" s="652"/>
      <c r="BDY12" s="652"/>
      <c r="BDZ12" s="652"/>
      <c r="BEA12" s="652"/>
      <c r="BEB12" s="652"/>
      <c r="BEC12" s="652"/>
      <c r="BED12" s="652"/>
      <c r="BEE12" s="652"/>
      <c r="BEF12" s="652"/>
      <c r="BEG12" s="652"/>
      <c r="BEH12" s="652"/>
      <c r="BEI12" s="652"/>
      <c r="BEJ12" s="652"/>
      <c r="BEK12" s="652"/>
      <c r="BEL12" s="652"/>
      <c r="BEM12" s="652"/>
      <c r="BEN12" s="652"/>
      <c r="BEO12" s="652"/>
      <c r="BEP12" s="652"/>
      <c r="BEQ12" s="652"/>
      <c r="BER12" s="652"/>
      <c r="BES12" s="652"/>
      <c r="BET12" s="652"/>
      <c r="BEU12" s="652"/>
      <c r="BEV12" s="652"/>
      <c r="BEW12" s="652"/>
      <c r="BEX12" s="652"/>
      <c r="BEY12" s="652"/>
      <c r="BEZ12" s="652"/>
      <c r="BFA12" s="652"/>
      <c r="BFB12" s="652"/>
      <c r="BFC12" s="652"/>
      <c r="BFD12" s="652"/>
      <c r="BFE12" s="652"/>
      <c r="BFF12" s="652"/>
      <c r="BFG12" s="652"/>
      <c r="BFH12" s="652"/>
      <c r="BFI12" s="652"/>
      <c r="BFJ12" s="652"/>
      <c r="BFK12" s="652"/>
      <c r="BFL12" s="652"/>
      <c r="BFM12" s="652"/>
      <c r="BFN12" s="652"/>
      <c r="BFO12" s="652"/>
      <c r="BFP12" s="652"/>
      <c r="BFQ12" s="652"/>
      <c r="BFR12" s="652"/>
      <c r="BFS12" s="652"/>
      <c r="BFT12" s="652"/>
      <c r="BFU12" s="652"/>
      <c r="BFV12" s="652"/>
      <c r="BFW12" s="652"/>
      <c r="BFX12" s="652"/>
      <c r="BFY12" s="652"/>
      <c r="BFZ12" s="652"/>
      <c r="BGA12" s="652"/>
      <c r="BGB12" s="652"/>
      <c r="BGC12" s="652"/>
      <c r="BGD12" s="652"/>
      <c r="BGE12" s="652"/>
      <c r="BGF12" s="652"/>
      <c r="BGG12" s="652"/>
      <c r="BGH12" s="652"/>
      <c r="BGI12" s="652"/>
      <c r="BGJ12" s="652"/>
      <c r="BGK12" s="652"/>
      <c r="BGL12" s="652"/>
      <c r="BGM12" s="652"/>
      <c r="BGN12" s="652"/>
      <c r="BGO12" s="652"/>
      <c r="BGP12" s="652"/>
      <c r="BGQ12" s="652"/>
      <c r="BGR12" s="652"/>
      <c r="BGS12" s="652"/>
      <c r="BGT12" s="652"/>
      <c r="BGU12" s="652"/>
      <c r="BGV12" s="652"/>
      <c r="BGW12" s="652"/>
      <c r="BGX12" s="652"/>
      <c r="BGY12" s="652"/>
      <c r="BGZ12" s="652"/>
      <c r="BHA12" s="652"/>
      <c r="BHB12" s="652"/>
      <c r="BHC12" s="652"/>
      <c r="BHD12" s="652"/>
      <c r="BHE12" s="652"/>
      <c r="BHF12" s="652"/>
      <c r="BHG12" s="652"/>
      <c r="BHH12" s="652"/>
      <c r="BHI12" s="652"/>
      <c r="BHJ12" s="652"/>
      <c r="BHK12" s="652"/>
      <c r="BHL12" s="652"/>
      <c r="BHM12" s="652"/>
      <c r="BHN12" s="652"/>
      <c r="BHO12" s="652"/>
      <c r="BHP12" s="652"/>
      <c r="BHQ12" s="652"/>
      <c r="BHR12" s="652"/>
      <c r="BHS12" s="652"/>
      <c r="BHT12" s="652"/>
      <c r="BHU12" s="652"/>
      <c r="BHV12" s="652"/>
      <c r="BHW12" s="652"/>
      <c r="BHX12" s="652"/>
      <c r="BHY12" s="652"/>
      <c r="BHZ12" s="652"/>
      <c r="BIA12" s="652"/>
      <c r="BIB12" s="652"/>
      <c r="BIC12" s="652"/>
      <c r="BID12" s="652"/>
      <c r="BIE12" s="652"/>
      <c r="BIF12" s="652"/>
      <c r="BIG12" s="652"/>
      <c r="BIH12" s="652"/>
      <c r="BII12" s="652"/>
      <c r="BIJ12" s="652"/>
      <c r="BIK12" s="652"/>
      <c r="BIL12" s="652"/>
      <c r="BIM12" s="652"/>
      <c r="BIN12" s="652"/>
      <c r="BIO12" s="652"/>
      <c r="BIP12" s="652"/>
      <c r="BIQ12" s="652"/>
      <c r="BIR12" s="652"/>
      <c r="BIS12" s="652"/>
      <c r="BIT12" s="652"/>
      <c r="BIU12" s="652"/>
      <c r="BIV12" s="652"/>
      <c r="BIW12" s="652"/>
      <c r="BIX12" s="652"/>
      <c r="BIY12" s="652"/>
      <c r="BIZ12" s="652"/>
      <c r="BJA12" s="652"/>
      <c r="BJB12" s="652"/>
      <c r="BJC12" s="652"/>
      <c r="BJD12" s="652"/>
      <c r="BJE12" s="652"/>
      <c r="BJF12" s="652"/>
      <c r="BJG12" s="652"/>
      <c r="BJH12" s="652"/>
      <c r="BJI12" s="652"/>
      <c r="BJJ12" s="652"/>
      <c r="BJK12" s="652"/>
      <c r="BJL12" s="652"/>
      <c r="BJM12" s="652"/>
      <c r="BJN12" s="652"/>
      <c r="BJO12" s="652"/>
      <c r="BJP12" s="652"/>
      <c r="BJQ12" s="652"/>
      <c r="BJR12" s="652"/>
      <c r="BJS12" s="652"/>
      <c r="BJT12" s="652"/>
      <c r="BJU12" s="652"/>
      <c r="BJV12" s="652"/>
      <c r="BJW12" s="652"/>
      <c r="BJX12" s="652"/>
      <c r="BJY12" s="652"/>
      <c r="BJZ12" s="652"/>
      <c r="BKA12" s="652"/>
      <c r="BKB12" s="652"/>
      <c r="BKC12" s="652"/>
      <c r="BKD12" s="652"/>
      <c r="BKE12" s="652"/>
      <c r="BKF12" s="652"/>
      <c r="BKG12" s="652"/>
      <c r="BKH12" s="652"/>
      <c r="BKI12" s="652"/>
      <c r="BKJ12" s="652"/>
      <c r="BKK12" s="652"/>
      <c r="BKL12" s="652"/>
      <c r="BKM12" s="652"/>
      <c r="BKN12" s="652"/>
      <c r="BKO12" s="652"/>
      <c r="BKP12" s="652"/>
      <c r="BKQ12" s="652"/>
      <c r="BKR12" s="652"/>
      <c r="BKS12" s="652"/>
      <c r="BKT12" s="652"/>
      <c r="BKU12" s="652"/>
      <c r="BKV12" s="652"/>
      <c r="BKW12" s="652"/>
      <c r="BKX12" s="652"/>
      <c r="BKY12" s="652"/>
      <c r="BKZ12" s="652"/>
      <c r="BLA12" s="652"/>
      <c r="BLB12" s="652"/>
      <c r="BLC12" s="652"/>
      <c r="BLD12" s="652"/>
      <c r="BLE12" s="652"/>
      <c r="BLF12" s="652"/>
      <c r="BLG12" s="652"/>
      <c r="BLH12" s="652"/>
      <c r="BLI12" s="652"/>
      <c r="BLJ12" s="652"/>
      <c r="BLK12" s="652"/>
      <c r="BLL12" s="652"/>
      <c r="BLM12" s="652"/>
      <c r="BLN12" s="652"/>
      <c r="BLO12" s="652"/>
      <c r="BLP12" s="652"/>
      <c r="BLQ12" s="652"/>
      <c r="BLR12" s="652"/>
      <c r="BLS12" s="652"/>
      <c r="BLT12" s="652"/>
      <c r="BLU12" s="652"/>
      <c r="BLV12" s="652"/>
      <c r="BLW12" s="652"/>
      <c r="BLX12" s="652"/>
      <c r="BLY12" s="652"/>
      <c r="BLZ12" s="652"/>
      <c r="BMA12" s="652"/>
      <c r="BMB12" s="652"/>
      <c r="BMC12" s="652"/>
      <c r="BMD12" s="652"/>
      <c r="BME12" s="652"/>
      <c r="BMF12" s="652"/>
      <c r="BMG12" s="652"/>
      <c r="BMH12" s="652"/>
      <c r="BMI12" s="652"/>
      <c r="BMJ12" s="652"/>
      <c r="BMK12" s="652"/>
      <c r="BML12" s="652"/>
      <c r="BMM12" s="652"/>
      <c r="BMN12" s="652"/>
      <c r="BMO12" s="652"/>
      <c r="BMP12" s="652"/>
      <c r="BMQ12" s="652"/>
      <c r="BMR12" s="652"/>
      <c r="BMS12" s="652"/>
      <c r="BMT12" s="652"/>
      <c r="BMU12" s="652"/>
      <c r="BMV12" s="652"/>
      <c r="BMW12" s="652"/>
      <c r="BMX12" s="652"/>
      <c r="BMY12" s="652"/>
      <c r="BMZ12" s="652"/>
      <c r="BNA12" s="652"/>
      <c r="BNB12" s="652"/>
      <c r="BNC12" s="652"/>
      <c r="BND12" s="652"/>
      <c r="BNE12" s="652"/>
      <c r="BNF12" s="652"/>
      <c r="BNG12" s="652"/>
      <c r="BNH12" s="652"/>
      <c r="BNI12" s="652"/>
      <c r="BNJ12" s="652"/>
      <c r="BNK12" s="652"/>
      <c r="BNL12" s="652"/>
      <c r="BNM12" s="652"/>
      <c r="BNN12" s="652"/>
      <c r="BNO12" s="652"/>
      <c r="BNP12" s="652"/>
      <c r="BNQ12" s="652"/>
      <c r="BNR12" s="652"/>
      <c r="BNS12" s="652"/>
      <c r="BNT12" s="652"/>
      <c r="BNU12" s="652"/>
      <c r="BNV12" s="652"/>
      <c r="BNW12" s="652"/>
      <c r="BNX12" s="652"/>
      <c r="BNY12" s="652"/>
      <c r="BNZ12" s="652"/>
      <c r="BOA12" s="652"/>
      <c r="BOB12" s="652"/>
      <c r="BOC12" s="652"/>
      <c r="BOD12" s="652"/>
      <c r="BOE12" s="652"/>
      <c r="BOF12" s="652"/>
      <c r="BOG12" s="652"/>
      <c r="BOH12" s="652"/>
      <c r="BOI12" s="652"/>
      <c r="BOJ12" s="652"/>
      <c r="BOK12" s="652"/>
      <c r="BOL12" s="652"/>
      <c r="BOM12" s="652"/>
      <c r="BON12" s="652"/>
      <c r="BOO12" s="652"/>
      <c r="BOP12" s="652"/>
      <c r="BOQ12" s="652"/>
      <c r="BOR12" s="652"/>
      <c r="BOS12" s="652"/>
      <c r="BOT12" s="652"/>
      <c r="BOU12" s="652"/>
      <c r="BOV12" s="652"/>
      <c r="BOW12" s="652"/>
      <c r="BOX12" s="652"/>
      <c r="BOY12" s="652"/>
      <c r="BOZ12" s="652"/>
      <c r="BPA12" s="652"/>
      <c r="BPB12" s="652"/>
      <c r="BPC12" s="652"/>
      <c r="BPD12" s="652"/>
      <c r="BPE12" s="652"/>
      <c r="BPF12" s="652"/>
      <c r="BPG12" s="652"/>
      <c r="BPH12" s="652"/>
      <c r="BPI12" s="652"/>
      <c r="BPJ12" s="652"/>
      <c r="BPK12" s="652"/>
      <c r="BPL12" s="652"/>
      <c r="BPM12" s="652"/>
      <c r="BPN12" s="652"/>
      <c r="BPO12" s="652"/>
      <c r="BPP12" s="652"/>
      <c r="BPQ12" s="652"/>
      <c r="BPR12" s="652"/>
      <c r="BPS12" s="652"/>
      <c r="BPT12" s="652"/>
      <c r="BPU12" s="652"/>
      <c r="BPV12" s="652"/>
      <c r="BPW12" s="652"/>
      <c r="BPX12" s="652"/>
      <c r="BPY12" s="652"/>
      <c r="BPZ12" s="652"/>
      <c r="BQA12" s="652"/>
      <c r="BQB12" s="652"/>
      <c r="BQC12" s="652"/>
      <c r="BQD12" s="652"/>
      <c r="BQE12" s="652"/>
      <c r="BQF12" s="652"/>
      <c r="BQG12" s="652"/>
      <c r="BQH12" s="652"/>
      <c r="BQI12" s="652"/>
      <c r="BQJ12" s="652"/>
      <c r="BQK12" s="652"/>
      <c r="BQL12" s="652"/>
      <c r="BQM12" s="652"/>
      <c r="BQN12" s="652"/>
      <c r="BQO12" s="652"/>
      <c r="BQP12" s="652"/>
      <c r="BQQ12" s="652"/>
      <c r="BQR12" s="652"/>
      <c r="BQS12" s="652"/>
      <c r="BQT12" s="652"/>
      <c r="BQU12" s="652"/>
      <c r="BQV12" s="652"/>
      <c r="BQW12" s="652"/>
      <c r="BQX12" s="652"/>
      <c r="BQY12" s="652"/>
      <c r="BQZ12" s="652"/>
      <c r="BRA12" s="652"/>
      <c r="BRB12" s="652"/>
      <c r="BRC12" s="652"/>
      <c r="BRD12" s="652"/>
      <c r="BRE12" s="652"/>
      <c r="BRF12" s="652"/>
      <c r="BRG12" s="652"/>
      <c r="BRH12" s="652"/>
      <c r="BRI12" s="652"/>
      <c r="BRJ12" s="652"/>
      <c r="BRK12" s="652"/>
      <c r="BRL12" s="652"/>
      <c r="BRM12" s="652"/>
      <c r="BRN12" s="652"/>
      <c r="BRO12" s="652"/>
      <c r="BRP12" s="652"/>
      <c r="BRQ12" s="652"/>
      <c r="BRR12" s="652"/>
      <c r="BRS12" s="652"/>
      <c r="BRT12" s="652"/>
      <c r="BRU12" s="652"/>
      <c r="BRV12" s="652"/>
      <c r="BRW12" s="652"/>
      <c r="BRX12" s="652"/>
      <c r="BRY12" s="652"/>
      <c r="BRZ12" s="652"/>
      <c r="BSA12" s="652"/>
      <c r="BSB12" s="652"/>
      <c r="BSC12" s="652"/>
      <c r="BSD12" s="652"/>
      <c r="BSE12" s="652"/>
      <c r="BSF12" s="652"/>
      <c r="BSG12" s="652"/>
      <c r="BSH12" s="652"/>
      <c r="BSI12" s="652"/>
      <c r="BSJ12" s="652"/>
      <c r="BSK12" s="652"/>
      <c r="BSL12" s="652"/>
      <c r="BSM12" s="652"/>
      <c r="BSN12" s="652"/>
      <c r="BSO12" s="652"/>
      <c r="BSP12" s="652"/>
      <c r="BSQ12" s="652"/>
      <c r="BSR12" s="652"/>
      <c r="BSS12" s="652"/>
      <c r="BST12" s="652"/>
      <c r="BSU12" s="652"/>
      <c r="BSV12" s="652"/>
      <c r="BSW12" s="652"/>
      <c r="BSX12" s="652"/>
      <c r="BSY12" s="652"/>
      <c r="BSZ12" s="652"/>
      <c r="BTA12" s="652"/>
      <c r="BTB12" s="652"/>
      <c r="BTC12" s="652"/>
      <c r="BTD12" s="652"/>
      <c r="BTE12" s="652"/>
      <c r="BTF12" s="652"/>
      <c r="BTG12" s="652"/>
      <c r="BTH12" s="652"/>
      <c r="BTI12" s="652"/>
      <c r="BTJ12" s="652"/>
      <c r="BTK12" s="652"/>
      <c r="BTL12" s="652"/>
      <c r="BTM12" s="652"/>
      <c r="BTN12" s="652"/>
      <c r="BTO12" s="652"/>
      <c r="BTP12" s="652"/>
      <c r="BTQ12" s="652"/>
      <c r="BTR12" s="652"/>
      <c r="BTS12" s="652"/>
      <c r="BTT12" s="652"/>
      <c r="BTU12" s="652"/>
      <c r="BTV12" s="652"/>
      <c r="BTW12" s="652"/>
      <c r="BTX12" s="652"/>
      <c r="BTY12" s="652"/>
      <c r="BTZ12" s="652"/>
      <c r="BUA12" s="652"/>
      <c r="BUB12" s="652"/>
      <c r="BUC12" s="652"/>
      <c r="BUD12" s="652"/>
      <c r="BUE12" s="652"/>
      <c r="BUF12" s="652"/>
      <c r="BUG12" s="652"/>
      <c r="BUH12" s="652"/>
      <c r="BUI12" s="652"/>
      <c r="BUJ12" s="652"/>
      <c r="BUK12" s="652"/>
      <c r="BUL12" s="652"/>
      <c r="BUM12" s="652"/>
      <c r="BUN12" s="652"/>
      <c r="BUO12" s="652"/>
      <c r="BUP12" s="652"/>
      <c r="BUQ12" s="652"/>
      <c r="BUR12" s="652"/>
      <c r="BUS12" s="652"/>
      <c r="BUT12" s="652"/>
      <c r="BUU12" s="652"/>
      <c r="BUV12" s="652"/>
      <c r="BUW12" s="652"/>
      <c r="BUX12" s="652"/>
      <c r="BUY12" s="652"/>
      <c r="BUZ12" s="652"/>
      <c r="BVA12" s="652"/>
      <c r="BVB12" s="652"/>
      <c r="BVC12" s="652"/>
      <c r="BVD12" s="652"/>
      <c r="BVE12" s="652"/>
      <c r="BVF12" s="652"/>
      <c r="BVG12" s="652"/>
      <c r="BVH12" s="652"/>
      <c r="BVI12" s="652"/>
      <c r="BVJ12" s="652"/>
      <c r="BVK12" s="652"/>
      <c r="BVL12" s="652"/>
      <c r="BVM12" s="652"/>
      <c r="BVN12" s="652"/>
      <c r="BVO12" s="652"/>
      <c r="BVP12" s="652"/>
      <c r="BVQ12" s="652"/>
      <c r="BVR12" s="652"/>
      <c r="BVS12" s="652"/>
      <c r="BVT12" s="652"/>
      <c r="BVU12" s="652"/>
      <c r="BVV12" s="652"/>
      <c r="BVW12" s="652"/>
      <c r="BVX12" s="652"/>
      <c r="BVY12" s="652"/>
      <c r="BVZ12" s="652"/>
      <c r="BWA12" s="652"/>
      <c r="BWB12" s="652"/>
      <c r="BWC12" s="652"/>
      <c r="BWD12" s="652"/>
      <c r="BWE12" s="652"/>
      <c r="BWF12" s="652"/>
      <c r="BWG12" s="652"/>
      <c r="BWH12" s="652"/>
      <c r="BWI12" s="652"/>
      <c r="BWJ12" s="652"/>
      <c r="BWK12" s="652"/>
      <c r="BWL12" s="652"/>
      <c r="BWM12" s="652"/>
      <c r="BWN12" s="652"/>
      <c r="BWO12" s="652"/>
      <c r="BWP12" s="652"/>
      <c r="BWQ12" s="652"/>
      <c r="BWR12" s="652"/>
      <c r="BWS12" s="652"/>
      <c r="BWT12" s="652"/>
      <c r="BWU12" s="652"/>
      <c r="BWV12" s="652"/>
      <c r="BWW12" s="652"/>
      <c r="BWX12" s="652"/>
      <c r="BWY12" s="652"/>
      <c r="BWZ12" s="652"/>
      <c r="BXA12" s="652"/>
      <c r="BXB12" s="652"/>
      <c r="BXC12" s="652"/>
      <c r="BXD12" s="652"/>
      <c r="BXE12" s="652"/>
      <c r="BXF12" s="652"/>
      <c r="BXG12" s="652"/>
      <c r="BXH12" s="652"/>
      <c r="BXI12" s="652"/>
      <c r="BXJ12" s="652"/>
      <c r="BXK12" s="652"/>
      <c r="BXL12" s="652"/>
      <c r="BXM12" s="652"/>
      <c r="BXN12" s="652"/>
      <c r="BXO12" s="652"/>
      <c r="BXP12" s="652"/>
      <c r="BXQ12" s="652"/>
      <c r="BXR12" s="652"/>
      <c r="BXS12" s="652"/>
      <c r="BXT12" s="652"/>
      <c r="BXU12" s="652"/>
      <c r="BXV12" s="652"/>
      <c r="BXW12" s="652"/>
      <c r="BXX12" s="652"/>
      <c r="BXY12" s="652"/>
      <c r="BXZ12" s="652"/>
      <c r="BYA12" s="652"/>
      <c r="BYB12" s="652"/>
      <c r="BYC12" s="652"/>
      <c r="BYD12" s="652"/>
      <c r="BYE12" s="652"/>
      <c r="BYF12" s="652"/>
      <c r="BYG12" s="652"/>
      <c r="BYH12" s="652"/>
      <c r="BYI12" s="652"/>
      <c r="BYJ12" s="652"/>
      <c r="BYK12" s="652"/>
      <c r="BYL12" s="652"/>
      <c r="BYM12" s="652"/>
      <c r="BYN12" s="652"/>
      <c r="BYO12" s="652"/>
      <c r="BYP12" s="652"/>
      <c r="BYQ12" s="652"/>
      <c r="BYR12" s="652"/>
      <c r="BYS12" s="652"/>
      <c r="BYT12" s="652"/>
      <c r="BYU12" s="652"/>
      <c r="BYV12" s="652"/>
      <c r="BYW12" s="652"/>
      <c r="BYX12" s="652"/>
      <c r="BYY12" s="652"/>
      <c r="BYZ12" s="652"/>
      <c r="BZA12" s="652"/>
      <c r="BZB12" s="652"/>
      <c r="BZC12" s="652"/>
      <c r="BZD12" s="652"/>
      <c r="BZE12" s="652"/>
      <c r="BZF12" s="652"/>
      <c r="BZG12" s="652"/>
      <c r="BZH12" s="652"/>
      <c r="BZI12" s="652"/>
      <c r="BZJ12" s="652"/>
      <c r="BZK12" s="652"/>
      <c r="BZL12" s="652"/>
      <c r="BZM12" s="652"/>
      <c r="BZN12" s="652"/>
      <c r="BZO12" s="652"/>
      <c r="BZP12" s="652"/>
      <c r="BZQ12" s="652"/>
      <c r="BZR12" s="652"/>
      <c r="BZS12" s="652"/>
      <c r="BZT12" s="652"/>
      <c r="BZU12" s="652"/>
      <c r="BZV12" s="652"/>
      <c r="BZW12" s="652"/>
      <c r="BZX12" s="652"/>
      <c r="BZY12" s="652"/>
      <c r="BZZ12" s="652"/>
      <c r="CAA12" s="652"/>
      <c r="CAB12" s="652"/>
      <c r="CAC12" s="652"/>
      <c r="CAD12" s="652"/>
      <c r="CAE12" s="652"/>
      <c r="CAF12" s="652"/>
      <c r="CAG12" s="652"/>
      <c r="CAH12" s="652"/>
      <c r="CAI12" s="652"/>
      <c r="CAJ12" s="652"/>
      <c r="CAK12" s="652"/>
      <c r="CAL12" s="652"/>
      <c r="CAM12" s="652"/>
      <c r="CAN12" s="652"/>
      <c r="CAO12" s="652"/>
      <c r="CAP12" s="652"/>
      <c r="CAQ12" s="652"/>
      <c r="CAR12" s="652"/>
      <c r="CAS12" s="652"/>
      <c r="CAT12" s="652"/>
      <c r="CAU12" s="652"/>
      <c r="CAV12" s="652"/>
      <c r="CAW12" s="652"/>
      <c r="CAX12" s="652"/>
      <c r="CAY12" s="652"/>
      <c r="CAZ12" s="652"/>
      <c r="CBA12" s="652"/>
      <c r="CBB12" s="652"/>
      <c r="CBC12" s="652"/>
      <c r="CBD12" s="652"/>
      <c r="CBE12" s="652"/>
      <c r="CBF12" s="652"/>
      <c r="CBG12" s="652"/>
      <c r="CBH12" s="652"/>
      <c r="CBI12" s="652"/>
      <c r="CBJ12" s="652"/>
      <c r="CBK12" s="652"/>
      <c r="CBL12" s="652"/>
      <c r="CBM12" s="652"/>
      <c r="CBN12" s="652"/>
      <c r="CBO12" s="652"/>
      <c r="CBP12" s="652"/>
      <c r="CBQ12" s="652"/>
      <c r="CBR12" s="652"/>
      <c r="CBS12" s="652"/>
      <c r="CBT12" s="652"/>
      <c r="CBU12" s="652"/>
      <c r="CBV12" s="652"/>
      <c r="CBW12" s="652"/>
      <c r="CBX12" s="652"/>
      <c r="CBY12" s="652"/>
      <c r="CBZ12" s="652"/>
      <c r="CCA12" s="652"/>
      <c r="CCB12" s="652"/>
      <c r="CCC12" s="652"/>
      <c r="CCD12" s="652"/>
      <c r="CCE12" s="652"/>
      <c r="CCF12" s="652"/>
      <c r="CCG12" s="652"/>
      <c r="CCH12" s="652"/>
      <c r="CCI12" s="652"/>
      <c r="CCJ12" s="652"/>
      <c r="CCK12" s="652"/>
      <c r="CCL12" s="652"/>
      <c r="CCM12" s="652"/>
      <c r="CCN12" s="652"/>
      <c r="CCO12" s="652"/>
      <c r="CCP12" s="652"/>
      <c r="CCQ12" s="652"/>
      <c r="CCR12" s="652"/>
      <c r="CCS12" s="652"/>
      <c r="CCT12" s="652"/>
      <c r="CCU12" s="652"/>
      <c r="CCV12" s="652"/>
      <c r="CCW12" s="652"/>
      <c r="CCX12" s="652"/>
      <c r="CCY12" s="652"/>
      <c r="CCZ12" s="652"/>
      <c r="CDA12" s="652"/>
      <c r="CDB12" s="652"/>
      <c r="CDC12" s="652"/>
      <c r="CDD12" s="652"/>
      <c r="CDE12" s="652"/>
      <c r="CDF12" s="652"/>
      <c r="CDG12" s="652"/>
      <c r="CDH12" s="652"/>
      <c r="CDI12" s="652"/>
      <c r="CDJ12" s="652"/>
      <c r="CDK12" s="652"/>
      <c r="CDL12" s="652"/>
      <c r="CDM12" s="652"/>
      <c r="CDN12" s="652"/>
      <c r="CDO12" s="652"/>
      <c r="CDP12" s="652"/>
      <c r="CDQ12" s="652"/>
      <c r="CDR12" s="652"/>
      <c r="CDS12" s="652"/>
      <c r="CDT12" s="652"/>
      <c r="CDU12" s="652"/>
      <c r="CDV12" s="652"/>
      <c r="CDW12" s="652"/>
      <c r="CDX12" s="652"/>
      <c r="CDY12" s="652"/>
      <c r="CDZ12" s="652"/>
      <c r="CEA12" s="652"/>
      <c r="CEB12" s="652"/>
      <c r="CEC12" s="652"/>
      <c r="CED12" s="652"/>
      <c r="CEE12" s="652"/>
      <c r="CEF12" s="652"/>
      <c r="CEG12" s="652"/>
      <c r="CEH12" s="652"/>
      <c r="CEI12" s="652"/>
      <c r="CEJ12" s="652"/>
      <c r="CEK12" s="652"/>
      <c r="CEL12" s="652"/>
      <c r="CEM12" s="652"/>
      <c r="CEN12" s="652"/>
      <c r="CEO12" s="652"/>
      <c r="CEP12" s="652"/>
      <c r="CEQ12" s="652"/>
      <c r="CER12" s="652"/>
      <c r="CES12" s="652"/>
      <c r="CET12" s="652"/>
      <c r="CEU12" s="652"/>
      <c r="CEV12" s="652"/>
      <c r="CEW12" s="652"/>
      <c r="CEX12" s="652"/>
      <c r="CEY12" s="652"/>
      <c r="CEZ12" s="652"/>
      <c r="CFA12" s="652"/>
      <c r="CFB12" s="652"/>
      <c r="CFC12" s="652"/>
      <c r="CFD12" s="652"/>
      <c r="CFE12" s="652"/>
      <c r="CFF12" s="652"/>
      <c r="CFG12" s="652"/>
      <c r="CFH12" s="652"/>
      <c r="CFI12" s="652"/>
      <c r="CFJ12" s="652"/>
      <c r="CFK12" s="652"/>
      <c r="CFL12" s="652"/>
      <c r="CFM12" s="652"/>
      <c r="CFN12" s="652"/>
      <c r="CFO12" s="652"/>
      <c r="CFP12" s="652"/>
      <c r="CFQ12" s="652"/>
      <c r="CFR12" s="652"/>
      <c r="CFS12" s="652"/>
      <c r="CFT12" s="652"/>
      <c r="CFU12" s="652"/>
      <c r="CFV12" s="652"/>
      <c r="CFW12" s="652"/>
      <c r="CFX12" s="652"/>
      <c r="CFY12" s="652"/>
      <c r="CFZ12" s="652"/>
      <c r="CGA12" s="652"/>
      <c r="CGB12" s="652"/>
      <c r="CGC12" s="652"/>
      <c r="CGD12" s="652"/>
      <c r="CGE12" s="652"/>
      <c r="CGF12" s="652"/>
      <c r="CGG12" s="652"/>
      <c r="CGH12" s="652"/>
      <c r="CGI12" s="652"/>
      <c r="CGJ12" s="652"/>
      <c r="CGK12" s="652"/>
      <c r="CGL12" s="652"/>
      <c r="CGM12" s="652"/>
      <c r="CGN12" s="652"/>
      <c r="CGO12" s="652"/>
      <c r="CGP12" s="652"/>
      <c r="CGQ12" s="652"/>
      <c r="CGR12" s="652"/>
      <c r="CGS12" s="652"/>
      <c r="CGT12" s="652"/>
      <c r="CGU12" s="652"/>
      <c r="CGV12" s="652"/>
      <c r="CGW12" s="652"/>
      <c r="CGX12" s="652"/>
      <c r="CGY12" s="652"/>
      <c r="CGZ12" s="652"/>
      <c r="CHA12" s="652"/>
      <c r="CHB12" s="652"/>
      <c r="CHC12" s="652"/>
      <c r="CHD12" s="652"/>
      <c r="CHE12" s="652"/>
      <c r="CHF12" s="652"/>
      <c r="CHG12" s="652"/>
      <c r="CHH12" s="652"/>
      <c r="CHI12" s="652"/>
      <c r="CHJ12" s="652"/>
      <c r="CHK12" s="652"/>
      <c r="CHL12" s="652"/>
      <c r="CHM12" s="652"/>
      <c r="CHN12" s="652"/>
      <c r="CHO12" s="652"/>
      <c r="CHP12" s="652"/>
      <c r="CHQ12" s="652"/>
      <c r="CHR12" s="652"/>
      <c r="CHS12" s="652"/>
      <c r="CHT12" s="652"/>
      <c r="CHU12" s="652"/>
      <c r="CHV12" s="652"/>
      <c r="CHW12" s="652"/>
      <c r="CHX12" s="652"/>
      <c r="CHY12" s="652"/>
      <c r="CHZ12" s="652"/>
      <c r="CIA12" s="652"/>
      <c r="CIB12" s="652"/>
      <c r="CIC12" s="652"/>
      <c r="CID12" s="652"/>
      <c r="CIE12" s="652"/>
      <c r="CIF12" s="652"/>
      <c r="CIG12" s="652"/>
      <c r="CIH12" s="652"/>
      <c r="CII12" s="652"/>
      <c r="CIJ12" s="652"/>
      <c r="CIK12" s="652"/>
      <c r="CIL12" s="652"/>
      <c r="CIM12" s="652"/>
      <c r="CIN12" s="652"/>
      <c r="CIO12" s="652"/>
      <c r="CIP12" s="652"/>
      <c r="CIQ12" s="652"/>
      <c r="CIR12" s="652"/>
      <c r="CIS12" s="652"/>
      <c r="CIT12" s="652"/>
      <c r="CIU12" s="652"/>
      <c r="CIV12" s="652"/>
      <c r="CIW12" s="652"/>
      <c r="CIX12" s="652"/>
      <c r="CIY12" s="652"/>
      <c r="CIZ12" s="652"/>
      <c r="CJA12" s="652"/>
      <c r="CJB12" s="652"/>
      <c r="CJC12" s="652"/>
      <c r="CJD12" s="652"/>
      <c r="CJE12" s="652"/>
      <c r="CJF12" s="652"/>
      <c r="CJG12" s="652"/>
      <c r="CJH12" s="652"/>
      <c r="CJI12" s="652"/>
      <c r="CJJ12" s="652"/>
      <c r="CJK12" s="652"/>
      <c r="CJL12" s="652"/>
      <c r="CJM12" s="652"/>
      <c r="CJN12" s="652"/>
      <c r="CJO12" s="652"/>
      <c r="CJP12" s="652"/>
      <c r="CJQ12" s="652"/>
      <c r="CJR12" s="652"/>
      <c r="CJS12" s="652"/>
      <c r="CJT12" s="652"/>
      <c r="CJU12" s="652"/>
      <c r="CJV12" s="652"/>
      <c r="CJW12" s="652"/>
      <c r="CJX12" s="652"/>
      <c r="CJY12" s="652"/>
      <c r="CJZ12" s="652"/>
      <c r="CKA12" s="652"/>
      <c r="CKB12" s="652"/>
      <c r="CKC12" s="652"/>
      <c r="CKD12" s="652"/>
      <c r="CKE12" s="652"/>
      <c r="CKF12" s="652"/>
      <c r="CKG12" s="652"/>
      <c r="CKH12" s="652"/>
      <c r="CKI12" s="652"/>
      <c r="CKJ12" s="652"/>
      <c r="CKK12" s="652"/>
      <c r="CKL12" s="652"/>
      <c r="CKM12" s="652"/>
      <c r="CKN12" s="652"/>
      <c r="CKO12" s="652"/>
      <c r="CKP12" s="652"/>
      <c r="CKQ12" s="652"/>
      <c r="CKR12" s="652"/>
      <c r="CKS12" s="652"/>
      <c r="CKT12" s="652"/>
      <c r="CKU12" s="652"/>
      <c r="CKV12" s="652"/>
      <c r="CKW12" s="652"/>
      <c r="CKX12" s="652"/>
      <c r="CKY12" s="652"/>
      <c r="CKZ12" s="652"/>
      <c r="CLA12" s="652"/>
      <c r="CLB12" s="652"/>
      <c r="CLC12" s="652"/>
      <c r="CLD12" s="652"/>
      <c r="CLE12" s="652"/>
      <c r="CLF12" s="652"/>
      <c r="CLG12" s="652"/>
      <c r="CLH12" s="652"/>
      <c r="CLI12" s="652"/>
      <c r="CLJ12" s="652"/>
      <c r="CLK12" s="652"/>
      <c r="CLL12" s="652"/>
      <c r="CLM12" s="652"/>
      <c r="CLN12" s="652"/>
      <c r="CLO12" s="652"/>
      <c r="CLP12" s="652"/>
      <c r="CLQ12" s="652"/>
      <c r="CLR12" s="652"/>
      <c r="CLS12" s="652"/>
      <c r="CLT12" s="652"/>
      <c r="CLU12" s="652"/>
      <c r="CLV12" s="652"/>
      <c r="CLW12" s="652"/>
      <c r="CLX12" s="652"/>
      <c r="CLY12" s="652"/>
      <c r="CLZ12" s="652"/>
      <c r="CMA12" s="652"/>
      <c r="CMB12" s="652"/>
      <c r="CMC12" s="652"/>
      <c r="CMD12" s="652"/>
      <c r="CME12" s="652"/>
      <c r="CMF12" s="652"/>
      <c r="CMG12" s="652"/>
      <c r="CMH12" s="652"/>
      <c r="CMI12" s="652"/>
      <c r="CMJ12" s="652"/>
      <c r="CMK12" s="652"/>
      <c r="CML12" s="652"/>
      <c r="CMM12" s="652"/>
      <c r="CMN12" s="652"/>
      <c r="CMO12" s="652"/>
      <c r="CMP12" s="652"/>
      <c r="CMQ12" s="652"/>
      <c r="CMR12" s="652"/>
      <c r="CMS12" s="652"/>
      <c r="CMT12" s="652"/>
      <c r="CMU12" s="652"/>
      <c r="CMV12" s="652"/>
      <c r="CMW12" s="652"/>
      <c r="CMX12" s="652"/>
      <c r="CMY12" s="652"/>
      <c r="CMZ12" s="652"/>
      <c r="CNA12" s="652"/>
      <c r="CNB12" s="652"/>
      <c r="CNC12" s="652"/>
      <c r="CND12" s="652"/>
      <c r="CNE12" s="652"/>
      <c r="CNF12" s="652"/>
      <c r="CNG12" s="652"/>
      <c r="CNH12" s="652"/>
      <c r="CNI12" s="652"/>
      <c r="CNJ12" s="652"/>
      <c r="CNK12" s="652"/>
      <c r="CNL12" s="652"/>
      <c r="CNM12" s="652"/>
      <c r="CNN12" s="652"/>
      <c r="CNO12" s="652"/>
      <c r="CNP12" s="652"/>
      <c r="CNQ12" s="652"/>
      <c r="CNR12" s="652"/>
      <c r="CNS12" s="652"/>
      <c r="CNT12" s="652"/>
      <c r="CNU12" s="652"/>
      <c r="CNV12" s="652"/>
      <c r="CNW12" s="652"/>
      <c r="CNX12" s="652"/>
      <c r="CNY12" s="652"/>
      <c r="CNZ12" s="652"/>
      <c r="COA12" s="652"/>
      <c r="COB12" s="652"/>
      <c r="COC12" s="652"/>
      <c r="COD12" s="652"/>
      <c r="COE12" s="652"/>
      <c r="COF12" s="652"/>
      <c r="COG12" s="652"/>
      <c r="COH12" s="652"/>
      <c r="COI12" s="652"/>
      <c r="COJ12" s="652"/>
      <c r="COK12" s="652"/>
      <c r="COL12" s="652"/>
      <c r="COM12" s="652"/>
      <c r="CON12" s="652"/>
      <c r="COO12" s="652"/>
      <c r="COP12" s="652"/>
      <c r="COQ12" s="652"/>
      <c r="COR12" s="652"/>
      <c r="COS12" s="652"/>
      <c r="COT12" s="652"/>
      <c r="COU12" s="652"/>
      <c r="COV12" s="652"/>
      <c r="COW12" s="652"/>
      <c r="COX12" s="652"/>
      <c r="COY12" s="652"/>
      <c r="COZ12" s="652"/>
      <c r="CPA12" s="652"/>
      <c r="CPB12" s="652"/>
      <c r="CPC12" s="652"/>
      <c r="CPD12" s="652"/>
      <c r="CPE12" s="652"/>
      <c r="CPF12" s="652"/>
      <c r="CPG12" s="652"/>
      <c r="CPH12" s="652"/>
      <c r="CPI12" s="652"/>
      <c r="CPJ12" s="652"/>
      <c r="CPK12" s="652"/>
      <c r="CPL12" s="652"/>
      <c r="CPM12" s="652"/>
      <c r="CPN12" s="652"/>
      <c r="CPO12" s="652"/>
      <c r="CPP12" s="652"/>
      <c r="CPQ12" s="652"/>
      <c r="CPR12" s="652"/>
      <c r="CPS12" s="652"/>
      <c r="CPT12" s="652"/>
      <c r="CPU12" s="652"/>
      <c r="CPV12" s="652"/>
      <c r="CPW12" s="652"/>
      <c r="CPX12" s="652"/>
      <c r="CPY12" s="652"/>
      <c r="CPZ12" s="652"/>
      <c r="CQA12" s="652"/>
      <c r="CQB12" s="652"/>
      <c r="CQC12" s="652"/>
      <c r="CQD12" s="652"/>
      <c r="CQE12" s="652"/>
      <c r="CQF12" s="652"/>
      <c r="CQG12" s="652"/>
      <c r="CQH12" s="652"/>
      <c r="CQI12" s="652"/>
      <c r="CQJ12" s="652"/>
      <c r="CQK12" s="652"/>
      <c r="CQL12" s="652"/>
      <c r="CQM12" s="652"/>
      <c r="CQN12" s="652"/>
      <c r="CQO12" s="652"/>
      <c r="CQP12" s="652"/>
      <c r="CQQ12" s="652"/>
      <c r="CQR12" s="652"/>
      <c r="CQS12" s="652"/>
      <c r="CQT12" s="652"/>
      <c r="CQU12" s="652"/>
      <c r="CQV12" s="652"/>
      <c r="CQW12" s="652"/>
      <c r="CQX12" s="652"/>
      <c r="CQY12" s="652"/>
      <c r="CQZ12" s="652"/>
      <c r="CRA12" s="652"/>
      <c r="CRB12" s="652"/>
      <c r="CRC12" s="652"/>
      <c r="CRD12" s="652"/>
      <c r="CRE12" s="652"/>
      <c r="CRF12" s="652"/>
      <c r="CRG12" s="652"/>
      <c r="CRH12" s="652"/>
      <c r="CRI12" s="652"/>
      <c r="CRJ12" s="652"/>
      <c r="CRK12" s="652"/>
      <c r="CRL12" s="652"/>
      <c r="CRM12" s="652"/>
      <c r="CRN12" s="652"/>
      <c r="CRO12" s="652"/>
      <c r="CRP12" s="652"/>
      <c r="CRQ12" s="652"/>
      <c r="CRR12" s="652"/>
      <c r="CRS12" s="652"/>
      <c r="CRT12" s="652"/>
      <c r="CRU12" s="652"/>
      <c r="CRV12" s="652"/>
      <c r="CRW12" s="652"/>
      <c r="CRX12" s="652"/>
      <c r="CRY12" s="652"/>
      <c r="CRZ12" s="652"/>
      <c r="CSA12" s="652"/>
      <c r="CSB12" s="652"/>
      <c r="CSC12" s="652"/>
      <c r="CSD12" s="652"/>
      <c r="CSE12" s="652"/>
      <c r="CSF12" s="652"/>
      <c r="CSG12" s="652"/>
      <c r="CSH12" s="652"/>
      <c r="CSI12" s="652"/>
      <c r="CSJ12" s="652"/>
      <c r="CSK12" s="652"/>
      <c r="CSL12" s="652"/>
      <c r="CSM12" s="652"/>
      <c r="CSN12" s="652"/>
      <c r="CSO12" s="652"/>
      <c r="CSP12" s="652"/>
      <c r="CSQ12" s="652"/>
      <c r="CSR12" s="652"/>
      <c r="CSS12" s="652"/>
      <c r="CST12" s="652"/>
      <c r="CSU12" s="652"/>
      <c r="CSV12" s="652"/>
      <c r="CSW12" s="652"/>
      <c r="CSX12" s="652"/>
      <c r="CSY12" s="652"/>
      <c r="CSZ12" s="652"/>
      <c r="CTA12" s="652"/>
      <c r="CTB12" s="652"/>
      <c r="CTC12" s="652"/>
      <c r="CTD12" s="652"/>
      <c r="CTE12" s="652"/>
      <c r="CTF12" s="652"/>
      <c r="CTG12" s="652"/>
      <c r="CTH12" s="652"/>
      <c r="CTI12" s="652"/>
      <c r="CTJ12" s="652"/>
      <c r="CTK12" s="652"/>
      <c r="CTL12" s="652"/>
      <c r="CTM12" s="652"/>
      <c r="CTN12" s="652"/>
      <c r="CTO12" s="652"/>
      <c r="CTP12" s="652"/>
      <c r="CTQ12" s="652"/>
      <c r="CTR12" s="652"/>
      <c r="CTS12" s="652"/>
      <c r="CTT12" s="652"/>
      <c r="CTU12" s="652"/>
      <c r="CTV12" s="652"/>
      <c r="CTW12" s="652"/>
      <c r="CTX12" s="652"/>
      <c r="CTY12" s="652"/>
      <c r="CTZ12" s="652"/>
      <c r="CUA12" s="652"/>
      <c r="CUB12" s="652"/>
      <c r="CUC12" s="652"/>
      <c r="CUD12" s="652"/>
      <c r="CUE12" s="652"/>
      <c r="CUF12" s="652"/>
      <c r="CUG12" s="652"/>
      <c r="CUH12" s="652"/>
      <c r="CUI12" s="652"/>
      <c r="CUJ12" s="652"/>
      <c r="CUK12" s="652"/>
      <c r="CUL12" s="652"/>
      <c r="CUM12" s="652"/>
      <c r="CUN12" s="652"/>
      <c r="CUO12" s="652"/>
      <c r="CUP12" s="652"/>
      <c r="CUQ12" s="652"/>
      <c r="CUR12" s="652"/>
      <c r="CUS12" s="652"/>
      <c r="CUT12" s="652"/>
      <c r="CUU12" s="652"/>
      <c r="CUV12" s="652"/>
      <c r="CUW12" s="652"/>
      <c r="CUX12" s="652"/>
      <c r="CUY12" s="652"/>
      <c r="CUZ12" s="652"/>
      <c r="CVA12" s="652"/>
      <c r="CVB12" s="652"/>
      <c r="CVC12" s="652"/>
      <c r="CVD12" s="652"/>
      <c r="CVE12" s="652"/>
      <c r="CVF12" s="652"/>
      <c r="CVG12" s="652"/>
      <c r="CVH12" s="652"/>
      <c r="CVI12" s="652"/>
      <c r="CVJ12" s="652"/>
      <c r="CVK12" s="652"/>
      <c r="CVL12" s="652"/>
      <c r="CVM12" s="652"/>
      <c r="CVN12" s="652"/>
      <c r="CVO12" s="652"/>
      <c r="CVP12" s="652"/>
      <c r="CVQ12" s="652"/>
      <c r="CVR12" s="652"/>
      <c r="CVS12" s="652"/>
      <c r="CVT12" s="652"/>
      <c r="CVU12" s="652"/>
      <c r="CVV12" s="652"/>
      <c r="CVW12" s="652"/>
      <c r="CVX12" s="652"/>
      <c r="CVY12" s="652"/>
      <c r="CVZ12" s="652"/>
      <c r="CWA12" s="652"/>
      <c r="CWB12" s="652"/>
      <c r="CWC12" s="652"/>
      <c r="CWD12" s="652"/>
      <c r="CWE12" s="652"/>
      <c r="CWF12" s="652"/>
      <c r="CWG12" s="652"/>
      <c r="CWH12" s="652"/>
      <c r="CWI12" s="652"/>
      <c r="CWJ12" s="652"/>
      <c r="CWK12" s="652"/>
      <c r="CWL12" s="652"/>
      <c r="CWM12" s="652"/>
      <c r="CWN12" s="652"/>
      <c r="CWO12" s="652"/>
      <c r="CWP12" s="652"/>
      <c r="CWQ12" s="652"/>
      <c r="CWR12" s="652"/>
      <c r="CWS12" s="652"/>
      <c r="CWT12" s="652"/>
      <c r="CWU12" s="652"/>
      <c r="CWV12" s="652"/>
      <c r="CWW12" s="652"/>
      <c r="CWX12" s="652"/>
      <c r="CWY12" s="652"/>
      <c r="CWZ12" s="652"/>
      <c r="CXA12" s="652"/>
      <c r="CXB12" s="652"/>
      <c r="CXC12" s="652"/>
      <c r="CXD12" s="652"/>
      <c r="CXE12" s="652"/>
      <c r="CXF12" s="652"/>
      <c r="CXG12" s="652"/>
      <c r="CXH12" s="652"/>
      <c r="CXI12" s="652"/>
      <c r="CXJ12" s="652"/>
      <c r="CXK12" s="652"/>
      <c r="CXL12" s="652"/>
      <c r="CXM12" s="652"/>
      <c r="CXN12" s="652"/>
      <c r="CXO12" s="652"/>
      <c r="CXP12" s="652"/>
      <c r="CXQ12" s="652"/>
      <c r="CXR12" s="652"/>
      <c r="CXS12" s="652"/>
      <c r="CXT12" s="652"/>
      <c r="CXU12" s="652"/>
      <c r="CXV12" s="652"/>
      <c r="CXW12" s="652"/>
      <c r="CXX12" s="652"/>
      <c r="CXY12" s="652"/>
      <c r="CXZ12" s="652"/>
      <c r="CYA12" s="652"/>
      <c r="CYB12" s="652"/>
      <c r="CYC12" s="652"/>
      <c r="CYD12" s="652"/>
      <c r="CYE12" s="652"/>
      <c r="CYF12" s="652"/>
      <c r="CYG12" s="652"/>
      <c r="CYH12" s="652"/>
      <c r="CYI12" s="652"/>
      <c r="CYJ12" s="652"/>
      <c r="CYK12" s="652"/>
      <c r="CYL12" s="652"/>
      <c r="CYM12" s="652"/>
      <c r="CYN12" s="652"/>
      <c r="CYO12" s="652"/>
      <c r="CYP12" s="652"/>
      <c r="CYQ12" s="652"/>
      <c r="CYR12" s="652"/>
      <c r="CYS12" s="652"/>
      <c r="CYT12" s="652"/>
      <c r="CYU12" s="652"/>
      <c r="CYV12" s="652"/>
      <c r="CYW12" s="652"/>
      <c r="CYX12" s="652"/>
      <c r="CYY12" s="652"/>
      <c r="CYZ12" s="652"/>
      <c r="CZA12" s="652"/>
      <c r="CZB12" s="652"/>
      <c r="CZC12" s="652"/>
      <c r="CZD12" s="652"/>
      <c r="CZE12" s="652"/>
      <c r="CZF12" s="652"/>
      <c r="CZG12" s="652"/>
      <c r="CZH12" s="652"/>
      <c r="CZI12" s="652"/>
      <c r="CZJ12" s="652"/>
      <c r="CZK12" s="652"/>
      <c r="CZL12" s="652"/>
      <c r="CZM12" s="652"/>
      <c r="CZN12" s="652"/>
      <c r="CZO12" s="652"/>
      <c r="CZP12" s="652"/>
      <c r="CZQ12" s="652"/>
      <c r="CZR12" s="652"/>
      <c r="CZS12" s="652"/>
      <c r="CZT12" s="652"/>
      <c r="CZU12" s="652"/>
      <c r="CZV12" s="652"/>
      <c r="CZW12" s="652"/>
      <c r="CZX12" s="652"/>
      <c r="CZY12" s="652"/>
      <c r="CZZ12" s="652"/>
      <c r="DAA12" s="652"/>
      <c r="DAB12" s="652"/>
      <c r="DAC12" s="652"/>
      <c r="DAD12" s="652"/>
      <c r="DAE12" s="652"/>
      <c r="DAF12" s="652"/>
      <c r="DAG12" s="652"/>
      <c r="DAH12" s="652"/>
      <c r="DAI12" s="652"/>
      <c r="DAJ12" s="652"/>
      <c r="DAK12" s="652"/>
      <c r="DAL12" s="652"/>
      <c r="DAM12" s="652"/>
      <c r="DAN12" s="652"/>
      <c r="DAO12" s="652"/>
      <c r="DAP12" s="652"/>
      <c r="DAQ12" s="652"/>
      <c r="DAR12" s="652"/>
      <c r="DAS12" s="652"/>
      <c r="DAT12" s="652"/>
      <c r="DAU12" s="652"/>
      <c r="DAV12" s="652"/>
      <c r="DAW12" s="652"/>
      <c r="DAX12" s="652"/>
      <c r="DAY12" s="652"/>
      <c r="DAZ12" s="652"/>
      <c r="DBA12" s="652"/>
      <c r="DBB12" s="652"/>
      <c r="DBC12" s="652"/>
      <c r="DBD12" s="652"/>
      <c r="DBE12" s="652"/>
      <c r="DBF12" s="652"/>
      <c r="DBG12" s="652"/>
      <c r="DBH12" s="652"/>
      <c r="DBI12" s="652"/>
      <c r="DBJ12" s="652"/>
      <c r="DBK12" s="652"/>
      <c r="DBL12" s="652"/>
      <c r="DBM12" s="652"/>
      <c r="DBN12" s="652"/>
      <c r="DBO12" s="652"/>
      <c r="DBP12" s="652"/>
      <c r="DBQ12" s="652"/>
      <c r="DBR12" s="652"/>
      <c r="DBS12" s="652"/>
      <c r="DBT12" s="652"/>
      <c r="DBU12" s="652"/>
      <c r="DBV12" s="652"/>
      <c r="DBW12" s="652"/>
      <c r="DBX12" s="652"/>
      <c r="DBY12" s="652"/>
      <c r="DBZ12" s="652"/>
      <c r="DCA12" s="652"/>
      <c r="DCB12" s="652"/>
      <c r="DCC12" s="652"/>
      <c r="DCD12" s="652"/>
      <c r="DCE12" s="652"/>
      <c r="DCF12" s="652"/>
      <c r="DCG12" s="652"/>
      <c r="DCH12" s="652"/>
      <c r="DCI12" s="652"/>
      <c r="DCJ12" s="652"/>
      <c r="DCK12" s="652"/>
      <c r="DCL12" s="652"/>
      <c r="DCM12" s="652"/>
      <c r="DCN12" s="652"/>
      <c r="DCO12" s="652"/>
      <c r="DCP12" s="652"/>
      <c r="DCQ12" s="652"/>
      <c r="DCR12" s="652"/>
      <c r="DCS12" s="652"/>
      <c r="DCT12" s="652"/>
      <c r="DCU12" s="652"/>
      <c r="DCV12" s="652"/>
      <c r="DCW12" s="652"/>
      <c r="DCX12" s="652"/>
      <c r="DCY12" s="652"/>
      <c r="DCZ12" s="652"/>
      <c r="DDA12" s="652"/>
      <c r="DDB12" s="652"/>
      <c r="DDC12" s="652"/>
      <c r="DDD12" s="652"/>
      <c r="DDE12" s="652"/>
      <c r="DDF12" s="652"/>
      <c r="DDG12" s="652"/>
      <c r="DDH12" s="652"/>
      <c r="DDI12" s="652"/>
      <c r="DDJ12" s="652"/>
      <c r="DDK12" s="652"/>
      <c r="DDL12" s="652"/>
      <c r="DDM12" s="652"/>
      <c r="DDN12" s="652"/>
      <c r="DDO12" s="652"/>
      <c r="DDP12" s="652"/>
      <c r="DDQ12" s="652"/>
      <c r="DDR12" s="652"/>
      <c r="DDS12" s="652"/>
      <c r="DDT12" s="652"/>
      <c r="DDU12" s="652"/>
      <c r="DDV12" s="652"/>
      <c r="DDW12" s="652"/>
      <c r="DDX12" s="652"/>
      <c r="DDY12" s="652"/>
      <c r="DDZ12" s="652"/>
      <c r="DEA12" s="652"/>
      <c r="DEB12" s="652"/>
      <c r="DEC12" s="652"/>
      <c r="DED12" s="652"/>
      <c r="DEE12" s="652"/>
      <c r="DEF12" s="652"/>
      <c r="DEG12" s="652"/>
      <c r="DEH12" s="652"/>
      <c r="DEI12" s="652"/>
      <c r="DEJ12" s="652"/>
      <c r="DEK12" s="652"/>
      <c r="DEL12" s="652"/>
      <c r="DEM12" s="652"/>
      <c r="DEN12" s="652"/>
      <c r="DEO12" s="652"/>
      <c r="DEP12" s="652"/>
      <c r="DEQ12" s="652"/>
      <c r="DER12" s="652"/>
      <c r="DES12" s="652"/>
      <c r="DET12" s="652"/>
      <c r="DEU12" s="652"/>
      <c r="DEV12" s="652"/>
      <c r="DEW12" s="652"/>
      <c r="DEX12" s="652"/>
      <c r="DEY12" s="652"/>
      <c r="DEZ12" s="652"/>
      <c r="DFA12" s="652"/>
      <c r="DFB12" s="652"/>
      <c r="DFC12" s="652"/>
      <c r="DFD12" s="652"/>
      <c r="DFE12" s="652"/>
      <c r="DFF12" s="652"/>
      <c r="DFG12" s="652"/>
      <c r="DFH12" s="652"/>
      <c r="DFI12" s="652"/>
      <c r="DFJ12" s="652"/>
      <c r="DFK12" s="652"/>
      <c r="DFL12" s="652"/>
      <c r="DFM12" s="652"/>
      <c r="DFN12" s="652"/>
      <c r="DFO12" s="652"/>
      <c r="DFP12" s="652"/>
      <c r="DFQ12" s="652"/>
      <c r="DFR12" s="652"/>
      <c r="DFS12" s="652"/>
      <c r="DFT12" s="652"/>
      <c r="DFU12" s="652"/>
      <c r="DFV12" s="652"/>
      <c r="DFW12" s="652"/>
      <c r="DFX12" s="652"/>
      <c r="DFY12" s="652"/>
      <c r="DFZ12" s="652"/>
      <c r="DGA12" s="652"/>
      <c r="DGB12" s="652"/>
      <c r="DGC12" s="652"/>
      <c r="DGD12" s="652"/>
      <c r="DGE12" s="652"/>
      <c r="DGF12" s="652"/>
      <c r="DGG12" s="652"/>
      <c r="DGH12" s="652"/>
      <c r="DGI12" s="652"/>
      <c r="DGJ12" s="652"/>
      <c r="DGK12" s="652"/>
      <c r="DGL12" s="652"/>
      <c r="DGM12" s="652"/>
      <c r="DGN12" s="652"/>
      <c r="DGO12" s="652"/>
      <c r="DGP12" s="652"/>
      <c r="DGQ12" s="652"/>
      <c r="DGR12" s="652"/>
      <c r="DGS12" s="652"/>
      <c r="DGT12" s="652"/>
      <c r="DGU12" s="652"/>
      <c r="DGV12" s="652"/>
      <c r="DGW12" s="652"/>
      <c r="DGX12" s="652"/>
      <c r="DGY12" s="652"/>
      <c r="DGZ12" s="652"/>
      <c r="DHA12" s="652"/>
      <c r="DHB12" s="652"/>
      <c r="DHC12" s="652"/>
      <c r="DHD12" s="652"/>
      <c r="DHE12" s="652"/>
      <c r="DHF12" s="652"/>
      <c r="DHG12" s="652"/>
      <c r="DHH12" s="652"/>
      <c r="DHI12" s="652"/>
      <c r="DHJ12" s="652"/>
      <c r="DHK12" s="652"/>
      <c r="DHL12" s="652"/>
      <c r="DHM12" s="652"/>
      <c r="DHN12" s="652"/>
      <c r="DHO12" s="652"/>
      <c r="DHP12" s="652"/>
      <c r="DHQ12" s="652"/>
      <c r="DHR12" s="652"/>
      <c r="DHS12" s="652"/>
      <c r="DHT12" s="652"/>
      <c r="DHU12" s="652"/>
      <c r="DHV12" s="652"/>
      <c r="DHW12" s="652"/>
      <c r="DHX12" s="652"/>
      <c r="DHY12" s="652"/>
      <c r="DHZ12" s="652"/>
      <c r="DIA12" s="652"/>
      <c r="DIB12" s="652"/>
      <c r="DIC12" s="652"/>
      <c r="DID12" s="652"/>
      <c r="DIE12" s="652"/>
      <c r="DIF12" s="652"/>
      <c r="DIG12" s="652"/>
      <c r="DIH12" s="652"/>
      <c r="DII12" s="652"/>
      <c r="DIJ12" s="652"/>
      <c r="DIK12" s="652"/>
      <c r="DIL12" s="652"/>
      <c r="DIM12" s="652"/>
      <c r="DIN12" s="652"/>
      <c r="DIO12" s="652"/>
      <c r="DIP12" s="652"/>
      <c r="DIQ12" s="652"/>
      <c r="DIR12" s="652"/>
      <c r="DIS12" s="652"/>
      <c r="DIT12" s="652"/>
      <c r="DIU12" s="652"/>
      <c r="DIV12" s="652"/>
      <c r="DIW12" s="652"/>
      <c r="DIX12" s="652"/>
      <c r="DIY12" s="652"/>
      <c r="DIZ12" s="652"/>
      <c r="DJA12" s="652"/>
      <c r="DJB12" s="652"/>
      <c r="DJC12" s="652"/>
      <c r="DJD12" s="652"/>
      <c r="DJE12" s="652"/>
      <c r="DJF12" s="652"/>
      <c r="DJG12" s="652"/>
      <c r="DJH12" s="652"/>
      <c r="DJI12" s="652"/>
      <c r="DJJ12" s="652"/>
      <c r="DJK12" s="652"/>
      <c r="DJL12" s="652"/>
      <c r="DJM12" s="652"/>
      <c r="DJN12" s="652"/>
      <c r="DJO12" s="652"/>
      <c r="DJP12" s="652"/>
      <c r="DJQ12" s="652"/>
      <c r="DJR12" s="652"/>
      <c r="DJS12" s="652"/>
      <c r="DJT12" s="652"/>
      <c r="DJU12" s="652"/>
      <c r="DJV12" s="652"/>
      <c r="DJW12" s="652"/>
      <c r="DJX12" s="652"/>
      <c r="DJY12" s="652"/>
      <c r="DJZ12" s="652"/>
      <c r="DKA12" s="652"/>
      <c r="DKB12" s="652"/>
      <c r="DKC12" s="652"/>
      <c r="DKD12" s="652"/>
      <c r="DKE12" s="652"/>
      <c r="DKF12" s="652"/>
      <c r="DKG12" s="652"/>
      <c r="DKH12" s="652"/>
      <c r="DKI12" s="652"/>
      <c r="DKJ12" s="652"/>
      <c r="DKK12" s="652"/>
      <c r="DKL12" s="652"/>
      <c r="DKM12" s="652"/>
      <c r="DKN12" s="652"/>
      <c r="DKO12" s="652"/>
      <c r="DKP12" s="652"/>
      <c r="DKQ12" s="652"/>
      <c r="DKR12" s="652"/>
      <c r="DKS12" s="652"/>
      <c r="DKT12" s="652"/>
      <c r="DKU12" s="652"/>
      <c r="DKV12" s="652"/>
      <c r="DKW12" s="652"/>
      <c r="DKX12" s="652"/>
      <c r="DKY12" s="652"/>
      <c r="DKZ12" s="652"/>
      <c r="DLA12" s="652"/>
      <c r="DLB12" s="652"/>
      <c r="DLC12" s="652"/>
      <c r="DLD12" s="652"/>
      <c r="DLE12" s="652"/>
      <c r="DLF12" s="652"/>
      <c r="DLG12" s="652"/>
      <c r="DLH12" s="652"/>
      <c r="DLI12" s="652"/>
      <c r="DLJ12" s="652"/>
      <c r="DLK12" s="652"/>
      <c r="DLL12" s="652"/>
      <c r="DLM12" s="652"/>
      <c r="DLN12" s="652"/>
      <c r="DLO12" s="652"/>
      <c r="DLP12" s="652"/>
      <c r="DLQ12" s="652"/>
      <c r="DLR12" s="652"/>
      <c r="DLS12" s="652"/>
      <c r="DLT12" s="652"/>
      <c r="DLU12" s="652"/>
      <c r="DLV12" s="652"/>
      <c r="DLW12" s="652"/>
      <c r="DLX12" s="652"/>
      <c r="DLY12" s="652"/>
      <c r="DLZ12" s="652"/>
      <c r="DMA12" s="652"/>
      <c r="DMB12" s="652"/>
      <c r="DMC12" s="652"/>
      <c r="DMD12" s="652"/>
      <c r="DME12" s="652"/>
      <c r="DMF12" s="652"/>
      <c r="DMG12" s="652"/>
      <c r="DMH12" s="652"/>
      <c r="DMI12" s="652"/>
      <c r="DMJ12" s="652"/>
      <c r="DMK12" s="652"/>
      <c r="DML12" s="652"/>
      <c r="DMM12" s="652"/>
      <c r="DMN12" s="652"/>
      <c r="DMO12" s="652"/>
      <c r="DMP12" s="652"/>
      <c r="DMQ12" s="652"/>
      <c r="DMR12" s="652"/>
      <c r="DMS12" s="652"/>
      <c r="DMT12" s="652"/>
      <c r="DMU12" s="652"/>
      <c r="DMV12" s="652"/>
      <c r="DMW12" s="652"/>
      <c r="DMX12" s="652"/>
      <c r="DMY12" s="652"/>
      <c r="DMZ12" s="652"/>
      <c r="DNA12" s="652"/>
      <c r="DNB12" s="652"/>
      <c r="DNC12" s="652"/>
      <c r="DND12" s="652"/>
      <c r="DNE12" s="652"/>
      <c r="DNF12" s="652"/>
      <c r="DNG12" s="652"/>
      <c r="DNH12" s="652"/>
      <c r="DNI12" s="652"/>
      <c r="DNJ12" s="652"/>
      <c r="DNK12" s="652"/>
      <c r="DNL12" s="652"/>
      <c r="DNM12" s="652"/>
      <c r="DNN12" s="652"/>
      <c r="DNO12" s="652"/>
      <c r="DNP12" s="652"/>
      <c r="DNQ12" s="652"/>
      <c r="DNR12" s="652"/>
      <c r="DNS12" s="652"/>
      <c r="DNT12" s="652"/>
      <c r="DNU12" s="652"/>
      <c r="DNV12" s="652"/>
      <c r="DNW12" s="652"/>
      <c r="DNX12" s="652"/>
      <c r="DNY12" s="652"/>
      <c r="DNZ12" s="652"/>
      <c r="DOA12" s="652"/>
      <c r="DOB12" s="652"/>
      <c r="DOC12" s="652"/>
      <c r="DOD12" s="652"/>
      <c r="DOE12" s="652"/>
      <c r="DOF12" s="652"/>
      <c r="DOG12" s="652"/>
      <c r="DOH12" s="652"/>
      <c r="DOI12" s="652"/>
      <c r="DOJ12" s="652"/>
      <c r="DOK12" s="652"/>
      <c r="DOL12" s="652"/>
      <c r="DOM12" s="652"/>
      <c r="DON12" s="652"/>
      <c r="DOO12" s="652"/>
      <c r="DOP12" s="652"/>
      <c r="DOQ12" s="652"/>
      <c r="DOR12" s="652"/>
      <c r="DOS12" s="652"/>
      <c r="DOT12" s="652"/>
      <c r="DOU12" s="652"/>
      <c r="DOV12" s="652"/>
      <c r="DOW12" s="652"/>
      <c r="DOX12" s="652"/>
      <c r="DOY12" s="652"/>
      <c r="DOZ12" s="652"/>
      <c r="DPA12" s="652"/>
      <c r="DPB12" s="652"/>
      <c r="DPC12" s="652"/>
      <c r="DPD12" s="652"/>
      <c r="DPE12" s="652"/>
      <c r="DPF12" s="652"/>
      <c r="DPG12" s="652"/>
      <c r="DPH12" s="652"/>
      <c r="DPI12" s="652"/>
      <c r="DPJ12" s="652"/>
      <c r="DPK12" s="652"/>
      <c r="DPL12" s="652"/>
      <c r="DPM12" s="652"/>
      <c r="DPN12" s="652"/>
      <c r="DPO12" s="652"/>
      <c r="DPP12" s="652"/>
      <c r="DPQ12" s="652"/>
      <c r="DPR12" s="652"/>
      <c r="DPS12" s="652"/>
      <c r="DPT12" s="652"/>
      <c r="DPU12" s="652"/>
      <c r="DPV12" s="652"/>
      <c r="DPW12" s="652"/>
      <c r="DPX12" s="652"/>
      <c r="DPY12" s="652"/>
      <c r="DPZ12" s="652"/>
      <c r="DQA12" s="652"/>
      <c r="DQB12" s="652"/>
      <c r="DQC12" s="652"/>
      <c r="DQD12" s="652"/>
      <c r="DQE12" s="652"/>
      <c r="DQF12" s="652"/>
      <c r="DQG12" s="652"/>
      <c r="DQH12" s="652"/>
      <c r="DQI12" s="652"/>
      <c r="DQJ12" s="652"/>
      <c r="DQK12" s="652"/>
      <c r="DQL12" s="652"/>
      <c r="DQM12" s="652"/>
      <c r="DQN12" s="652"/>
      <c r="DQO12" s="652"/>
      <c r="DQP12" s="652"/>
      <c r="DQQ12" s="652"/>
      <c r="DQR12" s="652"/>
      <c r="DQS12" s="652"/>
      <c r="DQT12" s="652"/>
      <c r="DQU12" s="652"/>
      <c r="DQV12" s="652"/>
      <c r="DQW12" s="652"/>
      <c r="DQX12" s="652"/>
      <c r="DQY12" s="652"/>
      <c r="DQZ12" s="652"/>
      <c r="DRA12" s="652"/>
      <c r="DRB12" s="652"/>
      <c r="DRC12" s="652"/>
      <c r="DRD12" s="652"/>
      <c r="DRE12" s="652"/>
      <c r="DRF12" s="652"/>
      <c r="DRG12" s="652"/>
      <c r="DRH12" s="652"/>
      <c r="DRI12" s="652"/>
      <c r="DRJ12" s="652"/>
      <c r="DRK12" s="652"/>
      <c r="DRL12" s="652"/>
      <c r="DRM12" s="652"/>
      <c r="DRN12" s="652"/>
      <c r="DRO12" s="652"/>
      <c r="DRP12" s="652"/>
      <c r="DRQ12" s="652"/>
      <c r="DRR12" s="652"/>
      <c r="DRS12" s="652"/>
      <c r="DRT12" s="652"/>
      <c r="DRU12" s="652"/>
      <c r="DRV12" s="652"/>
      <c r="DRW12" s="652"/>
      <c r="DRX12" s="652"/>
      <c r="DRY12" s="652"/>
      <c r="DRZ12" s="652"/>
      <c r="DSA12" s="652"/>
      <c r="DSB12" s="652"/>
      <c r="DSC12" s="652"/>
      <c r="DSD12" s="652"/>
      <c r="DSE12" s="652"/>
      <c r="DSF12" s="652"/>
      <c r="DSG12" s="652"/>
      <c r="DSH12" s="652"/>
      <c r="DSI12" s="652"/>
      <c r="DSJ12" s="652"/>
      <c r="DSK12" s="652"/>
      <c r="DSL12" s="652"/>
      <c r="DSM12" s="652"/>
      <c r="DSN12" s="652"/>
      <c r="DSO12" s="652"/>
      <c r="DSP12" s="652"/>
      <c r="DSQ12" s="652"/>
      <c r="DSR12" s="652"/>
      <c r="DSS12" s="652"/>
      <c r="DST12" s="652"/>
      <c r="DSU12" s="652"/>
      <c r="DSV12" s="652"/>
      <c r="DSW12" s="652"/>
      <c r="DSX12" s="652"/>
      <c r="DSY12" s="652"/>
      <c r="DSZ12" s="652"/>
      <c r="DTA12" s="652"/>
      <c r="DTB12" s="652"/>
      <c r="DTC12" s="652"/>
      <c r="DTD12" s="652"/>
      <c r="DTE12" s="652"/>
      <c r="DTF12" s="652"/>
      <c r="DTG12" s="652"/>
      <c r="DTH12" s="652"/>
      <c r="DTI12" s="652"/>
      <c r="DTJ12" s="652"/>
      <c r="DTK12" s="652"/>
      <c r="DTL12" s="652"/>
      <c r="DTM12" s="652"/>
      <c r="DTN12" s="652"/>
      <c r="DTO12" s="652"/>
      <c r="DTP12" s="652"/>
      <c r="DTQ12" s="652"/>
      <c r="DTR12" s="652"/>
      <c r="DTS12" s="652"/>
      <c r="DTT12" s="652"/>
      <c r="DTU12" s="652"/>
      <c r="DTV12" s="652"/>
      <c r="DTW12" s="652"/>
      <c r="DTX12" s="652"/>
      <c r="DTY12" s="652"/>
      <c r="DTZ12" s="652"/>
      <c r="DUA12" s="652"/>
      <c r="DUB12" s="652"/>
      <c r="DUC12" s="652"/>
      <c r="DUD12" s="652"/>
      <c r="DUE12" s="652"/>
      <c r="DUF12" s="652"/>
      <c r="DUG12" s="652"/>
      <c r="DUH12" s="652"/>
      <c r="DUI12" s="652"/>
      <c r="DUJ12" s="652"/>
      <c r="DUK12" s="652"/>
      <c r="DUL12" s="652"/>
      <c r="DUM12" s="652"/>
      <c r="DUN12" s="652"/>
      <c r="DUO12" s="652"/>
      <c r="DUP12" s="652"/>
      <c r="DUQ12" s="652"/>
      <c r="DUR12" s="652"/>
      <c r="DUS12" s="652"/>
      <c r="DUT12" s="652"/>
      <c r="DUU12" s="652"/>
      <c r="DUV12" s="652"/>
      <c r="DUW12" s="652"/>
      <c r="DUX12" s="652"/>
      <c r="DUY12" s="652"/>
      <c r="DUZ12" s="652"/>
      <c r="DVA12" s="652"/>
      <c r="DVB12" s="652"/>
      <c r="DVC12" s="652"/>
      <c r="DVD12" s="652"/>
      <c r="DVE12" s="652"/>
      <c r="DVF12" s="652"/>
      <c r="DVG12" s="652"/>
      <c r="DVH12" s="652"/>
      <c r="DVI12" s="652"/>
      <c r="DVJ12" s="652"/>
      <c r="DVK12" s="652"/>
      <c r="DVL12" s="652"/>
      <c r="DVM12" s="652"/>
      <c r="DVN12" s="652"/>
      <c r="DVO12" s="652"/>
      <c r="DVP12" s="652"/>
      <c r="DVQ12" s="652"/>
      <c r="DVR12" s="652"/>
      <c r="DVS12" s="652"/>
      <c r="DVT12" s="652"/>
      <c r="DVU12" s="652"/>
      <c r="DVV12" s="652"/>
      <c r="DVW12" s="652"/>
      <c r="DVX12" s="652"/>
      <c r="DVY12" s="652"/>
      <c r="DVZ12" s="652"/>
      <c r="DWA12" s="652"/>
      <c r="DWB12" s="652"/>
      <c r="DWC12" s="652"/>
      <c r="DWD12" s="652"/>
      <c r="DWE12" s="652"/>
      <c r="DWF12" s="652"/>
      <c r="DWG12" s="652"/>
      <c r="DWH12" s="652"/>
      <c r="DWI12" s="652"/>
      <c r="DWJ12" s="652"/>
      <c r="DWK12" s="652"/>
      <c r="DWL12" s="652"/>
      <c r="DWM12" s="652"/>
      <c r="DWN12" s="652"/>
      <c r="DWO12" s="652"/>
      <c r="DWP12" s="652"/>
      <c r="DWQ12" s="652"/>
      <c r="DWR12" s="652"/>
      <c r="DWS12" s="652"/>
      <c r="DWT12" s="652"/>
      <c r="DWU12" s="652"/>
      <c r="DWV12" s="652"/>
      <c r="DWW12" s="652"/>
      <c r="DWX12" s="652"/>
      <c r="DWY12" s="652"/>
      <c r="DWZ12" s="652"/>
      <c r="DXA12" s="652"/>
      <c r="DXB12" s="652"/>
      <c r="DXC12" s="652"/>
      <c r="DXD12" s="652"/>
      <c r="DXE12" s="652"/>
      <c r="DXF12" s="652"/>
      <c r="DXG12" s="652"/>
      <c r="DXH12" s="652"/>
      <c r="DXI12" s="652"/>
      <c r="DXJ12" s="652"/>
      <c r="DXK12" s="652"/>
      <c r="DXL12" s="652"/>
      <c r="DXM12" s="652"/>
      <c r="DXN12" s="652"/>
      <c r="DXO12" s="652"/>
      <c r="DXP12" s="652"/>
      <c r="DXQ12" s="652"/>
      <c r="DXR12" s="652"/>
      <c r="DXS12" s="652"/>
      <c r="DXT12" s="652"/>
      <c r="DXU12" s="652"/>
      <c r="DXV12" s="652"/>
      <c r="DXW12" s="652"/>
      <c r="DXX12" s="652"/>
      <c r="DXY12" s="652"/>
      <c r="DXZ12" s="652"/>
      <c r="DYA12" s="652"/>
      <c r="DYB12" s="652"/>
      <c r="DYC12" s="652"/>
      <c r="DYD12" s="652"/>
      <c r="DYE12" s="652"/>
      <c r="DYF12" s="652"/>
      <c r="DYG12" s="652"/>
      <c r="DYH12" s="652"/>
      <c r="DYI12" s="652"/>
      <c r="DYJ12" s="652"/>
      <c r="DYK12" s="652"/>
      <c r="DYL12" s="652"/>
      <c r="DYM12" s="652"/>
      <c r="DYN12" s="652"/>
      <c r="DYO12" s="652"/>
      <c r="DYP12" s="652"/>
      <c r="DYQ12" s="652"/>
      <c r="DYR12" s="652"/>
      <c r="DYS12" s="652"/>
      <c r="DYT12" s="652"/>
      <c r="DYU12" s="652"/>
      <c r="DYV12" s="652"/>
      <c r="DYW12" s="652"/>
      <c r="DYX12" s="652"/>
      <c r="DYY12" s="652"/>
      <c r="DYZ12" s="652"/>
      <c r="DZA12" s="652"/>
      <c r="DZB12" s="652"/>
      <c r="DZC12" s="652"/>
      <c r="DZD12" s="652"/>
      <c r="DZE12" s="652"/>
      <c r="DZF12" s="652"/>
      <c r="DZG12" s="652"/>
      <c r="DZH12" s="652"/>
      <c r="DZI12" s="652"/>
      <c r="DZJ12" s="652"/>
      <c r="DZK12" s="652"/>
      <c r="DZL12" s="652"/>
      <c r="DZM12" s="652"/>
      <c r="DZN12" s="652"/>
      <c r="DZO12" s="652"/>
      <c r="DZP12" s="652"/>
      <c r="DZQ12" s="652"/>
      <c r="DZR12" s="652"/>
      <c r="DZS12" s="652"/>
      <c r="DZT12" s="652"/>
      <c r="DZU12" s="652"/>
      <c r="DZV12" s="652"/>
      <c r="DZW12" s="652"/>
      <c r="DZX12" s="652"/>
      <c r="DZY12" s="652"/>
      <c r="DZZ12" s="652"/>
      <c r="EAA12" s="652"/>
      <c r="EAB12" s="652"/>
      <c r="EAC12" s="652"/>
      <c r="EAD12" s="652"/>
      <c r="EAE12" s="652"/>
      <c r="EAF12" s="652"/>
      <c r="EAG12" s="652"/>
      <c r="EAH12" s="652"/>
      <c r="EAI12" s="652"/>
      <c r="EAJ12" s="652"/>
      <c r="EAK12" s="652"/>
      <c r="EAL12" s="652"/>
      <c r="EAM12" s="652"/>
      <c r="EAN12" s="652"/>
      <c r="EAO12" s="652"/>
      <c r="EAP12" s="652"/>
      <c r="EAQ12" s="652"/>
      <c r="EAR12" s="652"/>
      <c r="EAS12" s="652"/>
      <c r="EAT12" s="652"/>
      <c r="EAU12" s="652"/>
      <c r="EAV12" s="652"/>
      <c r="EAW12" s="652"/>
      <c r="EAX12" s="652"/>
      <c r="EAY12" s="652"/>
      <c r="EAZ12" s="652"/>
      <c r="EBA12" s="652"/>
      <c r="EBB12" s="652"/>
      <c r="EBC12" s="652"/>
      <c r="EBD12" s="652"/>
      <c r="EBE12" s="652"/>
      <c r="EBF12" s="652"/>
      <c r="EBG12" s="652"/>
      <c r="EBH12" s="652"/>
      <c r="EBI12" s="652"/>
      <c r="EBJ12" s="652"/>
      <c r="EBK12" s="652"/>
      <c r="EBL12" s="652"/>
      <c r="EBM12" s="652"/>
      <c r="EBN12" s="652"/>
      <c r="EBO12" s="652"/>
      <c r="EBP12" s="652"/>
      <c r="EBQ12" s="652"/>
      <c r="EBR12" s="652"/>
      <c r="EBS12" s="652"/>
      <c r="EBT12" s="652"/>
      <c r="EBU12" s="652"/>
      <c r="EBV12" s="652"/>
      <c r="EBW12" s="652"/>
      <c r="EBX12" s="652"/>
      <c r="EBY12" s="652"/>
      <c r="EBZ12" s="652"/>
      <c r="ECA12" s="652"/>
      <c r="ECB12" s="652"/>
      <c r="ECC12" s="652"/>
      <c r="ECD12" s="652"/>
      <c r="ECE12" s="652"/>
      <c r="ECF12" s="652"/>
      <c r="ECG12" s="652"/>
      <c r="ECH12" s="652"/>
      <c r="ECI12" s="652"/>
      <c r="ECJ12" s="652"/>
      <c r="ECK12" s="652"/>
      <c r="ECL12" s="652"/>
      <c r="ECM12" s="652"/>
      <c r="ECN12" s="652"/>
      <c r="ECO12" s="652"/>
      <c r="ECP12" s="652"/>
      <c r="ECQ12" s="652"/>
      <c r="ECR12" s="652"/>
      <c r="ECS12" s="652"/>
      <c r="ECT12" s="652"/>
      <c r="ECU12" s="652"/>
      <c r="ECV12" s="652"/>
      <c r="ECW12" s="652"/>
      <c r="ECX12" s="652"/>
      <c r="ECY12" s="652"/>
      <c r="ECZ12" s="652"/>
      <c r="EDA12" s="652"/>
      <c r="EDB12" s="652"/>
      <c r="EDC12" s="652"/>
      <c r="EDD12" s="652"/>
      <c r="EDE12" s="652"/>
      <c r="EDF12" s="652"/>
      <c r="EDG12" s="652"/>
      <c r="EDH12" s="652"/>
      <c r="EDI12" s="652"/>
      <c r="EDJ12" s="652"/>
      <c r="EDK12" s="652"/>
      <c r="EDL12" s="652"/>
      <c r="EDM12" s="652"/>
      <c r="EDN12" s="652"/>
      <c r="EDO12" s="652"/>
      <c r="EDP12" s="652"/>
      <c r="EDQ12" s="652"/>
      <c r="EDR12" s="652"/>
      <c r="EDS12" s="652"/>
      <c r="EDT12" s="652"/>
      <c r="EDU12" s="652"/>
      <c r="EDV12" s="652"/>
      <c r="EDW12" s="652"/>
      <c r="EDX12" s="652"/>
      <c r="EDY12" s="652"/>
      <c r="EDZ12" s="652"/>
      <c r="EEA12" s="652"/>
      <c r="EEB12" s="652"/>
      <c r="EEC12" s="652"/>
      <c r="EED12" s="652"/>
      <c r="EEE12" s="652"/>
      <c r="EEF12" s="652"/>
      <c r="EEG12" s="652"/>
      <c r="EEH12" s="652"/>
      <c r="EEI12" s="652"/>
      <c r="EEJ12" s="652"/>
      <c r="EEK12" s="652"/>
      <c r="EEL12" s="652"/>
      <c r="EEM12" s="652"/>
      <c r="EEN12" s="652"/>
      <c r="EEO12" s="652"/>
      <c r="EEP12" s="652"/>
      <c r="EEQ12" s="652"/>
      <c r="EER12" s="652"/>
      <c r="EES12" s="652"/>
      <c r="EET12" s="652"/>
      <c r="EEU12" s="652"/>
      <c r="EEV12" s="652"/>
      <c r="EEW12" s="652"/>
      <c r="EEX12" s="652"/>
      <c r="EEY12" s="652"/>
      <c r="EEZ12" s="652"/>
      <c r="EFA12" s="652"/>
      <c r="EFB12" s="652"/>
      <c r="EFC12" s="652"/>
      <c r="EFD12" s="652"/>
      <c r="EFE12" s="652"/>
      <c r="EFF12" s="652"/>
      <c r="EFG12" s="652"/>
      <c r="EFH12" s="652"/>
      <c r="EFI12" s="652"/>
      <c r="EFJ12" s="652"/>
      <c r="EFK12" s="652"/>
      <c r="EFL12" s="652"/>
      <c r="EFM12" s="652"/>
      <c r="EFN12" s="652"/>
      <c r="EFO12" s="652"/>
      <c r="EFP12" s="652"/>
      <c r="EFQ12" s="652"/>
      <c r="EFR12" s="652"/>
      <c r="EFS12" s="652"/>
      <c r="EFT12" s="652"/>
      <c r="EFU12" s="652"/>
      <c r="EFV12" s="652"/>
      <c r="EFW12" s="652"/>
      <c r="EFX12" s="652"/>
      <c r="EFY12" s="652"/>
      <c r="EFZ12" s="652"/>
      <c r="EGA12" s="652"/>
      <c r="EGB12" s="652"/>
      <c r="EGC12" s="652"/>
      <c r="EGD12" s="652"/>
      <c r="EGE12" s="652"/>
      <c r="EGF12" s="652"/>
      <c r="EGG12" s="652"/>
      <c r="EGH12" s="652"/>
      <c r="EGI12" s="652"/>
      <c r="EGJ12" s="652"/>
      <c r="EGK12" s="652"/>
      <c r="EGL12" s="652"/>
      <c r="EGM12" s="652"/>
      <c r="EGN12" s="652"/>
      <c r="EGO12" s="652"/>
      <c r="EGP12" s="652"/>
      <c r="EGQ12" s="652"/>
      <c r="EGR12" s="652"/>
      <c r="EGS12" s="652"/>
      <c r="EGT12" s="652"/>
      <c r="EGU12" s="652"/>
      <c r="EGV12" s="652"/>
      <c r="EGW12" s="652"/>
      <c r="EGX12" s="652"/>
      <c r="EGY12" s="652"/>
      <c r="EGZ12" s="652"/>
      <c r="EHA12" s="652"/>
      <c r="EHB12" s="652"/>
      <c r="EHC12" s="652"/>
      <c r="EHD12" s="652"/>
      <c r="EHE12" s="652"/>
      <c r="EHF12" s="652"/>
      <c r="EHG12" s="652"/>
      <c r="EHH12" s="652"/>
      <c r="EHI12" s="652"/>
      <c r="EHJ12" s="652"/>
      <c r="EHK12" s="652"/>
      <c r="EHL12" s="652"/>
      <c r="EHM12" s="652"/>
      <c r="EHN12" s="652"/>
      <c r="EHO12" s="652"/>
      <c r="EHP12" s="652"/>
      <c r="EHQ12" s="652"/>
      <c r="EHR12" s="652"/>
      <c r="EHS12" s="652"/>
      <c r="EHT12" s="652"/>
      <c r="EHU12" s="652"/>
      <c r="EHV12" s="652"/>
      <c r="EHW12" s="652"/>
      <c r="EHX12" s="652"/>
      <c r="EHY12" s="652"/>
      <c r="EHZ12" s="652"/>
      <c r="EIA12" s="652"/>
      <c r="EIB12" s="652"/>
      <c r="EIC12" s="652"/>
      <c r="EID12" s="652"/>
      <c r="EIE12" s="652"/>
      <c r="EIF12" s="652"/>
      <c r="EIG12" s="652"/>
      <c r="EIH12" s="652"/>
      <c r="EII12" s="652"/>
      <c r="EIJ12" s="652"/>
      <c r="EIK12" s="652"/>
      <c r="EIL12" s="652"/>
      <c r="EIM12" s="652"/>
      <c r="EIN12" s="652"/>
      <c r="EIO12" s="652"/>
      <c r="EIP12" s="652"/>
      <c r="EIQ12" s="652"/>
      <c r="EIR12" s="652"/>
      <c r="EIS12" s="652"/>
      <c r="EIT12" s="652"/>
      <c r="EIU12" s="652"/>
      <c r="EIV12" s="652"/>
      <c r="EIW12" s="652"/>
      <c r="EIX12" s="652"/>
      <c r="EIY12" s="652"/>
      <c r="EIZ12" s="652"/>
      <c r="EJA12" s="652"/>
      <c r="EJB12" s="652"/>
      <c r="EJC12" s="652"/>
      <c r="EJD12" s="652"/>
      <c r="EJE12" s="652"/>
      <c r="EJF12" s="652"/>
      <c r="EJG12" s="652"/>
      <c r="EJH12" s="652"/>
      <c r="EJI12" s="652"/>
      <c r="EJJ12" s="652"/>
      <c r="EJK12" s="652"/>
      <c r="EJL12" s="652"/>
      <c r="EJM12" s="652"/>
      <c r="EJN12" s="652"/>
      <c r="EJO12" s="652"/>
      <c r="EJP12" s="652"/>
      <c r="EJQ12" s="652"/>
      <c r="EJR12" s="652"/>
      <c r="EJS12" s="652"/>
      <c r="EJT12" s="652"/>
      <c r="EJU12" s="652"/>
      <c r="EJV12" s="652"/>
      <c r="EJW12" s="652"/>
      <c r="EJX12" s="652"/>
      <c r="EJY12" s="652"/>
      <c r="EJZ12" s="652"/>
      <c r="EKA12" s="652"/>
      <c r="EKB12" s="652"/>
      <c r="EKC12" s="652"/>
      <c r="EKD12" s="652"/>
      <c r="EKE12" s="652"/>
      <c r="EKF12" s="652"/>
      <c r="EKG12" s="652"/>
      <c r="EKH12" s="652"/>
      <c r="EKI12" s="652"/>
      <c r="EKJ12" s="652"/>
      <c r="EKK12" s="652"/>
      <c r="EKL12" s="652"/>
      <c r="EKM12" s="652"/>
      <c r="EKN12" s="652"/>
      <c r="EKO12" s="652"/>
      <c r="EKP12" s="652"/>
      <c r="EKQ12" s="652"/>
      <c r="EKR12" s="652"/>
      <c r="EKS12" s="652"/>
      <c r="EKT12" s="652"/>
      <c r="EKU12" s="652"/>
      <c r="EKV12" s="652"/>
      <c r="EKW12" s="652"/>
      <c r="EKX12" s="652"/>
      <c r="EKY12" s="652"/>
      <c r="EKZ12" s="652"/>
      <c r="ELA12" s="652"/>
      <c r="ELB12" s="652"/>
      <c r="ELC12" s="652"/>
      <c r="ELD12" s="652"/>
      <c r="ELE12" s="652"/>
      <c r="ELF12" s="652"/>
      <c r="ELG12" s="652"/>
      <c r="ELH12" s="652"/>
      <c r="ELI12" s="652"/>
      <c r="ELJ12" s="652"/>
      <c r="ELK12" s="652"/>
      <c r="ELL12" s="652"/>
      <c r="ELM12" s="652"/>
      <c r="ELN12" s="652"/>
      <c r="ELO12" s="652"/>
      <c r="ELP12" s="652"/>
      <c r="ELQ12" s="652"/>
      <c r="ELR12" s="652"/>
      <c r="ELS12" s="652"/>
      <c r="ELT12" s="652"/>
      <c r="ELU12" s="652"/>
      <c r="ELV12" s="652"/>
      <c r="ELW12" s="652"/>
      <c r="ELX12" s="652"/>
      <c r="ELY12" s="652"/>
      <c r="ELZ12" s="652"/>
      <c r="EMA12" s="652"/>
      <c r="EMB12" s="652"/>
      <c r="EMC12" s="652"/>
      <c r="EMD12" s="652"/>
      <c r="EME12" s="652"/>
      <c r="EMF12" s="652"/>
      <c r="EMG12" s="652"/>
      <c r="EMH12" s="652"/>
      <c r="EMI12" s="652"/>
      <c r="EMJ12" s="652"/>
      <c r="EMK12" s="652"/>
      <c r="EML12" s="652"/>
      <c r="EMM12" s="652"/>
      <c r="EMN12" s="652"/>
      <c r="EMO12" s="652"/>
      <c r="EMP12" s="652"/>
      <c r="EMQ12" s="652"/>
      <c r="EMR12" s="652"/>
      <c r="EMS12" s="652"/>
      <c r="EMT12" s="652"/>
      <c r="EMU12" s="652"/>
      <c r="EMV12" s="652"/>
      <c r="EMW12" s="652"/>
      <c r="EMX12" s="652"/>
      <c r="EMY12" s="652"/>
      <c r="EMZ12" s="652"/>
      <c r="ENA12" s="652"/>
      <c r="ENB12" s="652"/>
      <c r="ENC12" s="652"/>
      <c r="END12" s="652"/>
      <c r="ENE12" s="652"/>
      <c r="ENF12" s="652"/>
      <c r="ENG12" s="652"/>
      <c r="ENH12" s="652"/>
      <c r="ENI12" s="652"/>
      <c r="ENJ12" s="652"/>
      <c r="ENK12" s="652"/>
      <c r="ENL12" s="652"/>
      <c r="ENM12" s="652"/>
      <c r="ENN12" s="652"/>
      <c r="ENO12" s="652"/>
      <c r="ENP12" s="652"/>
      <c r="ENQ12" s="652"/>
      <c r="ENR12" s="652"/>
      <c r="ENS12" s="652"/>
      <c r="ENT12" s="652"/>
      <c r="ENU12" s="652"/>
      <c r="ENV12" s="652"/>
      <c r="ENW12" s="652"/>
      <c r="ENX12" s="652"/>
      <c r="ENY12" s="652"/>
      <c r="ENZ12" s="652"/>
      <c r="EOA12" s="652"/>
      <c r="EOB12" s="652"/>
      <c r="EOC12" s="652"/>
      <c r="EOD12" s="652"/>
      <c r="EOE12" s="652"/>
      <c r="EOF12" s="652"/>
      <c r="EOG12" s="652"/>
      <c r="EOH12" s="652"/>
      <c r="EOI12" s="652"/>
      <c r="EOJ12" s="652"/>
      <c r="EOK12" s="652"/>
      <c r="EOL12" s="652"/>
      <c r="EOM12" s="652"/>
      <c r="EON12" s="652"/>
      <c r="EOO12" s="652"/>
      <c r="EOP12" s="652"/>
      <c r="EOQ12" s="652"/>
      <c r="EOR12" s="652"/>
      <c r="EOS12" s="652"/>
      <c r="EOT12" s="652"/>
      <c r="EOU12" s="652"/>
      <c r="EOV12" s="652"/>
      <c r="EOW12" s="652"/>
      <c r="EOX12" s="652"/>
      <c r="EOY12" s="652"/>
      <c r="EOZ12" s="652"/>
      <c r="EPA12" s="652"/>
      <c r="EPB12" s="652"/>
      <c r="EPC12" s="652"/>
      <c r="EPD12" s="652"/>
      <c r="EPE12" s="652"/>
      <c r="EPF12" s="652"/>
      <c r="EPG12" s="652"/>
      <c r="EPH12" s="652"/>
      <c r="EPI12" s="652"/>
      <c r="EPJ12" s="652"/>
      <c r="EPK12" s="652"/>
      <c r="EPL12" s="652"/>
      <c r="EPM12" s="652"/>
      <c r="EPN12" s="652"/>
      <c r="EPO12" s="652"/>
      <c r="EPP12" s="652"/>
      <c r="EPQ12" s="652"/>
      <c r="EPR12" s="652"/>
      <c r="EPS12" s="652"/>
      <c r="EPT12" s="652"/>
      <c r="EPU12" s="652"/>
      <c r="EPV12" s="652"/>
      <c r="EPW12" s="652"/>
      <c r="EPX12" s="652"/>
      <c r="EPY12" s="652"/>
      <c r="EPZ12" s="652"/>
      <c r="EQA12" s="652"/>
      <c r="EQB12" s="652"/>
      <c r="EQC12" s="652"/>
      <c r="EQD12" s="652"/>
      <c r="EQE12" s="652"/>
      <c r="EQF12" s="652"/>
      <c r="EQG12" s="652"/>
      <c r="EQH12" s="652"/>
      <c r="EQI12" s="652"/>
      <c r="EQJ12" s="652"/>
      <c r="EQK12" s="652"/>
      <c r="EQL12" s="652"/>
      <c r="EQM12" s="652"/>
      <c r="EQN12" s="652"/>
      <c r="EQO12" s="652"/>
      <c r="EQP12" s="652"/>
      <c r="EQQ12" s="652"/>
      <c r="EQR12" s="652"/>
      <c r="EQS12" s="652"/>
      <c r="EQT12" s="652"/>
      <c r="EQU12" s="652"/>
      <c r="EQV12" s="652"/>
      <c r="EQW12" s="652"/>
      <c r="EQX12" s="652"/>
      <c r="EQY12" s="652"/>
      <c r="EQZ12" s="652"/>
      <c r="ERA12" s="652"/>
      <c r="ERB12" s="652"/>
      <c r="ERC12" s="652"/>
      <c r="ERD12" s="652"/>
      <c r="ERE12" s="652"/>
      <c r="ERF12" s="652"/>
      <c r="ERG12" s="652"/>
      <c r="ERH12" s="652"/>
      <c r="ERI12" s="652"/>
      <c r="ERJ12" s="652"/>
      <c r="ERK12" s="652"/>
      <c r="ERL12" s="652"/>
      <c r="ERM12" s="652"/>
      <c r="ERN12" s="652"/>
      <c r="ERO12" s="652"/>
      <c r="ERP12" s="652"/>
      <c r="ERQ12" s="652"/>
      <c r="ERR12" s="652"/>
      <c r="ERS12" s="652"/>
      <c r="ERT12" s="652"/>
      <c r="ERU12" s="652"/>
      <c r="ERV12" s="652"/>
      <c r="ERW12" s="652"/>
      <c r="ERX12" s="652"/>
      <c r="ERY12" s="652"/>
      <c r="ERZ12" s="652"/>
      <c r="ESA12" s="652"/>
      <c r="ESB12" s="652"/>
      <c r="ESC12" s="652"/>
      <c r="ESD12" s="652"/>
      <c r="ESE12" s="652"/>
      <c r="ESF12" s="652"/>
      <c r="ESG12" s="652"/>
      <c r="ESH12" s="652"/>
      <c r="ESI12" s="652"/>
      <c r="ESJ12" s="652"/>
      <c r="ESK12" s="652"/>
      <c r="ESL12" s="652"/>
      <c r="ESM12" s="652"/>
      <c r="ESN12" s="652"/>
      <c r="ESO12" s="652"/>
      <c r="ESP12" s="652"/>
      <c r="ESQ12" s="652"/>
      <c r="ESR12" s="652"/>
      <c r="ESS12" s="652"/>
      <c r="EST12" s="652"/>
      <c r="ESU12" s="652"/>
      <c r="ESV12" s="652"/>
      <c r="ESW12" s="652"/>
      <c r="ESX12" s="652"/>
      <c r="ESY12" s="652"/>
      <c r="ESZ12" s="652"/>
      <c r="ETA12" s="652"/>
      <c r="ETB12" s="652"/>
      <c r="ETC12" s="652"/>
      <c r="ETD12" s="652"/>
      <c r="ETE12" s="652"/>
      <c r="ETF12" s="652"/>
      <c r="ETG12" s="652"/>
      <c r="ETH12" s="652"/>
      <c r="ETI12" s="652"/>
      <c r="ETJ12" s="652"/>
      <c r="ETK12" s="652"/>
      <c r="ETL12" s="652"/>
      <c r="ETM12" s="652"/>
      <c r="ETN12" s="652"/>
      <c r="ETO12" s="652"/>
      <c r="ETP12" s="652"/>
      <c r="ETQ12" s="652"/>
      <c r="ETR12" s="652"/>
      <c r="ETS12" s="652"/>
      <c r="ETT12" s="652"/>
      <c r="ETU12" s="652"/>
      <c r="ETV12" s="652"/>
      <c r="ETW12" s="652"/>
      <c r="ETX12" s="652"/>
      <c r="ETY12" s="652"/>
      <c r="ETZ12" s="652"/>
      <c r="EUA12" s="652"/>
      <c r="EUB12" s="652"/>
      <c r="EUC12" s="652"/>
      <c r="EUD12" s="652"/>
      <c r="EUE12" s="652"/>
      <c r="EUF12" s="652"/>
      <c r="EUG12" s="652"/>
      <c r="EUH12" s="652"/>
      <c r="EUI12" s="652"/>
      <c r="EUJ12" s="652"/>
      <c r="EUK12" s="652"/>
      <c r="EUL12" s="652"/>
      <c r="EUM12" s="652"/>
      <c r="EUN12" s="652"/>
      <c r="EUO12" s="652"/>
      <c r="EUP12" s="652"/>
      <c r="EUQ12" s="652"/>
      <c r="EUR12" s="652"/>
      <c r="EUS12" s="652"/>
      <c r="EUT12" s="652"/>
      <c r="EUU12" s="652"/>
      <c r="EUV12" s="652"/>
      <c r="EUW12" s="652"/>
      <c r="EUX12" s="652"/>
      <c r="EUY12" s="652"/>
      <c r="EUZ12" s="652"/>
      <c r="EVA12" s="652"/>
      <c r="EVB12" s="652"/>
      <c r="EVC12" s="652"/>
      <c r="EVD12" s="652"/>
      <c r="EVE12" s="652"/>
      <c r="EVF12" s="652"/>
      <c r="EVG12" s="652"/>
      <c r="EVH12" s="652"/>
      <c r="EVI12" s="652"/>
      <c r="EVJ12" s="652"/>
      <c r="EVK12" s="652"/>
      <c r="EVL12" s="652"/>
      <c r="EVM12" s="652"/>
      <c r="EVN12" s="652"/>
      <c r="EVO12" s="652"/>
      <c r="EVP12" s="652"/>
      <c r="EVQ12" s="652"/>
      <c r="EVR12" s="652"/>
      <c r="EVS12" s="652"/>
      <c r="EVT12" s="652"/>
      <c r="EVU12" s="652"/>
      <c r="EVV12" s="652"/>
      <c r="EVW12" s="652"/>
      <c r="EVX12" s="652"/>
      <c r="EVY12" s="652"/>
      <c r="EVZ12" s="652"/>
      <c r="EWA12" s="652"/>
      <c r="EWB12" s="652"/>
      <c r="EWC12" s="652"/>
      <c r="EWD12" s="652"/>
      <c r="EWE12" s="652"/>
      <c r="EWF12" s="652"/>
      <c r="EWG12" s="652"/>
      <c r="EWH12" s="652"/>
      <c r="EWI12" s="652"/>
      <c r="EWJ12" s="652"/>
      <c r="EWK12" s="652"/>
      <c r="EWL12" s="652"/>
      <c r="EWM12" s="652"/>
      <c r="EWN12" s="652"/>
      <c r="EWO12" s="652"/>
      <c r="EWP12" s="652"/>
      <c r="EWQ12" s="652"/>
      <c r="EWR12" s="652"/>
      <c r="EWS12" s="652"/>
      <c r="EWT12" s="652"/>
      <c r="EWU12" s="652"/>
      <c r="EWV12" s="652"/>
      <c r="EWW12" s="652"/>
      <c r="EWX12" s="652"/>
      <c r="EWY12" s="652"/>
      <c r="EWZ12" s="652"/>
      <c r="EXA12" s="652"/>
      <c r="EXB12" s="652"/>
      <c r="EXC12" s="652"/>
      <c r="EXD12" s="652"/>
      <c r="EXE12" s="652"/>
      <c r="EXF12" s="652"/>
      <c r="EXG12" s="652"/>
      <c r="EXH12" s="652"/>
      <c r="EXI12" s="652"/>
      <c r="EXJ12" s="652"/>
      <c r="EXK12" s="652"/>
      <c r="EXL12" s="652"/>
      <c r="EXM12" s="652"/>
      <c r="EXN12" s="652"/>
      <c r="EXO12" s="652"/>
      <c r="EXP12" s="652"/>
      <c r="EXQ12" s="652"/>
      <c r="EXR12" s="652"/>
      <c r="EXS12" s="652"/>
      <c r="EXT12" s="652"/>
      <c r="EXU12" s="652"/>
      <c r="EXV12" s="652"/>
      <c r="EXW12" s="652"/>
      <c r="EXX12" s="652"/>
      <c r="EXY12" s="652"/>
      <c r="EXZ12" s="652"/>
      <c r="EYA12" s="652"/>
      <c r="EYB12" s="652"/>
      <c r="EYC12" s="652"/>
      <c r="EYD12" s="652"/>
      <c r="EYE12" s="652"/>
      <c r="EYF12" s="652"/>
      <c r="EYG12" s="652"/>
      <c r="EYH12" s="652"/>
      <c r="EYI12" s="652"/>
      <c r="EYJ12" s="652"/>
      <c r="EYK12" s="652"/>
      <c r="EYL12" s="652"/>
      <c r="EYM12" s="652"/>
      <c r="EYN12" s="652"/>
      <c r="EYO12" s="652"/>
      <c r="EYP12" s="652"/>
      <c r="EYQ12" s="652"/>
      <c r="EYR12" s="652"/>
      <c r="EYS12" s="652"/>
      <c r="EYT12" s="652"/>
      <c r="EYU12" s="652"/>
      <c r="EYV12" s="652"/>
      <c r="EYW12" s="652"/>
      <c r="EYX12" s="652"/>
      <c r="EYY12" s="652"/>
      <c r="EYZ12" s="652"/>
      <c r="EZA12" s="652"/>
      <c r="EZB12" s="652"/>
      <c r="EZC12" s="652"/>
      <c r="EZD12" s="652"/>
      <c r="EZE12" s="652"/>
      <c r="EZF12" s="652"/>
      <c r="EZG12" s="652"/>
      <c r="EZH12" s="652"/>
      <c r="EZI12" s="652"/>
      <c r="EZJ12" s="652"/>
      <c r="EZK12" s="652"/>
      <c r="EZL12" s="652"/>
      <c r="EZM12" s="652"/>
      <c r="EZN12" s="652"/>
      <c r="EZO12" s="652"/>
      <c r="EZP12" s="652"/>
      <c r="EZQ12" s="652"/>
      <c r="EZR12" s="652"/>
      <c r="EZS12" s="652"/>
      <c r="EZT12" s="652"/>
      <c r="EZU12" s="652"/>
      <c r="EZV12" s="652"/>
      <c r="EZW12" s="652"/>
      <c r="EZX12" s="652"/>
      <c r="EZY12" s="652"/>
      <c r="EZZ12" s="652"/>
      <c r="FAA12" s="652"/>
      <c r="FAB12" s="652"/>
      <c r="FAC12" s="652"/>
      <c r="FAD12" s="652"/>
      <c r="FAE12" s="652"/>
      <c r="FAF12" s="652"/>
      <c r="FAG12" s="652"/>
      <c r="FAH12" s="652"/>
      <c r="FAI12" s="652"/>
      <c r="FAJ12" s="652"/>
      <c r="FAK12" s="652"/>
      <c r="FAL12" s="652"/>
      <c r="FAM12" s="652"/>
      <c r="FAN12" s="652"/>
      <c r="FAO12" s="652"/>
      <c r="FAP12" s="652"/>
      <c r="FAQ12" s="652"/>
      <c r="FAR12" s="652"/>
      <c r="FAS12" s="652"/>
      <c r="FAT12" s="652"/>
      <c r="FAU12" s="652"/>
      <c r="FAV12" s="652"/>
      <c r="FAW12" s="652"/>
      <c r="FAX12" s="652"/>
      <c r="FAY12" s="652"/>
      <c r="FAZ12" s="652"/>
      <c r="FBA12" s="652"/>
      <c r="FBB12" s="652"/>
      <c r="FBC12" s="652"/>
      <c r="FBD12" s="652"/>
      <c r="FBE12" s="652"/>
      <c r="FBF12" s="652"/>
      <c r="FBG12" s="652"/>
      <c r="FBH12" s="652"/>
      <c r="FBI12" s="652"/>
      <c r="FBJ12" s="652"/>
      <c r="FBK12" s="652"/>
      <c r="FBL12" s="652"/>
      <c r="FBM12" s="652"/>
      <c r="FBN12" s="652"/>
      <c r="FBO12" s="652"/>
      <c r="FBP12" s="652"/>
      <c r="FBQ12" s="652"/>
      <c r="FBR12" s="652"/>
      <c r="FBS12" s="652"/>
      <c r="FBT12" s="652"/>
      <c r="FBU12" s="652"/>
      <c r="FBV12" s="652"/>
      <c r="FBW12" s="652"/>
      <c r="FBX12" s="652"/>
      <c r="FBY12" s="652"/>
      <c r="FBZ12" s="652"/>
      <c r="FCA12" s="652"/>
      <c r="FCB12" s="652"/>
      <c r="FCC12" s="652"/>
      <c r="FCD12" s="652"/>
      <c r="FCE12" s="652"/>
      <c r="FCF12" s="652"/>
      <c r="FCG12" s="652"/>
      <c r="FCH12" s="652"/>
      <c r="FCI12" s="652"/>
      <c r="FCJ12" s="652"/>
      <c r="FCK12" s="652"/>
      <c r="FCL12" s="652"/>
      <c r="FCM12" s="652"/>
      <c r="FCN12" s="652"/>
      <c r="FCO12" s="652"/>
      <c r="FCP12" s="652"/>
      <c r="FCQ12" s="652"/>
      <c r="FCR12" s="652"/>
      <c r="FCS12" s="652"/>
      <c r="FCT12" s="652"/>
      <c r="FCU12" s="652"/>
      <c r="FCV12" s="652"/>
      <c r="FCW12" s="652"/>
      <c r="FCX12" s="652"/>
      <c r="FCY12" s="652"/>
      <c r="FCZ12" s="652"/>
      <c r="FDA12" s="652"/>
      <c r="FDB12" s="652"/>
      <c r="FDC12" s="652"/>
      <c r="FDD12" s="652"/>
      <c r="FDE12" s="652"/>
      <c r="FDF12" s="652"/>
      <c r="FDG12" s="652"/>
      <c r="FDH12" s="652"/>
      <c r="FDI12" s="652"/>
      <c r="FDJ12" s="652"/>
      <c r="FDK12" s="652"/>
      <c r="FDL12" s="652"/>
      <c r="FDM12" s="652"/>
      <c r="FDN12" s="652"/>
      <c r="FDO12" s="652"/>
      <c r="FDP12" s="652"/>
      <c r="FDQ12" s="652"/>
      <c r="FDR12" s="652"/>
      <c r="FDS12" s="652"/>
      <c r="FDT12" s="652"/>
      <c r="FDU12" s="652"/>
      <c r="FDV12" s="652"/>
      <c r="FDW12" s="652"/>
      <c r="FDX12" s="652"/>
      <c r="FDY12" s="652"/>
      <c r="FDZ12" s="652"/>
      <c r="FEA12" s="652"/>
      <c r="FEB12" s="652"/>
      <c r="FEC12" s="652"/>
      <c r="FED12" s="652"/>
      <c r="FEE12" s="652"/>
      <c r="FEF12" s="652"/>
      <c r="FEG12" s="652"/>
      <c r="FEH12" s="652"/>
      <c r="FEI12" s="652"/>
      <c r="FEJ12" s="652"/>
      <c r="FEK12" s="652"/>
      <c r="FEL12" s="652"/>
      <c r="FEM12" s="652"/>
      <c r="FEN12" s="652"/>
      <c r="FEO12" s="652"/>
      <c r="FEP12" s="652"/>
      <c r="FEQ12" s="652"/>
      <c r="FER12" s="652"/>
      <c r="FES12" s="652"/>
      <c r="FET12" s="652"/>
      <c r="FEU12" s="652"/>
      <c r="FEV12" s="652"/>
      <c r="FEW12" s="652"/>
      <c r="FEX12" s="652"/>
      <c r="FEY12" s="652"/>
      <c r="FEZ12" s="652"/>
      <c r="FFA12" s="652"/>
      <c r="FFB12" s="652"/>
      <c r="FFC12" s="652"/>
      <c r="FFD12" s="652"/>
      <c r="FFE12" s="652"/>
      <c r="FFF12" s="652"/>
      <c r="FFG12" s="652"/>
      <c r="FFH12" s="652"/>
      <c r="FFI12" s="652"/>
      <c r="FFJ12" s="652"/>
      <c r="FFK12" s="652"/>
      <c r="FFL12" s="652"/>
      <c r="FFM12" s="652"/>
      <c r="FFN12" s="652"/>
      <c r="FFO12" s="652"/>
      <c r="FFP12" s="652"/>
      <c r="FFQ12" s="652"/>
      <c r="FFR12" s="652"/>
      <c r="FFS12" s="652"/>
      <c r="FFT12" s="652"/>
      <c r="FFU12" s="652"/>
      <c r="FFV12" s="652"/>
      <c r="FFW12" s="652"/>
      <c r="FFX12" s="652"/>
      <c r="FFY12" s="652"/>
      <c r="FFZ12" s="652"/>
      <c r="FGA12" s="652"/>
      <c r="FGB12" s="652"/>
      <c r="FGC12" s="652"/>
      <c r="FGD12" s="652"/>
      <c r="FGE12" s="652"/>
      <c r="FGF12" s="652"/>
      <c r="FGG12" s="652"/>
      <c r="FGH12" s="652"/>
      <c r="FGI12" s="652"/>
      <c r="FGJ12" s="652"/>
      <c r="FGK12" s="652"/>
      <c r="FGL12" s="652"/>
      <c r="FGM12" s="652"/>
      <c r="FGN12" s="652"/>
      <c r="FGO12" s="652"/>
      <c r="FGP12" s="652"/>
      <c r="FGQ12" s="652"/>
      <c r="FGR12" s="652"/>
      <c r="FGS12" s="652"/>
      <c r="FGT12" s="652"/>
      <c r="FGU12" s="652"/>
      <c r="FGV12" s="652"/>
      <c r="FGW12" s="652"/>
      <c r="FGX12" s="652"/>
      <c r="FGY12" s="652"/>
      <c r="FGZ12" s="652"/>
      <c r="FHA12" s="652"/>
      <c r="FHB12" s="652"/>
      <c r="FHC12" s="652"/>
      <c r="FHD12" s="652"/>
      <c r="FHE12" s="652"/>
      <c r="FHF12" s="652"/>
      <c r="FHG12" s="652"/>
      <c r="FHH12" s="652"/>
      <c r="FHI12" s="652"/>
      <c r="FHJ12" s="652"/>
      <c r="FHK12" s="652"/>
      <c r="FHL12" s="652"/>
      <c r="FHM12" s="652"/>
      <c r="FHN12" s="652"/>
      <c r="FHO12" s="652"/>
      <c r="FHP12" s="652"/>
      <c r="FHQ12" s="652"/>
      <c r="FHR12" s="652"/>
      <c r="FHS12" s="652"/>
      <c r="FHT12" s="652"/>
      <c r="FHU12" s="652"/>
      <c r="FHV12" s="652"/>
      <c r="FHW12" s="652"/>
      <c r="FHX12" s="652"/>
      <c r="FHY12" s="652"/>
      <c r="FHZ12" s="652"/>
      <c r="FIA12" s="652"/>
      <c r="FIB12" s="652"/>
      <c r="FIC12" s="652"/>
      <c r="FID12" s="652"/>
      <c r="FIE12" s="652"/>
      <c r="FIF12" s="652"/>
      <c r="FIG12" s="652"/>
      <c r="FIH12" s="652"/>
      <c r="FII12" s="652"/>
      <c r="FIJ12" s="652"/>
      <c r="FIK12" s="652"/>
      <c r="FIL12" s="652"/>
      <c r="FIM12" s="652"/>
      <c r="FIN12" s="652"/>
      <c r="FIO12" s="652"/>
      <c r="FIP12" s="652"/>
      <c r="FIQ12" s="652"/>
      <c r="FIR12" s="652"/>
      <c r="FIS12" s="652"/>
      <c r="FIT12" s="652"/>
      <c r="FIU12" s="652"/>
      <c r="FIV12" s="652"/>
      <c r="FIW12" s="652"/>
      <c r="FIX12" s="652"/>
      <c r="FIY12" s="652"/>
      <c r="FIZ12" s="652"/>
      <c r="FJA12" s="652"/>
      <c r="FJB12" s="652"/>
      <c r="FJC12" s="652"/>
      <c r="FJD12" s="652"/>
      <c r="FJE12" s="652"/>
      <c r="FJF12" s="652"/>
      <c r="FJG12" s="652"/>
      <c r="FJH12" s="652"/>
      <c r="FJI12" s="652"/>
      <c r="FJJ12" s="652"/>
      <c r="FJK12" s="652"/>
      <c r="FJL12" s="652"/>
      <c r="FJM12" s="652"/>
      <c r="FJN12" s="652"/>
      <c r="FJO12" s="652"/>
      <c r="FJP12" s="652"/>
      <c r="FJQ12" s="652"/>
      <c r="FJR12" s="652"/>
      <c r="FJS12" s="652"/>
      <c r="FJT12" s="652"/>
      <c r="FJU12" s="652"/>
      <c r="FJV12" s="652"/>
      <c r="FJW12" s="652"/>
      <c r="FJX12" s="652"/>
      <c r="FJY12" s="652"/>
      <c r="FJZ12" s="652"/>
      <c r="FKA12" s="652"/>
      <c r="FKB12" s="652"/>
      <c r="FKC12" s="652"/>
      <c r="FKD12" s="652"/>
      <c r="FKE12" s="652"/>
      <c r="FKF12" s="652"/>
      <c r="FKG12" s="652"/>
      <c r="FKH12" s="652"/>
      <c r="FKI12" s="652"/>
      <c r="FKJ12" s="652"/>
      <c r="FKK12" s="652"/>
      <c r="FKL12" s="652"/>
      <c r="FKM12" s="652"/>
      <c r="FKN12" s="652"/>
      <c r="FKO12" s="652"/>
      <c r="FKP12" s="652"/>
      <c r="FKQ12" s="652"/>
      <c r="FKR12" s="652"/>
      <c r="FKS12" s="652"/>
      <c r="FKT12" s="652"/>
      <c r="FKU12" s="652"/>
      <c r="FKV12" s="652"/>
      <c r="FKW12" s="652"/>
      <c r="FKX12" s="652"/>
      <c r="FKY12" s="652"/>
      <c r="FKZ12" s="652"/>
      <c r="FLA12" s="652"/>
      <c r="FLB12" s="652"/>
      <c r="FLC12" s="652"/>
      <c r="FLD12" s="652"/>
      <c r="FLE12" s="652"/>
      <c r="FLF12" s="652"/>
      <c r="FLG12" s="652"/>
      <c r="FLH12" s="652"/>
      <c r="FLI12" s="652"/>
      <c r="FLJ12" s="652"/>
      <c r="FLK12" s="652"/>
      <c r="FLL12" s="652"/>
      <c r="FLM12" s="652"/>
      <c r="FLN12" s="652"/>
      <c r="FLO12" s="652"/>
      <c r="FLP12" s="652"/>
      <c r="FLQ12" s="652"/>
      <c r="FLR12" s="652"/>
      <c r="FLS12" s="652"/>
      <c r="FLT12" s="652"/>
      <c r="FLU12" s="652"/>
      <c r="FLV12" s="652"/>
      <c r="FLW12" s="652"/>
      <c r="FLX12" s="652"/>
      <c r="FLY12" s="652"/>
      <c r="FLZ12" s="652"/>
      <c r="FMA12" s="652"/>
      <c r="FMB12" s="652"/>
      <c r="FMC12" s="652"/>
      <c r="FMD12" s="652"/>
      <c r="FME12" s="652"/>
      <c r="FMF12" s="652"/>
      <c r="FMG12" s="652"/>
      <c r="FMH12" s="652"/>
      <c r="FMI12" s="652"/>
      <c r="FMJ12" s="652"/>
      <c r="FMK12" s="652"/>
      <c r="FML12" s="652"/>
      <c r="FMM12" s="652"/>
      <c r="FMN12" s="652"/>
      <c r="FMO12" s="652"/>
      <c r="FMP12" s="652"/>
      <c r="FMQ12" s="652"/>
      <c r="FMR12" s="652"/>
      <c r="FMS12" s="652"/>
      <c r="FMT12" s="652"/>
      <c r="FMU12" s="652"/>
      <c r="FMV12" s="652"/>
      <c r="FMW12" s="652"/>
      <c r="FMX12" s="652"/>
      <c r="FMY12" s="652"/>
      <c r="FMZ12" s="652"/>
      <c r="FNA12" s="652"/>
      <c r="FNB12" s="652"/>
      <c r="FNC12" s="652"/>
      <c r="FND12" s="652"/>
      <c r="FNE12" s="652"/>
      <c r="FNF12" s="652"/>
      <c r="FNG12" s="652"/>
      <c r="FNH12" s="652"/>
      <c r="FNI12" s="652"/>
      <c r="FNJ12" s="652"/>
      <c r="FNK12" s="652"/>
      <c r="FNL12" s="652"/>
      <c r="FNM12" s="652"/>
      <c r="FNN12" s="652"/>
      <c r="FNO12" s="652"/>
      <c r="FNP12" s="652"/>
      <c r="FNQ12" s="652"/>
      <c r="FNR12" s="652"/>
      <c r="FNS12" s="652"/>
      <c r="FNT12" s="652"/>
      <c r="FNU12" s="652"/>
      <c r="FNV12" s="652"/>
      <c r="FNW12" s="652"/>
      <c r="FNX12" s="652"/>
      <c r="FNY12" s="652"/>
      <c r="FNZ12" s="652"/>
      <c r="FOA12" s="652"/>
      <c r="FOB12" s="652"/>
      <c r="FOC12" s="652"/>
      <c r="FOD12" s="652"/>
      <c r="FOE12" s="652"/>
      <c r="FOF12" s="652"/>
      <c r="FOG12" s="652"/>
      <c r="FOH12" s="652"/>
      <c r="FOI12" s="652"/>
      <c r="FOJ12" s="652"/>
      <c r="FOK12" s="652"/>
      <c r="FOL12" s="652"/>
      <c r="FOM12" s="652"/>
      <c r="FON12" s="652"/>
      <c r="FOO12" s="652"/>
      <c r="FOP12" s="652"/>
      <c r="FOQ12" s="652"/>
      <c r="FOR12" s="652"/>
      <c r="FOS12" s="652"/>
      <c r="FOT12" s="652"/>
      <c r="FOU12" s="652"/>
      <c r="FOV12" s="652"/>
      <c r="FOW12" s="652"/>
      <c r="FOX12" s="652"/>
      <c r="FOY12" s="652"/>
      <c r="FOZ12" s="652"/>
      <c r="FPA12" s="652"/>
      <c r="FPB12" s="652"/>
      <c r="FPC12" s="652"/>
      <c r="FPD12" s="652"/>
      <c r="FPE12" s="652"/>
      <c r="FPF12" s="652"/>
      <c r="FPG12" s="652"/>
      <c r="FPH12" s="652"/>
      <c r="FPI12" s="652"/>
      <c r="FPJ12" s="652"/>
      <c r="FPK12" s="652"/>
      <c r="FPL12" s="652"/>
      <c r="FPM12" s="652"/>
      <c r="FPN12" s="652"/>
      <c r="FPO12" s="652"/>
      <c r="FPP12" s="652"/>
      <c r="FPQ12" s="652"/>
      <c r="FPR12" s="652"/>
      <c r="FPS12" s="652"/>
      <c r="FPT12" s="652"/>
      <c r="FPU12" s="652"/>
      <c r="FPV12" s="652"/>
      <c r="FPW12" s="652"/>
      <c r="FPX12" s="652"/>
      <c r="FPY12" s="652"/>
      <c r="FPZ12" s="652"/>
      <c r="FQA12" s="652"/>
      <c r="FQB12" s="652"/>
      <c r="FQC12" s="652"/>
      <c r="FQD12" s="652"/>
      <c r="FQE12" s="652"/>
      <c r="FQF12" s="652"/>
      <c r="FQG12" s="652"/>
      <c r="FQH12" s="652"/>
      <c r="FQI12" s="652"/>
      <c r="FQJ12" s="652"/>
      <c r="FQK12" s="652"/>
      <c r="FQL12" s="652"/>
      <c r="FQM12" s="652"/>
      <c r="FQN12" s="652"/>
      <c r="FQO12" s="652"/>
      <c r="FQP12" s="652"/>
      <c r="FQQ12" s="652"/>
      <c r="FQR12" s="652"/>
      <c r="FQS12" s="652"/>
      <c r="FQT12" s="652"/>
      <c r="FQU12" s="652"/>
      <c r="FQV12" s="652"/>
      <c r="FQW12" s="652"/>
      <c r="FQX12" s="652"/>
      <c r="FQY12" s="652"/>
      <c r="FQZ12" s="652"/>
      <c r="FRA12" s="652"/>
      <c r="FRB12" s="652"/>
      <c r="FRC12" s="652"/>
      <c r="FRD12" s="652"/>
      <c r="FRE12" s="652"/>
      <c r="FRF12" s="652"/>
      <c r="FRG12" s="652"/>
      <c r="FRH12" s="652"/>
      <c r="FRI12" s="652"/>
      <c r="FRJ12" s="652"/>
      <c r="FRK12" s="652"/>
      <c r="FRL12" s="652"/>
      <c r="FRM12" s="652"/>
      <c r="FRN12" s="652"/>
      <c r="FRO12" s="652"/>
      <c r="FRP12" s="652"/>
      <c r="FRQ12" s="652"/>
      <c r="FRR12" s="652"/>
      <c r="FRS12" s="652"/>
      <c r="FRT12" s="652"/>
      <c r="FRU12" s="652"/>
      <c r="FRV12" s="652"/>
      <c r="FRW12" s="652"/>
      <c r="FRX12" s="652"/>
      <c r="FRY12" s="652"/>
      <c r="FRZ12" s="652"/>
      <c r="FSA12" s="652"/>
      <c r="FSB12" s="652"/>
      <c r="FSC12" s="652"/>
      <c r="FSD12" s="652"/>
      <c r="FSE12" s="652"/>
      <c r="FSF12" s="652"/>
      <c r="FSG12" s="652"/>
      <c r="FSH12" s="652"/>
      <c r="FSI12" s="652"/>
      <c r="FSJ12" s="652"/>
      <c r="FSK12" s="652"/>
      <c r="FSL12" s="652"/>
      <c r="FSM12" s="652"/>
      <c r="FSN12" s="652"/>
      <c r="FSO12" s="652"/>
      <c r="FSP12" s="652"/>
      <c r="FSQ12" s="652"/>
      <c r="FSR12" s="652"/>
      <c r="FSS12" s="652"/>
      <c r="FST12" s="652"/>
      <c r="FSU12" s="652"/>
      <c r="FSV12" s="652"/>
      <c r="FSW12" s="652"/>
      <c r="FSX12" s="652"/>
      <c r="FSY12" s="652"/>
      <c r="FSZ12" s="652"/>
      <c r="FTA12" s="652"/>
      <c r="FTB12" s="652"/>
      <c r="FTC12" s="652"/>
      <c r="FTD12" s="652"/>
      <c r="FTE12" s="652"/>
      <c r="FTF12" s="652"/>
      <c r="FTG12" s="652"/>
      <c r="FTH12" s="652"/>
      <c r="FTI12" s="652"/>
      <c r="FTJ12" s="652"/>
      <c r="FTK12" s="652"/>
      <c r="FTL12" s="652"/>
      <c r="FTM12" s="652"/>
      <c r="FTN12" s="652"/>
      <c r="FTO12" s="652"/>
      <c r="FTP12" s="652"/>
      <c r="FTQ12" s="652"/>
      <c r="FTR12" s="652"/>
      <c r="FTS12" s="652"/>
      <c r="FTT12" s="652"/>
      <c r="FTU12" s="652"/>
      <c r="FTV12" s="652"/>
      <c r="FTW12" s="652"/>
      <c r="FTX12" s="652"/>
      <c r="FTY12" s="652"/>
      <c r="FTZ12" s="652"/>
      <c r="FUA12" s="652"/>
      <c r="FUB12" s="652"/>
      <c r="FUC12" s="652"/>
      <c r="FUD12" s="652"/>
      <c r="FUE12" s="652"/>
      <c r="FUF12" s="652"/>
      <c r="FUG12" s="652"/>
      <c r="FUH12" s="652"/>
      <c r="FUI12" s="652"/>
      <c r="FUJ12" s="652"/>
      <c r="FUK12" s="652"/>
      <c r="FUL12" s="652"/>
      <c r="FUM12" s="652"/>
      <c r="FUN12" s="652"/>
      <c r="FUO12" s="652"/>
      <c r="FUP12" s="652"/>
      <c r="FUQ12" s="652"/>
      <c r="FUR12" s="652"/>
      <c r="FUS12" s="652"/>
      <c r="FUT12" s="652"/>
      <c r="FUU12" s="652"/>
      <c r="FUV12" s="652"/>
      <c r="FUW12" s="652"/>
      <c r="FUX12" s="652"/>
      <c r="FUY12" s="652"/>
      <c r="FUZ12" s="652"/>
      <c r="FVA12" s="652"/>
      <c r="FVB12" s="652"/>
      <c r="FVC12" s="652"/>
      <c r="FVD12" s="652"/>
      <c r="FVE12" s="652"/>
      <c r="FVF12" s="652"/>
      <c r="FVG12" s="652"/>
      <c r="FVH12" s="652"/>
      <c r="FVI12" s="652"/>
      <c r="FVJ12" s="652"/>
      <c r="FVK12" s="652"/>
      <c r="FVL12" s="652"/>
      <c r="FVM12" s="652"/>
      <c r="FVN12" s="652"/>
      <c r="FVO12" s="652"/>
      <c r="FVP12" s="652"/>
      <c r="FVQ12" s="652"/>
      <c r="FVR12" s="652"/>
      <c r="FVS12" s="652"/>
      <c r="FVT12" s="652"/>
      <c r="FVU12" s="652"/>
      <c r="FVV12" s="652"/>
      <c r="FVW12" s="652"/>
      <c r="FVX12" s="652"/>
      <c r="FVY12" s="652"/>
      <c r="FVZ12" s="652"/>
      <c r="FWA12" s="652"/>
      <c r="FWB12" s="652"/>
      <c r="FWC12" s="652"/>
      <c r="FWD12" s="652"/>
      <c r="FWE12" s="652"/>
      <c r="FWF12" s="652"/>
      <c r="FWG12" s="652"/>
      <c r="FWH12" s="652"/>
      <c r="FWI12" s="652"/>
      <c r="FWJ12" s="652"/>
      <c r="FWK12" s="652"/>
      <c r="FWL12" s="652"/>
      <c r="FWM12" s="652"/>
      <c r="FWN12" s="652"/>
      <c r="FWO12" s="652"/>
      <c r="FWP12" s="652"/>
      <c r="FWQ12" s="652"/>
      <c r="FWR12" s="652"/>
      <c r="FWS12" s="652"/>
      <c r="FWT12" s="652"/>
      <c r="FWU12" s="652"/>
      <c r="FWV12" s="652"/>
      <c r="FWW12" s="652"/>
      <c r="FWX12" s="652"/>
      <c r="FWY12" s="652"/>
      <c r="FWZ12" s="652"/>
      <c r="FXA12" s="652"/>
      <c r="FXB12" s="652"/>
      <c r="FXC12" s="652"/>
      <c r="FXD12" s="652"/>
      <c r="FXE12" s="652"/>
      <c r="FXF12" s="652"/>
      <c r="FXG12" s="652"/>
      <c r="FXH12" s="652"/>
      <c r="FXI12" s="652"/>
      <c r="FXJ12" s="652"/>
      <c r="FXK12" s="652"/>
      <c r="FXL12" s="652"/>
      <c r="FXM12" s="652"/>
      <c r="FXN12" s="652"/>
      <c r="FXO12" s="652"/>
      <c r="FXP12" s="652"/>
      <c r="FXQ12" s="652"/>
      <c r="FXR12" s="652"/>
      <c r="FXS12" s="652"/>
      <c r="FXT12" s="652"/>
      <c r="FXU12" s="652"/>
      <c r="FXV12" s="652"/>
      <c r="FXW12" s="652"/>
      <c r="FXX12" s="652"/>
      <c r="FXY12" s="652"/>
      <c r="FXZ12" s="652"/>
      <c r="FYA12" s="652"/>
      <c r="FYB12" s="652"/>
      <c r="FYC12" s="652"/>
      <c r="FYD12" s="652"/>
      <c r="FYE12" s="652"/>
      <c r="FYF12" s="652"/>
      <c r="FYG12" s="652"/>
      <c r="FYH12" s="652"/>
      <c r="FYI12" s="652"/>
      <c r="FYJ12" s="652"/>
      <c r="FYK12" s="652"/>
      <c r="FYL12" s="652"/>
      <c r="FYM12" s="652"/>
      <c r="FYN12" s="652"/>
      <c r="FYO12" s="652"/>
      <c r="FYP12" s="652"/>
      <c r="FYQ12" s="652"/>
      <c r="FYR12" s="652"/>
      <c r="FYS12" s="652"/>
      <c r="FYT12" s="652"/>
      <c r="FYU12" s="652"/>
      <c r="FYV12" s="652"/>
      <c r="FYW12" s="652"/>
      <c r="FYX12" s="652"/>
      <c r="FYY12" s="652"/>
      <c r="FYZ12" s="652"/>
      <c r="FZA12" s="652"/>
      <c r="FZB12" s="652"/>
      <c r="FZC12" s="652"/>
      <c r="FZD12" s="652"/>
      <c r="FZE12" s="652"/>
      <c r="FZF12" s="652"/>
      <c r="FZG12" s="652"/>
      <c r="FZH12" s="652"/>
      <c r="FZI12" s="652"/>
      <c r="FZJ12" s="652"/>
      <c r="FZK12" s="652"/>
      <c r="FZL12" s="652"/>
      <c r="FZM12" s="652"/>
      <c r="FZN12" s="652"/>
      <c r="FZO12" s="652"/>
      <c r="FZP12" s="652"/>
      <c r="FZQ12" s="652"/>
      <c r="FZR12" s="652"/>
      <c r="FZS12" s="652"/>
      <c r="FZT12" s="652"/>
      <c r="FZU12" s="652"/>
      <c r="FZV12" s="652"/>
      <c r="FZW12" s="652"/>
      <c r="FZX12" s="652"/>
      <c r="FZY12" s="652"/>
      <c r="FZZ12" s="652"/>
      <c r="GAA12" s="652"/>
      <c r="GAB12" s="652"/>
      <c r="GAC12" s="652"/>
      <c r="GAD12" s="652"/>
      <c r="GAE12" s="652"/>
      <c r="GAF12" s="652"/>
      <c r="GAG12" s="652"/>
      <c r="GAH12" s="652"/>
      <c r="GAI12" s="652"/>
      <c r="GAJ12" s="652"/>
      <c r="GAK12" s="652"/>
      <c r="GAL12" s="652"/>
      <c r="GAM12" s="652"/>
      <c r="GAN12" s="652"/>
      <c r="GAO12" s="652"/>
      <c r="GAP12" s="652"/>
      <c r="GAQ12" s="652"/>
      <c r="GAR12" s="652"/>
      <c r="GAS12" s="652"/>
      <c r="GAT12" s="652"/>
      <c r="GAU12" s="652"/>
      <c r="GAV12" s="652"/>
      <c r="GAW12" s="652"/>
      <c r="GAX12" s="652"/>
      <c r="GAY12" s="652"/>
      <c r="GAZ12" s="652"/>
      <c r="GBA12" s="652"/>
      <c r="GBB12" s="652"/>
      <c r="GBC12" s="652"/>
      <c r="GBD12" s="652"/>
      <c r="GBE12" s="652"/>
      <c r="GBF12" s="652"/>
      <c r="GBG12" s="652"/>
      <c r="GBH12" s="652"/>
      <c r="GBI12" s="652"/>
      <c r="GBJ12" s="652"/>
      <c r="GBK12" s="652"/>
      <c r="GBL12" s="652"/>
      <c r="GBM12" s="652"/>
      <c r="GBN12" s="652"/>
      <c r="GBO12" s="652"/>
      <c r="GBP12" s="652"/>
      <c r="GBQ12" s="652"/>
      <c r="GBR12" s="652"/>
      <c r="GBS12" s="652"/>
      <c r="GBT12" s="652"/>
      <c r="GBU12" s="652"/>
      <c r="GBV12" s="652"/>
      <c r="GBW12" s="652"/>
      <c r="GBX12" s="652"/>
      <c r="GBY12" s="652"/>
      <c r="GBZ12" s="652"/>
      <c r="GCA12" s="652"/>
      <c r="GCB12" s="652"/>
      <c r="GCC12" s="652"/>
      <c r="GCD12" s="652"/>
      <c r="GCE12" s="652"/>
      <c r="GCF12" s="652"/>
      <c r="GCG12" s="652"/>
      <c r="GCH12" s="652"/>
      <c r="GCI12" s="652"/>
      <c r="GCJ12" s="652"/>
      <c r="GCK12" s="652"/>
      <c r="GCL12" s="652"/>
      <c r="GCM12" s="652"/>
      <c r="GCN12" s="652"/>
      <c r="GCO12" s="652"/>
      <c r="GCP12" s="652"/>
      <c r="GCQ12" s="652"/>
      <c r="GCR12" s="652"/>
      <c r="GCS12" s="652"/>
      <c r="GCT12" s="652"/>
      <c r="GCU12" s="652"/>
      <c r="GCV12" s="652"/>
      <c r="GCW12" s="652"/>
      <c r="GCX12" s="652"/>
      <c r="GCY12" s="652"/>
      <c r="GCZ12" s="652"/>
      <c r="GDA12" s="652"/>
      <c r="GDB12" s="652"/>
      <c r="GDC12" s="652"/>
      <c r="GDD12" s="652"/>
      <c r="GDE12" s="652"/>
      <c r="GDF12" s="652"/>
      <c r="GDG12" s="652"/>
      <c r="GDH12" s="652"/>
      <c r="GDI12" s="652"/>
      <c r="GDJ12" s="652"/>
      <c r="GDK12" s="652"/>
      <c r="GDL12" s="652"/>
      <c r="GDM12" s="652"/>
      <c r="GDN12" s="652"/>
      <c r="GDO12" s="652"/>
      <c r="GDP12" s="652"/>
      <c r="GDQ12" s="652"/>
      <c r="GDR12" s="652"/>
      <c r="GDS12" s="652"/>
      <c r="GDT12" s="652"/>
      <c r="GDU12" s="652"/>
      <c r="GDV12" s="652"/>
      <c r="GDW12" s="652"/>
      <c r="GDX12" s="652"/>
      <c r="GDY12" s="652"/>
      <c r="GDZ12" s="652"/>
      <c r="GEA12" s="652"/>
      <c r="GEB12" s="652"/>
      <c r="GEC12" s="652"/>
      <c r="GED12" s="652"/>
      <c r="GEE12" s="652"/>
      <c r="GEF12" s="652"/>
      <c r="GEG12" s="652"/>
      <c r="GEH12" s="652"/>
      <c r="GEI12" s="652"/>
      <c r="GEJ12" s="652"/>
      <c r="GEK12" s="652"/>
      <c r="GEL12" s="652"/>
      <c r="GEM12" s="652"/>
      <c r="GEN12" s="652"/>
      <c r="GEO12" s="652"/>
      <c r="GEP12" s="652"/>
      <c r="GEQ12" s="652"/>
      <c r="GER12" s="652"/>
      <c r="GES12" s="652"/>
      <c r="GET12" s="652"/>
      <c r="GEU12" s="652"/>
      <c r="GEV12" s="652"/>
      <c r="GEW12" s="652"/>
      <c r="GEX12" s="652"/>
      <c r="GEY12" s="652"/>
      <c r="GEZ12" s="652"/>
      <c r="GFA12" s="652"/>
      <c r="GFB12" s="652"/>
      <c r="GFC12" s="652"/>
      <c r="GFD12" s="652"/>
      <c r="GFE12" s="652"/>
      <c r="GFF12" s="652"/>
      <c r="GFG12" s="652"/>
      <c r="GFH12" s="652"/>
      <c r="GFI12" s="652"/>
      <c r="GFJ12" s="652"/>
      <c r="GFK12" s="652"/>
      <c r="GFL12" s="652"/>
      <c r="GFM12" s="652"/>
      <c r="GFN12" s="652"/>
      <c r="GFO12" s="652"/>
      <c r="GFP12" s="652"/>
      <c r="GFQ12" s="652"/>
      <c r="GFR12" s="652"/>
      <c r="GFS12" s="652"/>
      <c r="GFT12" s="652"/>
      <c r="GFU12" s="652"/>
      <c r="GFV12" s="652"/>
      <c r="GFW12" s="652"/>
      <c r="GFX12" s="652"/>
      <c r="GFY12" s="652"/>
      <c r="GFZ12" s="652"/>
      <c r="GGA12" s="652"/>
      <c r="GGB12" s="652"/>
      <c r="GGC12" s="652"/>
      <c r="GGD12" s="652"/>
      <c r="GGE12" s="652"/>
      <c r="GGF12" s="652"/>
      <c r="GGG12" s="652"/>
      <c r="GGH12" s="652"/>
      <c r="GGI12" s="652"/>
      <c r="GGJ12" s="652"/>
      <c r="GGK12" s="652"/>
      <c r="GGL12" s="652"/>
      <c r="GGM12" s="652"/>
      <c r="GGN12" s="652"/>
      <c r="GGO12" s="652"/>
      <c r="GGP12" s="652"/>
      <c r="GGQ12" s="652"/>
      <c r="GGR12" s="652"/>
      <c r="GGS12" s="652"/>
      <c r="GGT12" s="652"/>
      <c r="GGU12" s="652"/>
      <c r="GGV12" s="652"/>
      <c r="GGW12" s="652"/>
      <c r="GGX12" s="652"/>
      <c r="GGY12" s="652"/>
      <c r="GGZ12" s="652"/>
      <c r="GHA12" s="652"/>
      <c r="GHB12" s="652"/>
      <c r="GHC12" s="652"/>
      <c r="GHD12" s="652"/>
      <c r="GHE12" s="652"/>
      <c r="GHF12" s="652"/>
      <c r="GHG12" s="652"/>
      <c r="GHH12" s="652"/>
      <c r="GHI12" s="652"/>
      <c r="GHJ12" s="652"/>
      <c r="GHK12" s="652"/>
      <c r="GHL12" s="652"/>
      <c r="GHM12" s="652"/>
      <c r="GHN12" s="652"/>
      <c r="GHO12" s="652"/>
      <c r="GHP12" s="652"/>
      <c r="GHQ12" s="652"/>
      <c r="GHR12" s="652"/>
      <c r="GHS12" s="652"/>
      <c r="GHT12" s="652"/>
      <c r="GHU12" s="652"/>
      <c r="GHV12" s="652"/>
      <c r="GHW12" s="652"/>
      <c r="GHX12" s="652"/>
      <c r="GHY12" s="652"/>
      <c r="GHZ12" s="652"/>
      <c r="GIA12" s="652"/>
      <c r="GIB12" s="652"/>
      <c r="GIC12" s="652"/>
      <c r="GID12" s="652"/>
      <c r="GIE12" s="652"/>
      <c r="GIF12" s="652"/>
      <c r="GIG12" s="652"/>
      <c r="GIH12" s="652"/>
      <c r="GII12" s="652"/>
      <c r="GIJ12" s="652"/>
      <c r="GIK12" s="652"/>
      <c r="GIL12" s="652"/>
      <c r="GIM12" s="652"/>
      <c r="GIN12" s="652"/>
      <c r="GIO12" s="652"/>
      <c r="GIP12" s="652"/>
      <c r="GIQ12" s="652"/>
      <c r="GIR12" s="652"/>
      <c r="GIS12" s="652"/>
      <c r="GIT12" s="652"/>
      <c r="GIU12" s="652"/>
      <c r="GIV12" s="652"/>
      <c r="GIW12" s="652"/>
      <c r="GIX12" s="652"/>
      <c r="GIY12" s="652"/>
      <c r="GIZ12" s="652"/>
      <c r="GJA12" s="652"/>
      <c r="GJB12" s="652"/>
      <c r="GJC12" s="652"/>
      <c r="GJD12" s="652"/>
      <c r="GJE12" s="652"/>
      <c r="GJF12" s="652"/>
      <c r="GJG12" s="652"/>
      <c r="GJH12" s="652"/>
      <c r="GJI12" s="652"/>
      <c r="GJJ12" s="652"/>
      <c r="GJK12" s="652"/>
      <c r="GJL12" s="652"/>
      <c r="GJM12" s="652"/>
      <c r="GJN12" s="652"/>
      <c r="GJO12" s="652"/>
      <c r="GJP12" s="652"/>
      <c r="GJQ12" s="652"/>
      <c r="GJR12" s="652"/>
      <c r="GJS12" s="652"/>
      <c r="GJT12" s="652"/>
      <c r="GJU12" s="652"/>
      <c r="GJV12" s="652"/>
      <c r="GJW12" s="652"/>
      <c r="GJX12" s="652"/>
      <c r="GJY12" s="652"/>
      <c r="GJZ12" s="652"/>
      <c r="GKA12" s="652"/>
      <c r="GKB12" s="652"/>
      <c r="GKC12" s="652"/>
      <c r="GKD12" s="652"/>
      <c r="GKE12" s="652"/>
      <c r="GKF12" s="652"/>
      <c r="GKG12" s="652"/>
      <c r="GKH12" s="652"/>
      <c r="GKI12" s="652"/>
      <c r="GKJ12" s="652"/>
      <c r="GKK12" s="652"/>
      <c r="GKL12" s="652"/>
      <c r="GKM12" s="652"/>
      <c r="GKN12" s="652"/>
      <c r="GKO12" s="652"/>
      <c r="GKP12" s="652"/>
      <c r="GKQ12" s="652"/>
      <c r="GKR12" s="652"/>
      <c r="GKS12" s="652"/>
      <c r="GKT12" s="652"/>
      <c r="GKU12" s="652"/>
      <c r="GKV12" s="652"/>
      <c r="GKW12" s="652"/>
      <c r="GKX12" s="652"/>
      <c r="GKY12" s="652"/>
      <c r="GKZ12" s="652"/>
      <c r="GLA12" s="652"/>
      <c r="GLB12" s="652"/>
      <c r="GLC12" s="652"/>
      <c r="GLD12" s="652"/>
      <c r="GLE12" s="652"/>
      <c r="GLF12" s="652"/>
      <c r="GLG12" s="652"/>
      <c r="GLH12" s="652"/>
      <c r="GLI12" s="652"/>
      <c r="GLJ12" s="652"/>
      <c r="GLK12" s="652"/>
      <c r="GLL12" s="652"/>
      <c r="GLM12" s="652"/>
      <c r="GLN12" s="652"/>
      <c r="GLO12" s="652"/>
      <c r="GLP12" s="652"/>
      <c r="GLQ12" s="652"/>
      <c r="GLR12" s="652"/>
      <c r="GLS12" s="652"/>
      <c r="GLT12" s="652"/>
      <c r="GLU12" s="652"/>
      <c r="GLV12" s="652"/>
      <c r="GLW12" s="652"/>
      <c r="GLX12" s="652"/>
      <c r="GLY12" s="652"/>
      <c r="GLZ12" s="652"/>
      <c r="GMA12" s="652"/>
      <c r="GMB12" s="652"/>
      <c r="GMC12" s="652"/>
      <c r="GMD12" s="652"/>
      <c r="GME12" s="652"/>
      <c r="GMF12" s="652"/>
      <c r="GMG12" s="652"/>
      <c r="GMH12" s="652"/>
      <c r="GMI12" s="652"/>
      <c r="GMJ12" s="652"/>
      <c r="GMK12" s="652"/>
      <c r="GML12" s="652"/>
      <c r="GMM12" s="652"/>
      <c r="GMN12" s="652"/>
      <c r="GMO12" s="652"/>
      <c r="GMP12" s="652"/>
      <c r="GMQ12" s="652"/>
      <c r="GMR12" s="652"/>
      <c r="GMS12" s="652"/>
      <c r="GMT12" s="652"/>
      <c r="GMU12" s="652"/>
      <c r="GMV12" s="652"/>
      <c r="GMW12" s="652"/>
      <c r="GMX12" s="652"/>
      <c r="GMY12" s="652"/>
      <c r="GMZ12" s="652"/>
      <c r="GNA12" s="652"/>
      <c r="GNB12" s="652"/>
      <c r="GNC12" s="652"/>
      <c r="GND12" s="652"/>
      <c r="GNE12" s="652"/>
      <c r="GNF12" s="652"/>
      <c r="GNG12" s="652"/>
      <c r="GNH12" s="652"/>
      <c r="GNI12" s="652"/>
      <c r="GNJ12" s="652"/>
      <c r="GNK12" s="652"/>
      <c r="GNL12" s="652"/>
      <c r="GNM12" s="652"/>
      <c r="GNN12" s="652"/>
      <c r="GNO12" s="652"/>
      <c r="GNP12" s="652"/>
      <c r="GNQ12" s="652"/>
      <c r="GNR12" s="652"/>
      <c r="GNS12" s="652"/>
      <c r="GNT12" s="652"/>
      <c r="GNU12" s="652"/>
      <c r="GNV12" s="652"/>
      <c r="GNW12" s="652"/>
      <c r="GNX12" s="652"/>
      <c r="GNY12" s="652"/>
      <c r="GNZ12" s="652"/>
      <c r="GOA12" s="652"/>
      <c r="GOB12" s="652"/>
      <c r="GOC12" s="652"/>
      <c r="GOD12" s="652"/>
      <c r="GOE12" s="652"/>
      <c r="GOF12" s="652"/>
      <c r="GOG12" s="652"/>
      <c r="GOH12" s="652"/>
      <c r="GOI12" s="652"/>
      <c r="GOJ12" s="652"/>
      <c r="GOK12" s="652"/>
      <c r="GOL12" s="652"/>
      <c r="GOM12" s="652"/>
      <c r="GON12" s="652"/>
      <c r="GOO12" s="652"/>
      <c r="GOP12" s="652"/>
      <c r="GOQ12" s="652"/>
      <c r="GOR12" s="652"/>
      <c r="GOS12" s="652"/>
      <c r="GOT12" s="652"/>
      <c r="GOU12" s="652"/>
      <c r="GOV12" s="652"/>
      <c r="GOW12" s="652"/>
      <c r="GOX12" s="652"/>
      <c r="GOY12" s="652"/>
      <c r="GOZ12" s="652"/>
      <c r="GPA12" s="652"/>
      <c r="GPB12" s="652"/>
      <c r="GPC12" s="652"/>
      <c r="GPD12" s="652"/>
      <c r="GPE12" s="652"/>
      <c r="GPF12" s="652"/>
      <c r="GPG12" s="652"/>
      <c r="GPH12" s="652"/>
      <c r="GPI12" s="652"/>
      <c r="GPJ12" s="652"/>
      <c r="GPK12" s="652"/>
      <c r="GPL12" s="652"/>
      <c r="GPM12" s="652"/>
      <c r="GPN12" s="652"/>
      <c r="GPO12" s="652"/>
      <c r="GPP12" s="652"/>
      <c r="GPQ12" s="652"/>
      <c r="GPR12" s="652"/>
      <c r="GPS12" s="652"/>
      <c r="GPT12" s="652"/>
      <c r="GPU12" s="652"/>
      <c r="GPV12" s="652"/>
      <c r="GPW12" s="652"/>
      <c r="GPX12" s="652"/>
      <c r="GPY12" s="652"/>
      <c r="GPZ12" s="652"/>
      <c r="GQA12" s="652"/>
      <c r="GQB12" s="652"/>
      <c r="GQC12" s="652"/>
      <c r="GQD12" s="652"/>
      <c r="GQE12" s="652"/>
      <c r="GQF12" s="652"/>
      <c r="GQG12" s="652"/>
      <c r="GQH12" s="652"/>
      <c r="GQI12" s="652"/>
      <c r="GQJ12" s="652"/>
      <c r="GQK12" s="652"/>
      <c r="GQL12" s="652"/>
      <c r="GQM12" s="652"/>
      <c r="GQN12" s="652"/>
      <c r="GQO12" s="652"/>
      <c r="GQP12" s="652"/>
      <c r="GQQ12" s="652"/>
      <c r="GQR12" s="652"/>
      <c r="GQS12" s="652"/>
      <c r="GQT12" s="652"/>
      <c r="GQU12" s="652"/>
      <c r="GQV12" s="652"/>
      <c r="GQW12" s="652"/>
      <c r="GQX12" s="652"/>
      <c r="GQY12" s="652"/>
      <c r="GQZ12" s="652"/>
      <c r="GRA12" s="652"/>
      <c r="GRB12" s="652"/>
      <c r="GRC12" s="652"/>
      <c r="GRD12" s="652"/>
      <c r="GRE12" s="652"/>
      <c r="GRF12" s="652"/>
      <c r="GRG12" s="652"/>
      <c r="GRH12" s="652"/>
      <c r="GRI12" s="652"/>
      <c r="GRJ12" s="652"/>
      <c r="GRK12" s="652"/>
      <c r="GRL12" s="652"/>
      <c r="GRM12" s="652"/>
      <c r="GRN12" s="652"/>
      <c r="GRO12" s="652"/>
      <c r="GRP12" s="652"/>
      <c r="GRQ12" s="652"/>
      <c r="GRR12" s="652"/>
      <c r="GRS12" s="652"/>
      <c r="GRT12" s="652"/>
      <c r="GRU12" s="652"/>
      <c r="GRV12" s="652"/>
      <c r="GRW12" s="652"/>
      <c r="GRX12" s="652"/>
      <c r="GRY12" s="652"/>
      <c r="GRZ12" s="652"/>
      <c r="GSA12" s="652"/>
      <c r="GSB12" s="652"/>
      <c r="GSC12" s="652"/>
      <c r="GSD12" s="652"/>
      <c r="GSE12" s="652"/>
      <c r="GSF12" s="652"/>
      <c r="GSG12" s="652"/>
      <c r="GSH12" s="652"/>
      <c r="GSI12" s="652"/>
      <c r="GSJ12" s="652"/>
      <c r="GSK12" s="652"/>
      <c r="GSL12" s="652"/>
      <c r="GSM12" s="652"/>
      <c r="GSN12" s="652"/>
      <c r="GSO12" s="652"/>
      <c r="GSP12" s="652"/>
      <c r="GSQ12" s="652"/>
      <c r="GSR12" s="652"/>
      <c r="GSS12" s="652"/>
      <c r="GST12" s="652"/>
      <c r="GSU12" s="652"/>
      <c r="GSV12" s="652"/>
      <c r="GSW12" s="652"/>
      <c r="GSX12" s="652"/>
      <c r="GSY12" s="652"/>
      <c r="GSZ12" s="652"/>
      <c r="GTA12" s="652"/>
      <c r="GTB12" s="652"/>
      <c r="GTC12" s="652"/>
      <c r="GTD12" s="652"/>
      <c r="GTE12" s="652"/>
      <c r="GTF12" s="652"/>
      <c r="GTG12" s="652"/>
      <c r="GTH12" s="652"/>
      <c r="GTI12" s="652"/>
      <c r="GTJ12" s="652"/>
      <c r="GTK12" s="652"/>
      <c r="GTL12" s="652"/>
      <c r="GTM12" s="652"/>
      <c r="GTN12" s="652"/>
      <c r="GTO12" s="652"/>
      <c r="GTP12" s="652"/>
      <c r="GTQ12" s="652"/>
      <c r="GTR12" s="652"/>
      <c r="GTS12" s="652"/>
      <c r="GTT12" s="652"/>
      <c r="GTU12" s="652"/>
      <c r="GTV12" s="652"/>
      <c r="GTW12" s="652"/>
      <c r="GTX12" s="652"/>
      <c r="GTY12" s="652"/>
      <c r="GTZ12" s="652"/>
      <c r="GUA12" s="652"/>
      <c r="GUB12" s="652"/>
      <c r="GUC12" s="652"/>
      <c r="GUD12" s="652"/>
      <c r="GUE12" s="652"/>
      <c r="GUF12" s="652"/>
      <c r="GUG12" s="652"/>
      <c r="GUH12" s="652"/>
      <c r="GUI12" s="652"/>
      <c r="GUJ12" s="652"/>
      <c r="GUK12" s="652"/>
      <c r="GUL12" s="652"/>
      <c r="GUM12" s="652"/>
      <c r="GUN12" s="652"/>
      <c r="GUO12" s="652"/>
      <c r="GUP12" s="652"/>
      <c r="GUQ12" s="652"/>
      <c r="GUR12" s="652"/>
      <c r="GUS12" s="652"/>
      <c r="GUT12" s="652"/>
      <c r="GUU12" s="652"/>
      <c r="GUV12" s="652"/>
      <c r="GUW12" s="652"/>
      <c r="GUX12" s="652"/>
      <c r="GUY12" s="652"/>
      <c r="GUZ12" s="652"/>
      <c r="GVA12" s="652"/>
      <c r="GVB12" s="652"/>
      <c r="GVC12" s="652"/>
      <c r="GVD12" s="652"/>
      <c r="GVE12" s="652"/>
      <c r="GVF12" s="652"/>
      <c r="GVG12" s="652"/>
      <c r="GVH12" s="652"/>
      <c r="GVI12" s="652"/>
      <c r="GVJ12" s="652"/>
      <c r="GVK12" s="652"/>
      <c r="GVL12" s="652"/>
      <c r="GVM12" s="652"/>
      <c r="GVN12" s="652"/>
      <c r="GVO12" s="652"/>
      <c r="GVP12" s="652"/>
      <c r="GVQ12" s="652"/>
      <c r="GVR12" s="652"/>
      <c r="GVS12" s="652"/>
      <c r="GVT12" s="652"/>
      <c r="GVU12" s="652"/>
      <c r="GVV12" s="652"/>
      <c r="GVW12" s="652"/>
      <c r="GVX12" s="652"/>
      <c r="GVY12" s="652"/>
      <c r="GVZ12" s="652"/>
      <c r="GWA12" s="652"/>
      <c r="GWB12" s="652"/>
      <c r="GWC12" s="652"/>
      <c r="GWD12" s="652"/>
      <c r="GWE12" s="652"/>
      <c r="GWF12" s="652"/>
      <c r="GWG12" s="652"/>
      <c r="GWH12" s="652"/>
      <c r="GWI12" s="652"/>
      <c r="GWJ12" s="652"/>
      <c r="GWK12" s="652"/>
      <c r="GWL12" s="652"/>
      <c r="GWM12" s="652"/>
      <c r="GWN12" s="652"/>
      <c r="GWO12" s="652"/>
      <c r="GWP12" s="652"/>
      <c r="GWQ12" s="652"/>
      <c r="GWR12" s="652"/>
      <c r="GWS12" s="652"/>
      <c r="GWT12" s="652"/>
      <c r="GWU12" s="652"/>
      <c r="GWV12" s="652"/>
      <c r="GWW12" s="652"/>
      <c r="GWX12" s="652"/>
      <c r="GWY12" s="652"/>
      <c r="GWZ12" s="652"/>
      <c r="GXA12" s="652"/>
      <c r="GXB12" s="652"/>
      <c r="GXC12" s="652"/>
      <c r="GXD12" s="652"/>
      <c r="GXE12" s="652"/>
      <c r="GXF12" s="652"/>
      <c r="GXG12" s="652"/>
      <c r="GXH12" s="652"/>
      <c r="GXI12" s="652"/>
      <c r="GXJ12" s="652"/>
      <c r="GXK12" s="652"/>
      <c r="GXL12" s="652"/>
      <c r="GXM12" s="652"/>
      <c r="GXN12" s="652"/>
      <c r="GXO12" s="652"/>
      <c r="GXP12" s="652"/>
      <c r="GXQ12" s="652"/>
      <c r="GXR12" s="652"/>
      <c r="GXS12" s="652"/>
      <c r="GXT12" s="652"/>
      <c r="GXU12" s="652"/>
      <c r="GXV12" s="652"/>
      <c r="GXW12" s="652"/>
      <c r="GXX12" s="652"/>
      <c r="GXY12" s="652"/>
      <c r="GXZ12" s="652"/>
      <c r="GYA12" s="652"/>
      <c r="GYB12" s="652"/>
      <c r="GYC12" s="652"/>
      <c r="GYD12" s="652"/>
      <c r="GYE12" s="652"/>
      <c r="GYF12" s="652"/>
      <c r="GYG12" s="652"/>
      <c r="GYH12" s="652"/>
      <c r="GYI12" s="652"/>
      <c r="GYJ12" s="652"/>
      <c r="GYK12" s="652"/>
      <c r="GYL12" s="652"/>
      <c r="GYM12" s="652"/>
      <c r="GYN12" s="652"/>
      <c r="GYO12" s="652"/>
      <c r="GYP12" s="652"/>
      <c r="GYQ12" s="652"/>
      <c r="GYR12" s="652"/>
      <c r="GYS12" s="652"/>
      <c r="GYT12" s="652"/>
      <c r="GYU12" s="652"/>
      <c r="GYV12" s="652"/>
      <c r="GYW12" s="652"/>
      <c r="GYX12" s="652"/>
      <c r="GYY12" s="652"/>
      <c r="GYZ12" s="652"/>
      <c r="GZA12" s="652"/>
      <c r="GZB12" s="652"/>
      <c r="GZC12" s="652"/>
      <c r="GZD12" s="652"/>
      <c r="GZE12" s="652"/>
      <c r="GZF12" s="652"/>
      <c r="GZG12" s="652"/>
      <c r="GZH12" s="652"/>
      <c r="GZI12" s="652"/>
      <c r="GZJ12" s="652"/>
      <c r="GZK12" s="652"/>
      <c r="GZL12" s="652"/>
      <c r="GZM12" s="652"/>
      <c r="GZN12" s="652"/>
      <c r="GZO12" s="652"/>
      <c r="GZP12" s="652"/>
      <c r="GZQ12" s="652"/>
      <c r="GZR12" s="652"/>
      <c r="GZS12" s="652"/>
      <c r="GZT12" s="652"/>
      <c r="GZU12" s="652"/>
      <c r="GZV12" s="652"/>
      <c r="GZW12" s="652"/>
      <c r="GZX12" s="652"/>
      <c r="GZY12" s="652"/>
      <c r="GZZ12" s="652"/>
      <c r="HAA12" s="652"/>
      <c r="HAB12" s="652"/>
      <c r="HAC12" s="652"/>
      <c r="HAD12" s="652"/>
      <c r="HAE12" s="652"/>
      <c r="HAF12" s="652"/>
      <c r="HAG12" s="652"/>
      <c r="HAH12" s="652"/>
      <c r="HAI12" s="652"/>
      <c r="HAJ12" s="652"/>
      <c r="HAK12" s="652"/>
      <c r="HAL12" s="652"/>
      <c r="HAM12" s="652"/>
      <c r="HAN12" s="652"/>
      <c r="HAO12" s="652"/>
      <c r="HAP12" s="652"/>
      <c r="HAQ12" s="652"/>
      <c r="HAR12" s="652"/>
      <c r="HAS12" s="652"/>
      <c r="HAT12" s="652"/>
      <c r="HAU12" s="652"/>
      <c r="HAV12" s="652"/>
      <c r="HAW12" s="652"/>
      <c r="HAX12" s="652"/>
      <c r="HAY12" s="652"/>
      <c r="HAZ12" s="652"/>
      <c r="HBA12" s="652"/>
      <c r="HBB12" s="652"/>
      <c r="HBC12" s="652"/>
      <c r="HBD12" s="652"/>
      <c r="HBE12" s="652"/>
      <c r="HBF12" s="652"/>
      <c r="HBG12" s="652"/>
      <c r="HBH12" s="652"/>
      <c r="HBI12" s="652"/>
      <c r="HBJ12" s="652"/>
      <c r="HBK12" s="652"/>
      <c r="HBL12" s="652"/>
      <c r="HBM12" s="652"/>
      <c r="HBN12" s="652"/>
      <c r="HBO12" s="652"/>
      <c r="HBP12" s="652"/>
      <c r="HBQ12" s="652"/>
      <c r="HBR12" s="652"/>
      <c r="HBS12" s="652"/>
      <c r="HBT12" s="652"/>
      <c r="HBU12" s="652"/>
      <c r="HBV12" s="652"/>
      <c r="HBW12" s="652"/>
      <c r="HBX12" s="652"/>
      <c r="HBY12" s="652"/>
      <c r="HBZ12" s="652"/>
      <c r="HCA12" s="652"/>
      <c r="HCB12" s="652"/>
      <c r="HCC12" s="652"/>
      <c r="HCD12" s="652"/>
      <c r="HCE12" s="652"/>
      <c r="HCF12" s="652"/>
      <c r="HCG12" s="652"/>
      <c r="HCH12" s="652"/>
      <c r="HCI12" s="652"/>
      <c r="HCJ12" s="652"/>
      <c r="HCK12" s="652"/>
      <c r="HCL12" s="652"/>
      <c r="HCM12" s="652"/>
      <c r="HCN12" s="652"/>
      <c r="HCO12" s="652"/>
      <c r="HCP12" s="652"/>
      <c r="HCQ12" s="652"/>
      <c r="HCR12" s="652"/>
      <c r="HCS12" s="652"/>
      <c r="HCT12" s="652"/>
      <c r="HCU12" s="652"/>
      <c r="HCV12" s="652"/>
      <c r="HCW12" s="652"/>
      <c r="HCX12" s="652"/>
      <c r="HCY12" s="652"/>
      <c r="HCZ12" s="652"/>
      <c r="HDA12" s="652"/>
      <c r="HDB12" s="652"/>
      <c r="HDC12" s="652"/>
      <c r="HDD12" s="652"/>
      <c r="HDE12" s="652"/>
      <c r="HDF12" s="652"/>
      <c r="HDG12" s="652"/>
      <c r="HDH12" s="652"/>
      <c r="HDI12" s="652"/>
      <c r="HDJ12" s="652"/>
      <c r="HDK12" s="652"/>
      <c r="HDL12" s="652"/>
      <c r="HDM12" s="652"/>
      <c r="HDN12" s="652"/>
      <c r="HDO12" s="652"/>
      <c r="HDP12" s="652"/>
      <c r="HDQ12" s="652"/>
      <c r="HDR12" s="652"/>
      <c r="HDS12" s="652"/>
      <c r="HDT12" s="652"/>
      <c r="HDU12" s="652"/>
      <c r="HDV12" s="652"/>
      <c r="HDW12" s="652"/>
      <c r="HDX12" s="652"/>
      <c r="HDY12" s="652"/>
      <c r="HDZ12" s="652"/>
      <c r="HEA12" s="652"/>
      <c r="HEB12" s="652"/>
      <c r="HEC12" s="652"/>
      <c r="HED12" s="652"/>
      <c r="HEE12" s="652"/>
      <c r="HEF12" s="652"/>
      <c r="HEG12" s="652"/>
      <c r="HEH12" s="652"/>
      <c r="HEI12" s="652"/>
      <c r="HEJ12" s="652"/>
      <c r="HEK12" s="652"/>
      <c r="HEL12" s="652"/>
      <c r="HEM12" s="652"/>
      <c r="HEN12" s="652"/>
      <c r="HEO12" s="652"/>
      <c r="HEP12" s="652"/>
      <c r="HEQ12" s="652"/>
      <c r="HER12" s="652"/>
      <c r="HES12" s="652"/>
      <c r="HET12" s="652"/>
      <c r="HEU12" s="652"/>
      <c r="HEV12" s="652"/>
      <c r="HEW12" s="652"/>
      <c r="HEX12" s="652"/>
      <c r="HEY12" s="652"/>
      <c r="HEZ12" s="652"/>
      <c r="HFA12" s="652"/>
      <c r="HFB12" s="652"/>
      <c r="HFC12" s="652"/>
      <c r="HFD12" s="652"/>
      <c r="HFE12" s="652"/>
      <c r="HFF12" s="652"/>
      <c r="HFG12" s="652"/>
      <c r="HFH12" s="652"/>
      <c r="HFI12" s="652"/>
      <c r="HFJ12" s="652"/>
      <c r="HFK12" s="652"/>
      <c r="HFL12" s="652"/>
      <c r="HFM12" s="652"/>
      <c r="HFN12" s="652"/>
      <c r="HFO12" s="652"/>
      <c r="HFP12" s="652"/>
      <c r="HFQ12" s="652"/>
      <c r="HFR12" s="652"/>
      <c r="HFS12" s="652"/>
      <c r="HFT12" s="652"/>
      <c r="HFU12" s="652"/>
      <c r="HFV12" s="652"/>
      <c r="HFW12" s="652"/>
      <c r="HFX12" s="652"/>
      <c r="HFY12" s="652"/>
      <c r="HFZ12" s="652"/>
      <c r="HGA12" s="652"/>
      <c r="HGB12" s="652"/>
      <c r="HGC12" s="652"/>
      <c r="HGD12" s="652"/>
      <c r="HGE12" s="652"/>
      <c r="HGF12" s="652"/>
      <c r="HGG12" s="652"/>
      <c r="HGH12" s="652"/>
      <c r="HGI12" s="652"/>
      <c r="HGJ12" s="652"/>
      <c r="HGK12" s="652"/>
      <c r="HGL12" s="652"/>
      <c r="HGM12" s="652"/>
      <c r="HGN12" s="652"/>
      <c r="HGO12" s="652"/>
      <c r="HGP12" s="652"/>
      <c r="HGQ12" s="652"/>
      <c r="HGR12" s="652"/>
      <c r="HGS12" s="652"/>
      <c r="HGT12" s="652"/>
      <c r="HGU12" s="652"/>
      <c r="HGV12" s="652"/>
      <c r="HGW12" s="652"/>
      <c r="HGX12" s="652"/>
      <c r="HGY12" s="652"/>
      <c r="HGZ12" s="652"/>
      <c r="HHA12" s="652"/>
      <c r="HHB12" s="652"/>
      <c r="HHC12" s="652"/>
      <c r="HHD12" s="652"/>
      <c r="HHE12" s="652"/>
      <c r="HHF12" s="652"/>
      <c r="HHG12" s="652"/>
      <c r="HHH12" s="652"/>
      <c r="HHI12" s="652"/>
      <c r="HHJ12" s="652"/>
      <c r="HHK12" s="652"/>
      <c r="HHL12" s="652"/>
      <c r="HHM12" s="652"/>
      <c r="HHN12" s="652"/>
      <c r="HHO12" s="652"/>
      <c r="HHP12" s="652"/>
      <c r="HHQ12" s="652"/>
      <c r="HHR12" s="652"/>
      <c r="HHS12" s="652"/>
      <c r="HHT12" s="652"/>
      <c r="HHU12" s="652"/>
      <c r="HHV12" s="652"/>
      <c r="HHW12" s="652"/>
      <c r="HHX12" s="652"/>
      <c r="HHY12" s="652"/>
      <c r="HHZ12" s="652"/>
      <c r="HIA12" s="652"/>
      <c r="HIB12" s="652"/>
      <c r="HIC12" s="652"/>
      <c r="HID12" s="652"/>
      <c r="HIE12" s="652"/>
      <c r="HIF12" s="652"/>
      <c r="HIG12" s="652"/>
      <c r="HIH12" s="652"/>
      <c r="HII12" s="652"/>
      <c r="HIJ12" s="652"/>
      <c r="HIK12" s="652"/>
      <c r="HIL12" s="652"/>
      <c r="HIM12" s="652"/>
      <c r="HIN12" s="652"/>
      <c r="HIO12" s="652"/>
      <c r="HIP12" s="652"/>
      <c r="HIQ12" s="652"/>
      <c r="HIR12" s="652"/>
      <c r="HIS12" s="652"/>
      <c r="HIT12" s="652"/>
      <c r="HIU12" s="652"/>
      <c r="HIV12" s="652"/>
      <c r="HIW12" s="652"/>
      <c r="HIX12" s="652"/>
      <c r="HIY12" s="652"/>
      <c r="HIZ12" s="652"/>
      <c r="HJA12" s="652"/>
      <c r="HJB12" s="652"/>
      <c r="HJC12" s="652"/>
      <c r="HJD12" s="652"/>
      <c r="HJE12" s="652"/>
      <c r="HJF12" s="652"/>
      <c r="HJG12" s="652"/>
      <c r="HJH12" s="652"/>
      <c r="HJI12" s="652"/>
      <c r="HJJ12" s="652"/>
      <c r="HJK12" s="652"/>
      <c r="HJL12" s="652"/>
      <c r="HJM12" s="652"/>
      <c r="HJN12" s="652"/>
      <c r="HJO12" s="652"/>
      <c r="HJP12" s="652"/>
      <c r="HJQ12" s="652"/>
      <c r="HJR12" s="652"/>
      <c r="HJS12" s="652"/>
      <c r="HJT12" s="652"/>
      <c r="HJU12" s="652"/>
      <c r="HJV12" s="652"/>
      <c r="HJW12" s="652"/>
      <c r="HJX12" s="652"/>
      <c r="HJY12" s="652"/>
      <c r="HJZ12" s="652"/>
      <c r="HKA12" s="652"/>
      <c r="HKB12" s="652"/>
      <c r="HKC12" s="652"/>
      <c r="HKD12" s="652"/>
      <c r="HKE12" s="652"/>
      <c r="HKF12" s="652"/>
      <c r="HKG12" s="652"/>
      <c r="HKH12" s="652"/>
      <c r="HKI12" s="652"/>
      <c r="HKJ12" s="652"/>
      <c r="HKK12" s="652"/>
      <c r="HKL12" s="652"/>
      <c r="HKM12" s="652"/>
      <c r="HKN12" s="652"/>
      <c r="HKO12" s="652"/>
      <c r="HKP12" s="652"/>
      <c r="HKQ12" s="652"/>
      <c r="HKR12" s="652"/>
      <c r="HKS12" s="652"/>
      <c r="HKT12" s="652"/>
      <c r="HKU12" s="652"/>
      <c r="HKV12" s="652"/>
      <c r="HKW12" s="652"/>
      <c r="HKX12" s="652"/>
      <c r="HKY12" s="652"/>
      <c r="HKZ12" s="652"/>
      <c r="HLA12" s="652"/>
      <c r="HLB12" s="652"/>
      <c r="HLC12" s="652"/>
      <c r="HLD12" s="652"/>
      <c r="HLE12" s="652"/>
      <c r="HLF12" s="652"/>
      <c r="HLG12" s="652"/>
      <c r="HLH12" s="652"/>
      <c r="HLI12" s="652"/>
      <c r="HLJ12" s="652"/>
      <c r="HLK12" s="652"/>
      <c r="HLL12" s="652"/>
      <c r="HLM12" s="652"/>
      <c r="HLN12" s="652"/>
      <c r="HLO12" s="652"/>
      <c r="HLP12" s="652"/>
      <c r="HLQ12" s="652"/>
      <c r="HLR12" s="652"/>
      <c r="HLS12" s="652"/>
      <c r="HLT12" s="652"/>
      <c r="HLU12" s="652"/>
      <c r="HLV12" s="652"/>
      <c r="HLW12" s="652"/>
      <c r="HLX12" s="652"/>
      <c r="HLY12" s="652"/>
      <c r="HLZ12" s="652"/>
      <c r="HMA12" s="652"/>
      <c r="HMB12" s="652"/>
      <c r="HMC12" s="652"/>
      <c r="HMD12" s="652"/>
      <c r="HME12" s="652"/>
      <c r="HMF12" s="652"/>
      <c r="HMG12" s="652"/>
      <c r="HMH12" s="652"/>
      <c r="HMI12" s="652"/>
      <c r="HMJ12" s="652"/>
      <c r="HMK12" s="652"/>
      <c r="HML12" s="652"/>
      <c r="HMM12" s="652"/>
      <c r="HMN12" s="652"/>
      <c r="HMO12" s="652"/>
      <c r="HMP12" s="652"/>
      <c r="HMQ12" s="652"/>
      <c r="HMR12" s="652"/>
      <c r="HMS12" s="652"/>
      <c r="HMT12" s="652"/>
      <c r="HMU12" s="652"/>
      <c r="HMV12" s="652"/>
      <c r="HMW12" s="652"/>
      <c r="HMX12" s="652"/>
      <c r="HMY12" s="652"/>
      <c r="HMZ12" s="652"/>
      <c r="HNA12" s="652"/>
      <c r="HNB12" s="652"/>
      <c r="HNC12" s="652"/>
      <c r="HND12" s="652"/>
      <c r="HNE12" s="652"/>
      <c r="HNF12" s="652"/>
      <c r="HNG12" s="652"/>
      <c r="HNH12" s="652"/>
      <c r="HNI12" s="652"/>
      <c r="HNJ12" s="652"/>
      <c r="HNK12" s="652"/>
      <c r="HNL12" s="652"/>
      <c r="HNM12" s="652"/>
      <c r="HNN12" s="652"/>
      <c r="HNO12" s="652"/>
      <c r="HNP12" s="652"/>
      <c r="HNQ12" s="652"/>
      <c r="HNR12" s="652"/>
      <c r="HNS12" s="652"/>
      <c r="HNT12" s="652"/>
      <c r="HNU12" s="652"/>
      <c r="HNV12" s="652"/>
      <c r="HNW12" s="652"/>
      <c r="HNX12" s="652"/>
      <c r="HNY12" s="652"/>
      <c r="HNZ12" s="652"/>
      <c r="HOA12" s="652"/>
      <c r="HOB12" s="652"/>
      <c r="HOC12" s="652"/>
      <c r="HOD12" s="652"/>
      <c r="HOE12" s="652"/>
      <c r="HOF12" s="652"/>
      <c r="HOG12" s="652"/>
      <c r="HOH12" s="652"/>
      <c r="HOI12" s="652"/>
      <c r="HOJ12" s="652"/>
      <c r="HOK12" s="652"/>
      <c r="HOL12" s="652"/>
      <c r="HOM12" s="652"/>
      <c r="HON12" s="652"/>
      <c r="HOO12" s="652"/>
      <c r="HOP12" s="652"/>
      <c r="HOQ12" s="652"/>
      <c r="HOR12" s="652"/>
      <c r="HOS12" s="652"/>
      <c r="HOT12" s="652"/>
      <c r="HOU12" s="652"/>
      <c r="HOV12" s="652"/>
      <c r="HOW12" s="652"/>
      <c r="HOX12" s="652"/>
      <c r="HOY12" s="652"/>
      <c r="HOZ12" s="652"/>
      <c r="HPA12" s="652"/>
      <c r="HPB12" s="652"/>
      <c r="HPC12" s="652"/>
      <c r="HPD12" s="652"/>
      <c r="HPE12" s="652"/>
      <c r="HPF12" s="652"/>
      <c r="HPG12" s="652"/>
      <c r="HPH12" s="652"/>
      <c r="HPI12" s="652"/>
      <c r="HPJ12" s="652"/>
      <c r="HPK12" s="652"/>
      <c r="HPL12" s="652"/>
      <c r="HPM12" s="652"/>
      <c r="HPN12" s="652"/>
      <c r="HPO12" s="652"/>
      <c r="HPP12" s="652"/>
      <c r="HPQ12" s="652"/>
      <c r="HPR12" s="652"/>
      <c r="HPS12" s="652"/>
      <c r="HPT12" s="652"/>
      <c r="HPU12" s="652"/>
      <c r="HPV12" s="652"/>
      <c r="HPW12" s="652"/>
      <c r="HPX12" s="652"/>
      <c r="HPY12" s="652"/>
      <c r="HPZ12" s="652"/>
      <c r="HQA12" s="652"/>
      <c r="HQB12" s="652"/>
      <c r="HQC12" s="652"/>
      <c r="HQD12" s="652"/>
      <c r="HQE12" s="652"/>
      <c r="HQF12" s="652"/>
      <c r="HQG12" s="652"/>
      <c r="HQH12" s="652"/>
      <c r="HQI12" s="652"/>
      <c r="HQJ12" s="652"/>
      <c r="HQK12" s="652"/>
      <c r="HQL12" s="652"/>
      <c r="HQM12" s="652"/>
      <c r="HQN12" s="652"/>
      <c r="HQO12" s="652"/>
      <c r="HQP12" s="652"/>
      <c r="HQQ12" s="652"/>
      <c r="HQR12" s="652"/>
      <c r="HQS12" s="652"/>
      <c r="HQT12" s="652"/>
      <c r="HQU12" s="652"/>
      <c r="HQV12" s="652"/>
      <c r="HQW12" s="652"/>
      <c r="HQX12" s="652"/>
      <c r="HQY12" s="652"/>
      <c r="HQZ12" s="652"/>
      <c r="HRA12" s="652"/>
      <c r="HRB12" s="652"/>
      <c r="HRC12" s="652"/>
      <c r="HRD12" s="652"/>
      <c r="HRE12" s="652"/>
      <c r="HRF12" s="652"/>
      <c r="HRG12" s="652"/>
      <c r="HRH12" s="652"/>
      <c r="HRI12" s="652"/>
      <c r="HRJ12" s="652"/>
      <c r="HRK12" s="652"/>
      <c r="HRL12" s="652"/>
      <c r="HRM12" s="652"/>
      <c r="HRN12" s="652"/>
      <c r="HRO12" s="652"/>
      <c r="HRP12" s="652"/>
      <c r="HRQ12" s="652"/>
      <c r="HRR12" s="652"/>
      <c r="HRS12" s="652"/>
      <c r="HRT12" s="652"/>
      <c r="HRU12" s="652"/>
      <c r="HRV12" s="652"/>
      <c r="HRW12" s="652"/>
      <c r="HRX12" s="652"/>
      <c r="HRY12" s="652"/>
      <c r="HRZ12" s="652"/>
      <c r="HSA12" s="652"/>
      <c r="HSB12" s="652"/>
      <c r="HSC12" s="652"/>
      <c r="HSD12" s="652"/>
      <c r="HSE12" s="652"/>
      <c r="HSF12" s="652"/>
      <c r="HSG12" s="652"/>
      <c r="HSH12" s="652"/>
      <c r="HSI12" s="652"/>
      <c r="HSJ12" s="652"/>
      <c r="HSK12" s="652"/>
      <c r="HSL12" s="652"/>
      <c r="HSM12" s="652"/>
      <c r="HSN12" s="652"/>
      <c r="HSO12" s="652"/>
      <c r="HSP12" s="652"/>
      <c r="HSQ12" s="652"/>
      <c r="HSR12" s="652"/>
      <c r="HSS12" s="652"/>
      <c r="HST12" s="652"/>
      <c r="HSU12" s="652"/>
      <c r="HSV12" s="652"/>
      <c r="HSW12" s="652"/>
      <c r="HSX12" s="652"/>
      <c r="HSY12" s="652"/>
      <c r="HSZ12" s="652"/>
      <c r="HTA12" s="652"/>
      <c r="HTB12" s="652"/>
      <c r="HTC12" s="652"/>
      <c r="HTD12" s="652"/>
      <c r="HTE12" s="652"/>
      <c r="HTF12" s="652"/>
      <c r="HTG12" s="652"/>
      <c r="HTH12" s="652"/>
      <c r="HTI12" s="652"/>
      <c r="HTJ12" s="652"/>
      <c r="HTK12" s="652"/>
      <c r="HTL12" s="652"/>
      <c r="HTM12" s="652"/>
      <c r="HTN12" s="652"/>
      <c r="HTO12" s="652"/>
      <c r="HTP12" s="652"/>
      <c r="HTQ12" s="652"/>
      <c r="HTR12" s="652"/>
      <c r="HTS12" s="652"/>
      <c r="HTT12" s="652"/>
      <c r="HTU12" s="652"/>
      <c r="HTV12" s="652"/>
      <c r="HTW12" s="652"/>
      <c r="HTX12" s="652"/>
      <c r="HTY12" s="652"/>
      <c r="HTZ12" s="652"/>
      <c r="HUA12" s="652"/>
      <c r="HUB12" s="652"/>
      <c r="HUC12" s="652"/>
      <c r="HUD12" s="652"/>
      <c r="HUE12" s="652"/>
      <c r="HUF12" s="652"/>
      <c r="HUG12" s="652"/>
      <c r="HUH12" s="652"/>
      <c r="HUI12" s="652"/>
      <c r="HUJ12" s="652"/>
      <c r="HUK12" s="652"/>
      <c r="HUL12" s="652"/>
      <c r="HUM12" s="652"/>
      <c r="HUN12" s="652"/>
      <c r="HUO12" s="652"/>
      <c r="HUP12" s="652"/>
      <c r="HUQ12" s="652"/>
      <c r="HUR12" s="652"/>
      <c r="HUS12" s="652"/>
      <c r="HUT12" s="652"/>
      <c r="HUU12" s="652"/>
      <c r="HUV12" s="652"/>
      <c r="HUW12" s="652"/>
      <c r="HUX12" s="652"/>
      <c r="HUY12" s="652"/>
      <c r="HUZ12" s="652"/>
      <c r="HVA12" s="652"/>
      <c r="HVB12" s="652"/>
      <c r="HVC12" s="652"/>
      <c r="HVD12" s="652"/>
      <c r="HVE12" s="652"/>
      <c r="HVF12" s="652"/>
      <c r="HVG12" s="652"/>
      <c r="HVH12" s="652"/>
      <c r="HVI12" s="652"/>
      <c r="HVJ12" s="652"/>
      <c r="HVK12" s="652"/>
      <c r="HVL12" s="652"/>
      <c r="HVM12" s="652"/>
      <c r="HVN12" s="652"/>
      <c r="HVO12" s="652"/>
      <c r="HVP12" s="652"/>
      <c r="HVQ12" s="652"/>
      <c r="HVR12" s="652"/>
      <c r="HVS12" s="652"/>
      <c r="HVT12" s="652"/>
      <c r="HVU12" s="652"/>
      <c r="HVV12" s="652"/>
      <c r="HVW12" s="652"/>
      <c r="HVX12" s="652"/>
      <c r="HVY12" s="652"/>
      <c r="HVZ12" s="652"/>
      <c r="HWA12" s="652"/>
      <c r="HWB12" s="652"/>
      <c r="HWC12" s="652"/>
      <c r="HWD12" s="652"/>
      <c r="HWE12" s="652"/>
      <c r="HWF12" s="652"/>
      <c r="HWG12" s="652"/>
      <c r="HWH12" s="652"/>
      <c r="HWI12" s="652"/>
      <c r="HWJ12" s="652"/>
      <c r="HWK12" s="652"/>
      <c r="HWL12" s="652"/>
      <c r="HWM12" s="652"/>
      <c r="HWN12" s="652"/>
      <c r="HWO12" s="652"/>
      <c r="HWP12" s="652"/>
      <c r="HWQ12" s="652"/>
      <c r="HWR12" s="652"/>
      <c r="HWS12" s="652"/>
      <c r="HWT12" s="652"/>
      <c r="HWU12" s="652"/>
      <c r="HWV12" s="652"/>
      <c r="HWW12" s="652"/>
      <c r="HWX12" s="652"/>
      <c r="HWY12" s="652"/>
      <c r="HWZ12" s="652"/>
      <c r="HXA12" s="652"/>
      <c r="HXB12" s="652"/>
      <c r="HXC12" s="652"/>
      <c r="HXD12" s="652"/>
      <c r="HXE12" s="652"/>
      <c r="HXF12" s="652"/>
      <c r="HXG12" s="652"/>
      <c r="HXH12" s="652"/>
      <c r="HXI12" s="652"/>
      <c r="HXJ12" s="652"/>
      <c r="HXK12" s="652"/>
      <c r="HXL12" s="652"/>
      <c r="HXM12" s="652"/>
      <c r="HXN12" s="652"/>
      <c r="HXO12" s="652"/>
      <c r="HXP12" s="652"/>
      <c r="HXQ12" s="652"/>
      <c r="HXR12" s="652"/>
      <c r="HXS12" s="652"/>
      <c r="HXT12" s="652"/>
      <c r="HXU12" s="652"/>
      <c r="HXV12" s="652"/>
      <c r="HXW12" s="652"/>
      <c r="HXX12" s="652"/>
      <c r="HXY12" s="652"/>
      <c r="HXZ12" s="652"/>
      <c r="HYA12" s="652"/>
      <c r="HYB12" s="652"/>
      <c r="HYC12" s="652"/>
      <c r="HYD12" s="652"/>
      <c r="HYE12" s="652"/>
      <c r="HYF12" s="652"/>
      <c r="HYG12" s="652"/>
      <c r="HYH12" s="652"/>
      <c r="HYI12" s="652"/>
      <c r="HYJ12" s="652"/>
      <c r="HYK12" s="652"/>
      <c r="HYL12" s="652"/>
      <c r="HYM12" s="652"/>
      <c r="HYN12" s="652"/>
      <c r="HYO12" s="652"/>
      <c r="HYP12" s="652"/>
      <c r="HYQ12" s="652"/>
      <c r="HYR12" s="652"/>
      <c r="HYS12" s="652"/>
      <c r="HYT12" s="652"/>
      <c r="HYU12" s="652"/>
      <c r="HYV12" s="652"/>
      <c r="HYW12" s="652"/>
      <c r="HYX12" s="652"/>
      <c r="HYY12" s="652"/>
      <c r="HYZ12" s="652"/>
      <c r="HZA12" s="652"/>
      <c r="HZB12" s="652"/>
      <c r="HZC12" s="652"/>
      <c r="HZD12" s="652"/>
      <c r="HZE12" s="652"/>
      <c r="HZF12" s="652"/>
      <c r="HZG12" s="652"/>
      <c r="HZH12" s="652"/>
      <c r="HZI12" s="652"/>
      <c r="HZJ12" s="652"/>
      <c r="HZK12" s="652"/>
      <c r="HZL12" s="652"/>
      <c r="HZM12" s="652"/>
      <c r="HZN12" s="652"/>
      <c r="HZO12" s="652"/>
      <c r="HZP12" s="652"/>
      <c r="HZQ12" s="652"/>
      <c r="HZR12" s="652"/>
      <c r="HZS12" s="652"/>
      <c r="HZT12" s="652"/>
      <c r="HZU12" s="652"/>
      <c r="HZV12" s="652"/>
      <c r="HZW12" s="652"/>
      <c r="HZX12" s="652"/>
      <c r="HZY12" s="652"/>
      <c r="HZZ12" s="652"/>
      <c r="IAA12" s="652"/>
      <c r="IAB12" s="652"/>
      <c r="IAC12" s="652"/>
      <c r="IAD12" s="652"/>
      <c r="IAE12" s="652"/>
      <c r="IAF12" s="652"/>
      <c r="IAG12" s="652"/>
      <c r="IAH12" s="652"/>
      <c r="IAI12" s="652"/>
      <c r="IAJ12" s="652"/>
      <c r="IAK12" s="652"/>
      <c r="IAL12" s="652"/>
      <c r="IAM12" s="652"/>
      <c r="IAN12" s="652"/>
      <c r="IAO12" s="652"/>
      <c r="IAP12" s="652"/>
      <c r="IAQ12" s="652"/>
      <c r="IAR12" s="652"/>
      <c r="IAS12" s="652"/>
      <c r="IAT12" s="652"/>
      <c r="IAU12" s="652"/>
      <c r="IAV12" s="652"/>
      <c r="IAW12" s="652"/>
      <c r="IAX12" s="652"/>
      <c r="IAY12" s="652"/>
      <c r="IAZ12" s="652"/>
      <c r="IBA12" s="652"/>
      <c r="IBB12" s="652"/>
      <c r="IBC12" s="652"/>
      <c r="IBD12" s="652"/>
      <c r="IBE12" s="652"/>
      <c r="IBF12" s="652"/>
      <c r="IBG12" s="652"/>
      <c r="IBH12" s="652"/>
      <c r="IBI12" s="652"/>
      <c r="IBJ12" s="652"/>
      <c r="IBK12" s="652"/>
      <c r="IBL12" s="652"/>
      <c r="IBM12" s="652"/>
      <c r="IBN12" s="652"/>
      <c r="IBO12" s="652"/>
      <c r="IBP12" s="652"/>
      <c r="IBQ12" s="652"/>
      <c r="IBR12" s="652"/>
      <c r="IBS12" s="652"/>
      <c r="IBT12" s="652"/>
      <c r="IBU12" s="652"/>
      <c r="IBV12" s="652"/>
      <c r="IBW12" s="652"/>
      <c r="IBX12" s="652"/>
      <c r="IBY12" s="652"/>
      <c r="IBZ12" s="652"/>
      <c r="ICA12" s="652"/>
      <c r="ICB12" s="652"/>
      <c r="ICC12" s="652"/>
      <c r="ICD12" s="652"/>
      <c r="ICE12" s="652"/>
      <c r="ICF12" s="652"/>
      <c r="ICG12" s="652"/>
      <c r="ICH12" s="652"/>
      <c r="ICI12" s="652"/>
      <c r="ICJ12" s="652"/>
      <c r="ICK12" s="652"/>
      <c r="ICL12" s="652"/>
      <c r="ICM12" s="652"/>
      <c r="ICN12" s="652"/>
      <c r="ICO12" s="652"/>
      <c r="ICP12" s="652"/>
      <c r="ICQ12" s="652"/>
      <c r="ICR12" s="652"/>
      <c r="ICS12" s="652"/>
      <c r="ICT12" s="652"/>
      <c r="ICU12" s="652"/>
      <c r="ICV12" s="652"/>
      <c r="ICW12" s="652"/>
      <c r="ICX12" s="652"/>
      <c r="ICY12" s="652"/>
      <c r="ICZ12" s="652"/>
      <c r="IDA12" s="652"/>
      <c r="IDB12" s="652"/>
      <c r="IDC12" s="652"/>
      <c r="IDD12" s="652"/>
      <c r="IDE12" s="652"/>
      <c r="IDF12" s="652"/>
      <c r="IDG12" s="652"/>
      <c r="IDH12" s="652"/>
      <c r="IDI12" s="652"/>
      <c r="IDJ12" s="652"/>
      <c r="IDK12" s="652"/>
      <c r="IDL12" s="652"/>
      <c r="IDM12" s="652"/>
      <c r="IDN12" s="652"/>
      <c r="IDO12" s="652"/>
      <c r="IDP12" s="652"/>
      <c r="IDQ12" s="652"/>
      <c r="IDR12" s="652"/>
      <c r="IDS12" s="652"/>
      <c r="IDT12" s="652"/>
      <c r="IDU12" s="652"/>
      <c r="IDV12" s="652"/>
      <c r="IDW12" s="652"/>
      <c r="IDX12" s="652"/>
      <c r="IDY12" s="652"/>
      <c r="IDZ12" s="652"/>
      <c r="IEA12" s="652"/>
      <c r="IEB12" s="652"/>
      <c r="IEC12" s="652"/>
      <c r="IED12" s="652"/>
      <c r="IEE12" s="652"/>
      <c r="IEF12" s="652"/>
      <c r="IEG12" s="652"/>
      <c r="IEH12" s="652"/>
      <c r="IEI12" s="652"/>
      <c r="IEJ12" s="652"/>
      <c r="IEK12" s="652"/>
      <c r="IEL12" s="652"/>
      <c r="IEM12" s="652"/>
      <c r="IEN12" s="652"/>
      <c r="IEO12" s="652"/>
      <c r="IEP12" s="652"/>
      <c r="IEQ12" s="652"/>
      <c r="IER12" s="652"/>
      <c r="IES12" s="652"/>
      <c r="IET12" s="652"/>
      <c r="IEU12" s="652"/>
      <c r="IEV12" s="652"/>
      <c r="IEW12" s="652"/>
      <c r="IEX12" s="652"/>
      <c r="IEY12" s="652"/>
      <c r="IEZ12" s="652"/>
      <c r="IFA12" s="652"/>
      <c r="IFB12" s="652"/>
      <c r="IFC12" s="652"/>
      <c r="IFD12" s="652"/>
      <c r="IFE12" s="652"/>
      <c r="IFF12" s="652"/>
      <c r="IFG12" s="652"/>
      <c r="IFH12" s="652"/>
      <c r="IFI12" s="652"/>
      <c r="IFJ12" s="652"/>
      <c r="IFK12" s="652"/>
      <c r="IFL12" s="652"/>
      <c r="IFM12" s="652"/>
      <c r="IFN12" s="652"/>
      <c r="IFO12" s="652"/>
      <c r="IFP12" s="652"/>
      <c r="IFQ12" s="652"/>
      <c r="IFR12" s="652"/>
      <c r="IFS12" s="652"/>
      <c r="IFT12" s="652"/>
      <c r="IFU12" s="652"/>
      <c r="IFV12" s="652"/>
      <c r="IFW12" s="652"/>
      <c r="IFX12" s="652"/>
      <c r="IFY12" s="652"/>
      <c r="IFZ12" s="652"/>
      <c r="IGA12" s="652"/>
      <c r="IGB12" s="652"/>
      <c r="IGC12" s="652"/>
      <c r="IGD12" s="652"/>
      <c r="IGE12" s="652"/>
      <c r="IGF12" s="652"/>
      <c r="IGG12" s="652"/>
      <c r="IGH12" s="652"/>
      <c r="IGI12" s="652"/>
      <c r="IGJ12" s="652"/>
      <c r="IGK12" s="652"/>
      <c r="IGL12" s="652"/>
      <c r="IGM12" s="652"/>
      <c r="IGN12" s="652"/>
      <c r="IGO12" s="652"/>
      <c r="IGP12" s="652"/>
      <c r="IGQ12" s="652"/>
      <c r="IGR12" s="652"/>
      <c r="IGS12" s="652"/>
      <c r="IGT12" s="652"/>
      <c r="IGU12" s="652"/>
      <c r="IGV12" s="652"/>
      <c r="IGW12" s="652"/>
      <c r="IGX12" s="652"/>
      <c r="IGY12" s="652"/>
      <c r="IGZ12" s="652"/>
      <c r="IHA12" s="652"/>
      <c r="IHB12" s="652"/>
      <c r="IHC12" s="652"/>
      <c r="IHD12" s="652"/>
      <c r="IHE12" s="652"/>
      <c r="IHF12" s="652"/>
      <c r="IHG12" s="652"/>
      <c r="IHH12" s="652"/>
      <c r="IHI12" s="652"/>
      <c r="IHJ12" s="652"/>
      <c r="IHK12" s="652"/>
      <c r="IHL12" s="652"/>
      <c r="IHM12" s="652"/>
      <c r="IHN12" s="652"/>
      <c r="IHO12" s="652"/>
      <c r="IHP12" s="652"/>
      <c r="IHQ12" s="652"/>
      <c r="IHR12" s="652"/>
      <c r="IHS12" s="652"/>
      <c r="IHT12" s="652"/>
      <c r="IHU12" s="652"/>
      <c r="IHV12" s="652"/>
      <c r="IHW12" s="652"/>
      <c r="IHX12" s="652"/>
      <c r="IHY12" s="652"/>
      <c r="IHZ12" s="652"/>
      <c r="IIA12" s="652"/>
      <c r="IIB12" s="652"/>
      <c r="IIC12" s="652"/>
      <c r="IID12" s="652"/>
      <c r="IIE12" s="652"/>
      <c r="IIF12" s="652"/>
      <c r="IIG12" s="652"/>
      <c r="IIH12" s="652"/>
      <c r="III12" s="652"/>
      <c r="IIJ12" s="652"/>
      <c r="IIK12" s="652"/>
      <c r="IIL12" s="652"/>
      <c r="IIM12" s="652"/>
      <c r="IIN12" s="652"/>
      <c r="IIO12" s="652"/>
      <c r="IIP12" s="652"/>
      <c r="IIQ12" s="652"/>
      <c r="IIR12" s="652"/>
      <c r="IIS12" s="652"/>
      <c r="IIT12" s="652"/>
      <c r="IIU12" s="652"/>
      <c r="IIV12" s="652"/>
      <c r="IIW12" s="652"/>
      <c r="IIX12" s="652"/>
      <c r="IIY12" s="652"/>
      <c r="IIZ12" s="652"/>
      <c r="IJA12" s="652"/>
      <c r="IJB12" s="652"/>
      <c r="IJC12" s="652"/>
      <c r="IJD12" s="652"/>
      <c r="IJE12" s="652"/>
      <c r="IJF12" s="652"/>
      <c r="IJG12" s="652"/>
      <c r="IJH12" s="652"/>
      <c r="IJI12" s="652"/>
      <c r="IJJ12" s="652"/>
      <c r="IJK12" s="652"/>
      <c r="IJL12" s="652"/>
      <c r="IJM12" s="652"/>
      <c r="IJN12" s="652"/>
      <c r="IJO12" s="652"/>
      <c r="IJP12" s="652"/>
      <c r="IJQ12" s="652"/>
      <c r="IJR12" s="652"/>
      <c r="IJS12" s="652"/>
      <c r="IJT12" s="652"/>
      <c r="IJU12" s="652"/>
      <c r="IJV12" s="652"/>
      <c r="IJW12" s="652"/>
      <c r="IJX12" s="652"/>
      <c r="IJY12" s="652"/>
      <c r="IJZ12" s="652"/>
      <c r="IKA12" s="652"/>
      <c r="IKB12" s="652"/>
      <c r="IKC12" s="652"/>
      <c r="IKD12" s="652"/>
      <c r="IKE12" s="652"/>
      <c r="IKF12" s="652"/>
      <c r="IKG12" s="652"/>
      <c r="IKH12" s="652"/>
      <c r="IKI12" s="652"/>
      <c r="IKJ12" s="652"/>
      <c r="IKK12" s="652"/>
      <c r="IKL12" s="652"/>
      <c r="IKM12" s="652"/>
      <c r="IKN12" s="652"/>
      <c r="IKO12" s="652"/>
      <c r="IKP12" s="652"/>
      <c r="IKQ12" s="652"/>
      <c r="IKR12" s="652"/>
      <c r="IKS12" s="652"/>
      <c r="IKT12" s="652"/>
      <c r="IKU12" s="652"/>
      <c r="IKV12" s="652"/>
      <c r="IKW12" s="652"/>
      <c r="IKX12" s="652"/>
      <c r="IKY12" s="652"/>
      <c r="IKZ12" s="652"/>
      <c r="ILA12" s="652"/>
      <c r="ILB12" s="652"/>
      <c r="ILC12" s="652"/>
      <c r="ILD12" s="652"/>
      <c r="ILE12" s="652"/>
      <c r="ILF12" s="652"/>
      <c r="ILG12" s="652"/>
      <c r="ILH12" s="652"/>
      <c r="ILI12" s="652"/>
      <c r="ILJ12" s="652"/>
      <c r="ILK12" s="652"/>
      <c r="ILL12" s="652"/>
      <c r="ILM12" s="652"/>
      <c r="ILN12" s="652"/>
      <c r="ILO12" s="652"/>
      <c r="ILP12" s="652"/>
      <c r="ILQ12" s="652"/>
      <c r="ILR12" s="652"/>
      <c r="ILS12" s="652"/>
      <c r="ILT12" s="652"/>
      <c r="ILU12" s="652"/>
      <c r="ILV12" s="652"/>
      <c r="ILW12" s="652"/>
      <c r="ILX12" s="652"/>
      <c r="ILY12" s="652"/>
      <c r="ILZ12" s="652"/>
      <c r="IMA12" s="652"/>
      <c r="IMB12" s="652"/>
      <c r="IMC12" s="652"/>
      <c r="IMD12" s="652"/>
      <c r="IME12" s="652"/>
      <c r="IMF12" s="652"/>
      <c r="IMG12" s="652"/>
      <c r="IMH12" s="652"/>
      <c r="IMI12" s="652"/>
      <c r="IMJ12" s="652"/>
      <c r="IMK12" s="652"/>
      <c r="IML12" s="652"/>
      <c r="IMM12" s="652"/>
      <c r="IMN12" s="652"/>
      <c r="IMO12" s="652"/>
      <c r="IMP12" s="652"/>
      <c r="IMQ12" s="652"/>
      <c r="IMR12" s="652"/>
      <c r="IMS12" s="652"/>
      <c r="IMT12" s="652"/>
      <c r="IMU12" s="652"/>
      <c r="IMV12" s="652"/>
      <c r="IMW12" s="652"/>
      <c r="IMX12" s="652"/>
      <c r="IMY12" s="652"/>
      <c r="IMZ12" s="652"/>
      <c r="INA12" s="652"/>
      <c r="INB12" s="652"/>
      <c r="INC12" s="652"/>
      <c r="IND12" s="652"/>
      <c r="INE12" s="652"/>
      <c r="INF12" s="652"/>
      <c r="ING12" s="652"/>
      <c r="INH12" s="652"/>
      <c r="INI12" s="652"/>
      <c r="INJ12" s="652"/>
      <c r="INK12" s="652"/>
      <c r="INL12" s="652"/>
      <c r="INM12" s="652"/>
      <c r="INN12" s="652"/>
      <c r="INO12" s="652"/>
      <c r="INP12" s="652"/>
      <c r="INQ12" s="652"/>
      <c r="INR12" s="652"/>
      <c r="INS12" s="652"/>
      <c r="INT12" s="652"/>
      <c r="INU12" s="652"/>
      <c r="INV12" s="652"/>
      <c r="INW12" s="652"/>
      <c r="INX12" s="652"/>
      <c r="INY12" s="652"/>
      <c r="INZ12" s="652"/>
      <c r="IOA12" s="652"/>
      <c r="IOB12" s="652"/>
      <c r="IOC12" s="652"/>
      <c r="IOD12" s="652"/>
      <c r="IOE12" s="652"/>
      <c r="IOF12" s="652"/>
      <c r="IOG12" s="652"/>
      <c r="IOH12" s="652"/>
      <c r="IOI12" s="652"/>
      <c r="IOJ12" s="652"/>
      <c r="IOK12" s="652"/>
      <c r="IOL12" s="652"/>
      <c r="IOM12" s="652"/>
      <c r="ION12" s="652"/>
      <c r="IOO12" s="652"/>
      <c r="IOP12" s="652"/>
      <c r="IOQ12" s="652"/>
      <c r="IOR12" s="652"/>
      <c r="IOS12" s="652"/>
      <c r="IOT12" s="652"/>
      <c r="IOU12" s="652"/>
      <c r="IOV12" s="652"/>
      <c r="IOW12" s="652"/>
      <c r="IOX12" s="652"/>
      <c r="IOY12" s="652"/>
      <c r="IOZ12" s="652"/>
      <c r="IPA12" s="652"/>
      <c r="IPB12" s="652"/>
      <c r="IPC12" s="652"/>
      <c r="IPD12" s="652"/>
      <c r="IPE12" s="652"/>
      <c r="IPF12" s="652"/>
      <c r="IPG12" s="652"/>
      <c r="IPH12" s="652"/>
      <c r="IPI12" s="652"/>
      <c r="IPJ12" s="652"/>
      <c r="IPK12" s="652"/>
      <c r="IPL12" s="652"/>
      <c r="IPM12" s="652"/>
      <c r="IPN12" s="652"/>
      <c r="IPO12" s="652"/>
      <c r="IPP12" s="652"/>
      <c r="IPQ12" s="652"/>
      <c r="IPR12" s="652"/>
      <c r="IPS12" s="652"/>
      <c r="IPT12" s="652"/>
      <c r="IPU12" s="652"/>
      <c r="IPV12" s="652"/>
      <c r="IPW12" s="652"/>
      <c r="IPX12" s="652"/>
      <c r="IPY12" s="652"/>
      <c r="IPZ12" s="652"/>
      <c r="IQA12" s="652"/>
      <c r="IQB12" s="652"/>
      <c r="IQC12" s="652"/>
      <c r="IQD12" s="652"/>
      <c r="IQE12" s="652"/>
      <c r="IQF12" s="652"/>
      <c r="IQG12" s="652"/>
      <c r="IQH12" s="652"/>
      <c r="IQI12" s="652"/>
      <c r="IQJ12" s="652"/>
      <c r="IQK12" s="652"/>
      <c r="IQL12" s="652"/>
      <c r="IQM12" s="652"/>
      <c r="IQN12" s="652"/>
      <c r="IQO12" s="652"/>
      <c r="IQP12" s="652"/>
      <c r="IQQ12" s="652"/>
      <c r="IQR12" s="652"/>
      <c r="IQS12" s="652"/>
      <c r="IQT12" s="652"/>
      <c r="IQU12" s="652"/>
      <c r="IQV12" s="652"/>
      <c r="IQW12" s="652"/>
      <c r="IQX12" s="652"/>
      <c r="IQY12" s="652"/>
      <c r="IQZ12" s="652"/>
      <c r="IRA12" s="652"/>
      <c r="IRB12" s="652"/>
      <c r="IRC12" s="652"/>
      <c r="IRD12" s="652"/>
      <c r="IRE12" s="652"/>
      <c r="IRF12" s="652"/>
      <c r="IRG12" s="652"/>
      <c r="IRH12" s="652"/>
      <c r="IRI12" s="652"/>
      <c r="IRJ12" s="652"/>
      <c r="IRK12" s="652"/>
      <c r="IRL12" s="652"/>
      <c r="IRM12" s="652"/>
      <c r="IRN12" s="652"/>
      <c r="IRO12" s="652"/>
      <c r="IRP12" s="652"/>
      <c r="IRQ12" s="652"/>
      <c r="IRR12" s="652"/>
      <c r="IRS12" s="652"/>
      <c r="IRT12" s="652"/>
      <c r="IRU12" s="652"/>
      <c r="IRV12" s="652"/>
      <c r="IRW12" s="652"/>
      <c r="IRX12" s="652"/>
      <c r="IRY12" s="652"/>
      <c r="IRZ12" s="652"/>
      <c r="ISA12" s="652"/>
      <c r="ISB12" s="652"/>
      <c r="ISC12" s="652"/>
      <c r="ISD12" s="652"/>
      <c r="ISE12" s="652"/>
      <c r="ISF12" s="652"/>
      <c r="ISG12" s="652"/>
      <c r="ISH12" s="652"/>
      <c r="ISI12" s="652"/>
      <c r="ISJ12" s="652"/>
      <c r="ISK12" s="652"/>
      <c r="ISL12" s="652"/>
      <c r="ISM12" s="652"/>
      <c r="ISN12" s="652"/>
      <c r="ISO12" s="652"/>
      <c r="ISP12" s="652"/>
      <c r="ISQ12" s="652"/>
      <c r="ISR12" s="652"/>
      <c r="ISS12" s="652"/>
      <c r="IST12" s="652"/>
      <c r="ISU12" s="652"/>
      <c r="ISV12" s="652"/>
      <c r="ISW12" s="652"/>
      <c r="ISX12" s="652"/>
      <c r="ISY12" s="652"/>
      <c r="ISZ12" s="652"/>
      <c r="ITA12" s="652"/>
      <c r="ITB12" s="652"/>
      <c r="ITC12" s="652"/>
      <c r="ITD12" s="652"/>
      <c r="ITE12" s="652"/>
      <c r="ITF12" s="652"/>
      <c r="ITG12" s="652"/>
      <c r="ITH12" s="652"/>
      <c r="ITI12" s="652"/>
      <c r="ITJ12" s="652"/>
      <c r="ITK12" s="652"/>
      <c r="ITL12" s="652"/>
      <c r="ITM12" s="652"/>
      <c r="ITN12" s="652"/>
      <c r="ITO12" s="652"/>
      <c r="ITP12" s="652"/>
      <c r="ITQ12" s="652"/>
      <c r="ITR12" s="652"/>
      <c r="ITS12" s="652"/>
      <c r="ITT12" s="652"/>
      <c r="ITU12" s="652"/>
      <c r="ITV12" s="652"/>
      <c r="ITW12" s="652"/>
      <c r="ITX12" s="652"/>
      <c r="ITY12" s="652"/>
      <c r="ITZ12" s="652"/>
      <c r="IUA12" s="652"/>
      <c r="IUB12" s="652"/>
      <c r="IUC12" s="652"/>
      <c r="IUD12" s="652"/>
      <c r="IUE12" s="652"/>
      <c r="IUF12" s="652"/>
      <c r="IUG12" s="652"/>
      <c r="IUH12" s="652"/>
      <c r="IUI12" s="652"/>
      <c r="IUJ12" s="652"/>
      <c r="IUK12" s="652"/>
      <c r="IUL12" s="652"/>
      <c r="IUM12" s="652"/>
      <c r="IUN12" s="652"/>
      <c r="IUO12" s="652"/>
      <c r="IUP12" s="652"/>
      <c r="IUQ12" s="652"/>
      <c r="IUR12" s="652"/>
      <c r="IUS12" s="652"/>
      <c r="IUT12" s="652"/>
      <c r="IUU12" s="652"/>
      <c r="IUV12" s="652"/>
      <c r="IUW12" s="652"/>
      <c r="IUX12" s="652"/>
      <c r="IUY12" s="652"/>
      <c r="IUZ12" s="652"/>
      <c r="IVA12" s="652"/>
      <c r="IVB12" s="652"/>
      <c r="IVC12" s="652"/>
      <c r="IVD12" s="652"/>
      <c r="IVE12" s="652"/>
      <c r="IVF12" s="652"/>
      <c r="IVG12" s="652"/>
      <c r="IVH12" s="652"/>
      <c r="IVI12" s="652"/>
      <c r="IVJ12" s="652"/>
      <c r="IVK12" s="652"/>
      <c r="IVL12" s="652"/>
      <c r="IVM12" s="652"/>
      <c r="IVN12" s="652"/>
      <c r="IVO12" s="652"/>
      <c r="IVP12" s="652"/>
      <c r="IVQ12" s="652"/>
      <c r="IVR12" s="652"/>
      <c r="IVS12" s="652"/>
      <c r="IVT12" s="652"/>
      <c r="IVU12" s="652"/>
      <c r="IVV12" s="652"/>
      <c r="IVW12" s="652"/>
      <c r="IVX12" s="652"/>
      <c r="IVY12" s="652"/>
      <c r="IVZ12" s="652"/>
      <c r="IWA12" s="652"/>
      <c r="IWB12" s="652"/>
      <c r="IWC12" s="652"/>
      <c r="IWD12" s="652"/>
      <c r="IWE12" s="652"/>
      <c r="IWF12" s="652"/>
      <c r="IWG12" s="652"/>
      <c r="IWH12" s="652"/>
      <c r="IWI12" s="652"/>
      <c r="IWJ12" s="652"/>
      <c r="IWK12" s="652"/>
      <c r="IWL12" s="652"/>
      <c r="IWM12" s="652"/>
      <c r="IWN12" s="652"/>
      <c r="IWO12" s="652"/>
      <c r="IWP12" s="652"/>
      <c r="IWQ12" s="652"/>
      <c r="IWR12" s="652"/>
      <c r="IWS12" s="652"/>
      <c r="IWT12" s="652"/>
      <c r="IWU12" s="652"/>
      <c r="IWV12" s="652"/>
      <c r="IWW12" s="652"/>
      <c r="IWX12" s="652"/>
      <c r="IWY12" s="652"/>
      <c r="IWZ12" s="652"/>
      <c r="IXA12" s="652"/>
      <c r="IXB12" s="652"/>
      <c r="IXC12" s="652"/>
      <c r="IXD12" s="652"/>
      <c r="IXE12" s="652"/>
      <c r="IXF12" s="652"/>
      <c r="IXG12" s="652"/>
      <c r="IXH12" s="652"/>
      <c r="IXI12" s="652"/>
      <c r="IXJ12" s="652"/>
      <c r="IXK12" s="652"/>
      <c r="IXL12" s="652"/>
      <c r="IXM12" s="652"/>
      <c r="IXN12" s="652"/>
      <c r="IXO12" s="652"/>
      <c r="IXP12" s="652"/>
      <c r="IXQ12" s="652"/>
      <c r="IXR12" s="652"/>
      <c r="IXS12" s="652"/>
      <c r="IXT12" s="652"/>
      <c r="IXU12" s="652"/>
      <c r="IXV12" s="652"/>
      <c r="IXW12" s="652"/>
      <c r="IXX12" s="652"/>
      <c r="IXY12" s="652"/>
      <c r="IXZ12" s="652"/>
      <c r="IYA12" s="652"/>
      <c r="IYB12" s="652"/>
      <c r="IYC12" s="652"/>
      <c r="IYD12" s="652"/>
      <c r="IYE12" s="652"/>
      <c r="IYF12" s="652"/>
      <c r="IYG12" s="652"/>
      <c r="IYH12" s="652"/>
      <c r="IYI12" s="652"/>
      <c r="IYJ12" s="652"/>
      <c r="IYK12" s="652"/>
      <c r="IYL12" s="652"/>
      <c r="IYM12" s="652"/>
      <c r="IYN12" s="652"/>
      <c r="IYO12" s="652"/>
      <c r="IYP12" s="652"/>
      <c r="IYQ12" s="652"/>
      <c r="IYR12" s="652"/>
      <c r="IYS12" s="652"/>
      <c r="IYT12" s="652"/>
      <c r="IYU12" s="652"/>
      <c r="IYV12" s="652"/>
      <c r="IYW12" s="652"/>
      <c r="IYX12" s="652"/>
      <c r="IYY12" s="652"/>
      <c r="IYZ12" s="652"/>
      <c r="IZA12" s="652"/>
      <c r="IZB12" s="652"/>
      <c r="IZC12" s="652"/>
      <c r="IZD12" s="652"/>
      <c r="IZE12" s="652"/>
      <c r="IZF12" s="652"/>
      <c r="IZG12" s="652"/>
      <c r="IZH12" s="652"/>
      <c r="IZI12" s="652"/>
      <c r="IZJ12" s="652"/>
      <c r="IZK12" s="652"/>
      <c r="IZL12" s="652"/>
      <c r="IZM12" s="652"/>
      <c r="IZN12" s="652"/>
      <c r="IZO12" s="652"/>
      <c r="IZP12" s="652"/>
      <c r="IZQ12" s="652"/>
      <c r="IZR12" s="652"/>
      <c r="IZS12" s="652"/>
      <c r="IZT12" s="652"/>
      <c r="IZU12" s="652"/>
      <c r="IZV12" s="652"/>
      <c r="IZW12" s="652"/>
      <c r="IZX12" s="652"/>
      <c r="IZY12" s="652"/>
      <c r="IZZ12" s="652"/>
      <c r="JAA12" s="652"/>
      <c r="JAB12" s="652"/>
      <c r="JAC12" s="652"/>
      <c r="JAD12" s="652"/>
      <c r="JAE12" s="652"/>
      <c r="JAF12" s="652"/>
      <c r="JAG12" s="652"/>
      <c r="JAH12" s="652"/>
      <c r="JAI12" s="652"/>
      <c r="JAJ12" s="652"/>
      <c r="JAK12" s="652"/>
      <c r="JAL12" s="652"/>
      <c r="JAM12" s="652"/>
      <c r="JAN12" s="652"/>
      <c r="JAO12" s="652"/>
      <c r="JAP12" s="652"/>
      <c r="JAQ12" s="652"/>
      <c r="JAR12" s="652"/>
      <c r="JAS12" s="652"/>
      <c r="JAT12" s="652"/>
      <c r="JAU12" s="652"/>
      <c r="JAV12" s="652"/>
      <c r="JAW12" s="652"/>
      <c r="JAX12" s="652"/>
      <c r="JAY12" s="652"/>
      <c r="JAZ12" s="652"/>
      <c r="JBA12" s="652"/>
      <c r="JBB12" s="652"/>
      <c r="JBC12" s="652"/>
      <c r="JBD12" s="652"/>
      <c r="JBE12" s="652"/>
      <c r="JBF12" s="652"/>
      <c r="JBG12" s="652"/>
      <c r="JBH12" s="652"/>
      <c r="JBI12" s="652"/>
      <c r="JBJ12" s="652"/>
      <c r="JBK12" s="652"/>
      <c r="JBL12" s="652"/>
      <c r="JBM12" s="652"/>
      <c r="JBN12" s="652"/>
      <c r="JBO12" s="652"/>
      <c r="JBP12" s="652"/>
      <c r="JBQ12" s="652"/>
      <c r="JBR12" s="652"/>
      <c r="JBS12" s="652"/>
      <c r="JBT12" s="652"/>
      <c r="JBU12" s="652"/>
      <c r="JBV12" s="652"/>
      <c r="JBW12" s="652"/>
      <c r="JBX12" s="652"/>
      <c r="JBY12" s="652"/>
      <c r="JBZ12" s="652"/>
      <c r="JCA12" s="652"/>
      <c r="JCB12" s="652"/>
      <c r="JCC12" s="652"/>
      <c r="JCD12" s="652"/>
      <c r="JCE12" s="652"/>
      <c r="JCF12" s="652"/>
      <c r="JCG12" s="652"/>
      <c r="JCH12" s="652"/>
      <c r="JCI12" s="652"/>
      <c r="JCJ12" s="652"/>
      <c r="JCK12" s="652"/>
      <c r="JCL12" s="652"/>
      <c r="JCM12" s="652"/>
      <c r="JCN12" s="652"/>
      <c r="JCO12" s="652"/>
      <c r="JCP12" s="652"/>
      <c r="JCQ12" s="652"/>
      <c r="JCR12" s="652"/>
      <c r="JCS12" s="652"/>
      <c r="JCT12" s="652"/>
      <c r="JCU12" s="652"/>
      <c r="JCV12" s="652"/>
      <c r="JCW12" s="652"/>
      <c r="JCX12" s="652"/>
      <c r="JCY12" s="652"/>
      <c r="JCZ12" s="652"/>
      <c r="JDA12" s="652"/>
      <c r="JDB12" s="652"/>
      <c r="JDC12" s="652"/>
      <c r="JDD12" s="652"/>
      <c r="JDE12" s="652"/>
      <c r="JDF12" s="652"/>
      <c r="JDG12" s="652"/>
      <c r="JDH12" s="652"/>
      <c r="JDI12" s="652"/>
      <c r="JDJ12" s="652"/>
      <c r="JDK12" s="652"/>
      <c r="JDL12" s="652"/>
      <c r="JDM12" s="652"/>
      <c r="JDN12" s="652"/>
      <c r="JDO12" s="652"/>
      <c r="JDP12" s="652"/>
      <c r="JDQ12" s="652"/>
      <c r="JDR12" s="652"/>
      <c r="JDS12" s="652"/>
      <c r="JDT12" s="652"/>
      <c r="JDU12" s="652"/>
      <c r="JDV12" s="652"/>
      <c r="JDW12" s="652"/>
      <c r="JDX12" s="652"/>
      <c r="JDY12" s="652"/>
      <c r="JDZ12" s="652"/>
      <c r="JEA12" s="652"/>
      <c r="JEB12" s="652"/>
      <c r="JEC12" s="652"/>
      <c r="JED12" s="652"/>
      <c r="JEE12" s="652"/>
      <c r="JEF12" s="652"/>
      <c r="JEG12" s="652"/>
      <c r="JEH12" s="652"/>
      <c r="JEI12" s="652"/>
      <c r="JEJ12" s="652"/>
      <c r="JEK12" s="652"/>
      <c r="JEL12" s="652"/>
      <c r="JEM12" s="652"/>
      <c r="JEN12" s="652"/>
      <c r="JEO12" s="652"/>
      <c r="JEP12" s="652"/>
      <c r="JEQ12" s="652"/>
      <c r="JER12" s="652"/>
      <c r="JES12" s="652"/>
      <c r="JET12" s="652"/>
      <c r="JEU12" s="652"/>
      <c r="JEV12" s="652"/>
      <c r="JEW12" s="652"/>
      <c r="JEX12" s="652"/>
      <c r="JEY12" s="652"/>
      <c r="JEZ12" s="652"/>
      <c r="JFA12" s="652"/>
      <c r="JFB12" s="652"/>
      <c r="JFC12" s="652"/>
      <c r="JFD12" s="652"/>
      <c r="JFE12" s="652"/>
      <c r="JFF12" s="652"/>
      <c r="JFG12" s="652"/>
      <c r="JFH12" s="652"/>
      <c r="JFI12" s="652"/>
      <c r="JFJ12" s="652"/>
      <c r="JFK12" s="652"/>
      <c r="JFL12" s="652"/>
      <c r="JFM12" s="652"/>
      <c r="JFN12" s="652"/>
      <c r="JFO12" s="652"/>
      <c r="JFP12" s="652"/>
      <c r="JFQ12" s="652"/>
      <c r="JFR12" s="652"/>
      <c r="JFS12" s="652"/>
      <c r="JFT12" s="652"/>
      <c r="JFU12" s="652"/>
      <c r="JFV12" s="652"/>
      <c r="JFW12" s="652"/>
      <c r="JFX12" s="652"/>
      <c r="JFY12" s="652"/>
      <c r="JFZ12" s="652"/>
      <c r="JGA12" s="652"/>
      <c r="JGB12" s="652"/>
      <c r="JGC12" s="652"/>
      <c r="JGD12" s="652"/>
      <c r="JGE12" s="652"/>
      <c r="JGF12" s="652"/>
      <c r="JGG12" s="652"/>
      <c r="JGH12" s="652"/>
      <c r="JGI12" s="652"/>
      <c r="JGJ12" s="652"/>
      <c r="JGK12" s="652"/>
      <c r="JGL12" s="652"/>
      <c r="JGM12" s="652"/>
      <c r="JGN12" s="652"/>
      <c r="JGO12" s="652"/>
      <c r="JGP12" s="652"/>
      <c r="JGQ12" s="652"/>
      <c r="JGR12" s="652"/>
      <c r="JGS12" s="652"/>
      <c r="JGT12" s="652"/>
      <c r="JGU12" s="652"/>
      <c r="JGV12" s="652"/>
      <c r="JGW12" s="652"/>
      <c r="JGX12" s="652"/>
      <c r="JGY12" s="652"/>
      <c r="JGZ12" s="652"/>
      <c r="JHA12" s="652"/>
      <c r="JHB12" s="652"/>
      <c r="JHC12" s="652"/>
      <c r="JHD12" s="652"/>
      <c r="JHE12" s="652"/>
      <c r="JHF12" s="652"/>
      <c r="JHG12" s="652"/>
      <c r="JHH12" s="652"/>
      <c r="JHI12" s="652"/>
      <c r="JHJ12" s="652"/>
      <c r="JHK12" s="652"/>
      <c r="JHL12" s="652"/>
      <c r="JHM12" s="652"/>
      <c r="JHN12" s="652"/>
      <c r="JHO12" s="652"/>
      <c r="JHP12" s="652"/>
      <c r="JHQ12" s="652"/>
      <c r="JHR12" s="652"/>
      <c r="JHS12" s="652"/>
      <c r="JHT12" s="652"/>
      <c r="JHU12" s="652"/>
      <c r="JHV12" s="652"/>
      <c r="JHW12" s="652"/>
      <c r="JHX12" s="652"/>
      <c r="JHY12" s="652"/>
      <c r="JHZ12" s="652"/>
      <c r="JIA12" s="652"/>
      <c r="JIB12" s="652"/>
      <c r="JIC12" s="652"/>
      <c r="JID12" s="652"/>
      <c r="JIE12" s="652"/>
      <c r="JIF12" s="652"/>
      <c r="JIG12" s="652"/>
      <c r="JIH12" s="652"/>
      <c r="JII12" s="652"/>
      <c r="JIJ12" s="652"/>
      <c r="JIK12" s="652"/>
      <c r="JIL12" s="652"/>
      <c r="JIM12" s="652"/>
      <c r="JIN12" s="652"/>
      <c r="JIO12" s="652"/>
      <c r="JIP12" s="652"/>
      <c r="JIQ12" s="652"/>
      <c r="JIR12" s="652"/>
      <c r="JIS12" s="652"/>
      <c r="JIT12" s="652"/>
      <c r="JIU12" s="652"/>
      <c r="JIV12" s="652"/>
      <c r="JIW12" s="652"/>
      <c r="JIX12" s="652"/>
      <c r="JIY12" s="652"/>
      <c r="JIZ12" s="652"/>
      <c r="JJA12" s="652"/>
      <c r="JJB12" s="652"/>
      <c r="JJC12" s="652"/>
      <c r="JJD12" s="652"/>
      <c r="JJE12" s="652"/>
      <c r="JJF12" s="652"/>
      <c r="JJG12" s="652"/>
      <c r="JJH12" s="652"/>
      <c r="JJI12" s="652"/>
      <c r="JJJ12" s="652"/>
      <c r="JJK12" s="652"/>
      <c r="JJL12" s="652"/>
      <c r="JJM12" s="652"/>
      <c r="JJN12" s="652"/>
      <c r="JJO12" s="652"/>
      <c r="JJP12" s="652"/>
      <c r="JJQ12" s="652"/>
      <c r="JJR12" s="652"/>
      <c r="JJS12" s="652"/>
      <c r="JJT12" s="652"/>
      <c r="JJU12" s="652"/>
      <c r="JJV12" s="652"/>
      <c r="JJW12" s="652"/>
      <c r="JJX12" s="652"/>
      <c r="JJY12" s="652"/>
      <c r="JJZ12" s="652"/>
      <c r="JKA12" s="652"/>
      <c r="JKB12" s="652"/>
      <c r="JKC12" s="652"/>
      <c r="JKD12" s="652"/>
      <c r="JKE12" s="652"/>
      <c r="JKF12" s="652"/>
      <c r="JKG12" s="652"/>
      <c r="JKH12" s="652"/>
      <c r="JKI12" s="652"/>
      <c r="JKJ12" s="652"/>
      <c r="JKK12" s="652"/>
      <c r="JKL12" s="652"/>
      <c r="JKM12" s="652"/>
      <c r="JKN12" s="652"/>
      <c r="JKO12" s="652"/>
      <c r="JKP12" s="652"/>
      <c r="JKQ12" s="652"/>
      <c r="JKR12" s="652"/>
      <c r="JKS12" s="652"/>
      <c r="JKT12" s="652"/>
      <c r="JKU12" s="652"/>
      <c r="JKV12" s="652"/>
      <c r="JKW12" s="652"/>
      <c r="JKX12" s="652"/>
      <c r="JKY12" s="652"/>
      <c r="JKZ12" s="652"/>
      <c r="JLA12" s="652"/>
      <c r="JLB12" s="652"/>
      <c r="JLC12" s="652"/>
      <c r="JLD12" s="652"/>
      <c r="JLE12" s="652"/>
      <c r="JLF12" s="652"/>
      <c r="JLG12" s="652"/>
      <c r="JLH12" s="652"/>
      <c r="JLI12" s="652"/>
      <c r="JLJ12" s="652"/>
      <c r="JLK12" s="652"/>
      <c r="JLL12" s="652"/>
      <c r="JLM12" s="652"/>
      <c r="JLN12" s="652"/>
      <c r="JLO12" s="652"/>
      <c r="JLP12" s="652"/>
      <c r="JLQ12" s="652"/>
      <c r="JLR12" s="652"/>
      <c r="JLS12" s="652"/>
      <c r="JLT12" s="652"/>
      <c r="JLU12" s="652"/>
      <c r="JLV12" s="652"/>
      <c r="JLW12" s="652"/>
      <c r="JLX12" s="652"/>
      <c r="JLY12" s="652"/>
      <c r="JLZ12" s="652"/>
      <c r="JMA12" s="652"/>
      <c r="JMB12" s="652"/>
      <c r="JMC12" s="652"/>
      <c r="JMD12" s="652"/>
      <c r="JME12" s="652"/>
      <c r="JMF12" s="652"/>
      <c r="JMG12" s="652"/>
      <c r="JMH12" s="652"/>
      <c r="JMI12" s="652"/>
      <c r="JMJ12" s="652"/>
      <c r="JMK12" s="652"/>
      <c r="JML12" s="652"/>
      <c r="JMM12" s="652"/>
      <c r="JMN12" s="652"/>
      <c r="JMO12" s="652"/>
      <c r="JMP12" s="652"/>
      <c r="JMQ12" s="652"/>
      <c r="JMR12" s="652"/>
      <c r="JMS12" s="652"/>
      <c r="JMT12" s="652"/>
      <c r="JMU12" s="652"/>
      <c r="JMV12" s="652"/>
      <c r="JMW12" s="652"/>
      <c r="JMX12" s="652"/>
      <c r="JMY12" s="652"/>
      <c r="JMZ12" s="652"/>
      <c r="JNA12" s="652"/>
      <c r="JNB12" s="652"/>
      <c r="JNC12" s="652"/>
      <c r="JND12" s="652"/>
      <c r="JNE12" s="652"/>
      <c r="JNF12" s="652"/>
      <c r="JNG12" s="652"/>
      <c r="JNH12" s="652"/>
      <c r="JNI12" s="652"/>
      <c r="JNJ12" s="652"/>
      <c r="JNK12" s="652"/>
      <c r="JNL12" s="652"/>
      <c r="JNM12" s="652"/>
      <c r="JNN12" s="652"/>
      <c r="JNO12" s="652"/>
      <c r="JNP12" s="652"/>
      <c r="JNQ12" s="652"/>
      <c r="JNR12" s="652"/>
      <c r="JNS12" s="652"/>
      <c r="JNT12" s="652"/>
      <c r="JNU12" s="652"/>
      <c r="JNV12" s="652"/>
      <c r="JNW12" s="652"/>
      <c r="JNX12" s="652"/>
      <c r="JNY12" s="652"/>
      <c r="JNZ12" s="652"/>
      <c r="JOA12" s="652"/>
      <c r="JOB12" s="652"/>
      <c r="JOC12" s="652"/>
      <c r="JOD12" s="652"/>
      <c r="JOE12" s="652"/>
      <c r="JOF12" s="652"/>
      <c r="JOG12" s="652"/>
      <c r="JOH12" s="652"/>
      <c r="JOI12" s="652"/>
      <c r="JOJ12" s="652"/>
      <c r="JOK12" s="652"/>
      <c r="JOL12" s="652"/>
      <c r="JOM12" s="652"/>
      <c r="JON12" s="652"/>
      <c r="JOO12" s="652"/>
      <c r="JOP12" s="652"/>
      <c r="JOQ12" s="652"/>
      <c r="JOR12" s="652"/>
      <c r="JOS12" s="652"/>
      <c r="JOT12" s="652"/>
      <c r="JOU12" s="652"/>
      <c r="JOV12" s="652"/>
      <c r="JOW12" s="652"/>
      <c r="JOX12" s="652"/>
      <c r="JOY12" s="652"/>
      <c r="JOZ12" s="652"/>
      <c r="JPA12" s="652"/>
      <c r="JPB12" s="652"/>
      <c r="JPC12" s="652"/>
      <c r="JPD12" s="652"/>
      <c r="JPE12" s="652"/>
      <c r="JPF12" s="652"/>
      <c r="JPG12" s="652"/>
      <c r="JPH12" s="652"/>
      <c r="JPI12" s="652"/>
      <c r="JPJ12" s="652"/>
      <c r="JPK12" s="652"/>
      <c r="JPL12" s="652"/>
      <c r="JPM12" s="652"/>
      <c r="JPN12" s="652"/>
      <c r="JPO12" s="652"/>
      <c r="JPP12" s="652"/>
      <c r="JPQ12" s="652"/>
      <c r="JPR12" s="652"/>
      <c r="JPS12" s="652"/>
      <c r="JPT12" s="652"/>
      <c r="JPU12" s="652"/>
      <c r="JPV12" s="652"/>
      <c r="JPW12" s="652"/>
      <c r="JPX12" s="652"/>
      <c r="JPY12" s="652"/>
      <c r="JPZ12" s="652"/>
      <c r="JQA12" s="652"/>
      <c r="JQB12" s="652"/>
      <c r="JQC12" s="652"/>
      <c r="JQD12" s="652"/>
      <c r="JQE12" s="652"/>
      <c r="JQF12" s="652"/>
      <c r="JQG12" s="652"/>
      <c r="JQH12" s="652"/>
      <c r="JQI12" s="652"/>
      <c r="JQJ12" s="652"/>
      <c r="JQK12" s="652"/>
      <c r="JQL12" s="652"/>
      <c r="JQM12" s="652"/>
      <c r="JQN12" s="652"/>
      <c r="JQO12" s="652"/>
      <c r="JQP12" s="652"/>
      <c r="JQQ12" s="652"/>
      <c r="JQR12" s="652"/>
      <c r="JQS12" s="652"/>
      <c r="JQT12" s="652"/>
      <c r="JQU12" s="652"/>
      <c r="JQV12" s="652"/>
      <c r="JQW12" s="652"/>
      <c r="JQX12" s="652"/>
      <c r="JQY12" s="652"/>
      <c r="JQZ12" s="652"/>
      <c r="JRA12" s="652"/>
      <c r="JRB12" s="652"/>
      <c r="JRC12" s="652"/>
      <c r="JRD12" s="652"/>
      <c r="JRE12" s="652"/>
      <c r="JRF12" s="652"/>
      <c r="JRG12" s="652"/>
      <c r="JRH12" s="652"/>
      <c r="JRI12" s="652"/>
      <c r="JRJ12" s="652"/>
      <c r="JRK12" s="652"/>
      <c r="JRL12" s="652"/>
      <c r="JRM12" s="652"/>
      <c r="JRN12" s="652"/>
      <c r="JRO12" s="652"/>
      <c r="JRP12" s="652"/>
      <c r="JRQ12" s="652"/>
      <c r="JRR12" s="652"/>
      <c r="JRS12" s="652"/>
      <c r="JRT12" s="652"/>
      <c r="JRU12" s="652"/>
      <c r="JRV12" s="652"/>
      <c r="JRW12" s="652"/>
      <c r="JRX12" s="652"/>
      <c r="JRY12" s="652"/>
      <c r="JRZ12" s="652"/>
      <c r="JSA12" s="652"/>
      <c r="JSB12" s="652"/>
      <c r="JSC12" s="652"/>
      <c r="JSD12" s="652"/>
      <c r="JSE12" s="652"/>
      <c r="JSF12" s="652"/>
      <c r="JSG12" s="652"/>
      <c r="JSH12" s="652"/>
      <c r="JSI12" s="652"/>
      <c r="JSJ12" s="652"/>
      <c r="JSK12" s="652"/>
      <c r="JSL12" s="652"/>
      <c r="JSM12" s="652"/>
      <c r="JSN12" s="652"/>
      <c r="JSO12" s="652"/>
      <c r="JSP12" s="652"/>
      <c r="JSQ12" s="652"/>
      <c r="JSR12" s="652"/>
      <c r="JSS12" s="652"/>
      <c r="JST12" s="652"/>
      <c r="JSU12" s="652"/>
      <c r="JSV12" s="652"/>
      <c r="JSW12" s="652"/>
      <c r="JSX12" s="652"/>
      <c r="JSY12" s="652"/>
      <c r="JSZ12" s="652"/>
      <c r="JTA12" s="652"/>
      <c r="JTB12" s="652"/>
      <c r="JTC12" s="652"/>
      <c r="JTD12" s="652"/>
      <c r="JTE12" s="652"/>
      <c r="JTF12" s="652"/>
      <c r="JTG12" s="652"/>
      <c r="JTH12" s="652"/>
      <c r="JTI12" s="652"/>
      <c r="JTJ12" s="652"/>
      <c r="JTK12" s="652"/>
      <c r="JTL12" s="652"/>
      <c r="JTM12" s="652"/>
      <c r="JTN12" s="652"/>
      <c r="JTO12" s="652"/>
      <c r="JTP12" s="652"/>
      <c r="JTQ12" s="652"/>
      <c r="JTR12" s="652"/>
      <c r="JTS12" s="652"/>
      <c r="JTT12" s="652"/>
      <c r="JTU12" s="652"/>
      <c r="JTV12" s="652"/>
      <c r="JTW12" s="652"/>
      <c r="JTX12" s="652"/>
      <c r="JTY12" s="652"/>
      <c r="JTZ12" s="652"/>
      <c r="JUA12" s="652"/>
      <c r="JUB12" s="652"/>
      <c r="JUC12" s="652"/>
      <c r="JUD12" s="652"/>
      <c r="JUE12" s="652"/>
      <c r="JUF12" s="652"/>
      <c r="JUG12" s="652"/>
      <c r="JUH12" s="652"/>
      <c r="JUI12" s="652"/>
      <c r="JUJ12" s="652"/>
      <c r="JUK12" s="652"/>
      <c r="JUL12" s="652"/>
      <c r="JUM12" s="652"/>
      <c r="JUN12" s="652"/>
      <c r="JUO12" s="652"/>
      <c r="JUP12" s="652"/>
      <c r="JUQ12" s="652"/>
      <c r="JUR12" s="652"/>
      <c r="JUS12" s="652"/>
      <c r="JUT12" s="652"/>
      <c r="JUU12" s="652"/>
      <c r="JUV12" s="652"/>
      <c r="JUW12" s="652"/>
      <c r="JUX12" s="652"/>
      <c r="JUY12" s="652"/>
      <c r="JUZ12" s="652"/>
      <c r="JVA12" s="652"/>
      <c r="JVB12" s="652"/>
      <c r="JVC12" s="652"/>
      <c r="JVD12" s="652"/>
      <c r="JVE12" s="652"/>
      <c r="JVF12" s="652"/>
      <c r="JVG12" s="652"/>
      <c r="JVH12" s="652"/>
      <c r="JVI12" s="652"/>
      <c r="JVJ12" s="652"/>
      <c r="JVK12" s="652"/>
      <c r="JVL12" s="652"/>
      <c r="JVM12" s="652"/>
      <c r="JVN12" s="652"/>
      <c r="JVO12" s="652"/>
      <c r="JVP12" s="652"/>
      <c r="JVQ12" s="652"/>
      <c r="JVR12" s="652"/>
      <c r="JVS12" s="652"/>
      <c r="JVT12" s="652"/>
      <c r="JVU12" s="652"/>
      <c r="JVV12" s="652"/>
      <c r="JVW12" s="652"/>
      <c r="JVX12" s="652"/>
      <c r="JVY12" s="652"/>
      <c r="JVZ12" s="652"/>
      <c r="JWA12" s="652"/>
      <c r="JWB12" s="652"/>
      <c r="JWC12" s="652"/>
      <c r="JWD12" s="652"/>
      <c r="JWE12" s="652"/>
      <c r="JWF12" s="652"/>
      <c r="JWG12" s="652"/>
      <c r="JWH12" s="652"/>
      <c r="JWI12" s="652"/>
      <c r="JWJ12" s="652"/>
      <c r="JWK12" s="652"/>
      <c r="JWL12" s="652"/>
      <c r="JWM12" s="652"/>
      <c r="JWN12" s="652"/>
      <c r="JWO12" s="652"/>
      <c r="JWP12" s="652"/>
      <c r="JWQ12" s="652"/>
      <c r="JWR12" s="652"/>
      <c r="JWS12" s="652"/>
      <c r="JWT12" s="652"/>
      <c r="JWU12" s="652"/>
      <c r="JWV12" s="652"/>
      <c r="JWW12" s="652"/>
      <c r="JWX12" s="652"/>
      <c r="JWY12" s="652"/>
      <c r="JWZ12" s="652"/>
      <c r="JXA12" s="652"/>
      <c r="JXB12" s="652"/>
      <c r="JXC12" s="652"/>
      <c r="JXD12" s="652"/>
      <c r="JXE12" s="652"/>
      <c r="JXF12" s="652"/>
      <c r="JXG12" s="652"/>
      <c r="JXH12" s="652"/>
      <c r="JXI12" s="652"/>
      <c r="JXJ12" s="652"/>
      <c r="JXK12" s="652"/>
      <c r="JXL12" s="652"/>
      <c r="JXM12" s="652"/>
      <c r="JXN12" s="652"/>
      <c r="JXO12" s="652"/>
      <c r="JXP12" s="652"/>
      <c r="JXQ12" s="652"/>
      <c r="JXR12" s="652"/>
      <c r="JXS12" s="652"/>
      <c r="JXT12" s="652"/>
      <c r="JXU12" s="652"/>
      <c r="JXV12" s="652"/>
      <c r="JXW12" s="652"/>
      <c r="JXX12" s="652"/>
      <c r="JXY12" s="652"/>
      <c r="JXZ12" s="652"/>
      <c r="JYA12" s="652"/>
      <c r="JYB12" s="652"/>
      <c r="JYC12" s="652"/>
      <c r="JYD12" s="652"/>
      <c r="JYE12" s="652"/>
      <c r="JYF12" s="652"/>
      <c r="JYG12" s="652"/>
      <c r="JYH12" s="652"/>
      <c r="JYI12" s="652"/>
      <c r="JYJ12" s="652"/>
      <c r="JYK12" s="652"/>
      <c r="JYL12" s="652"/>
      <c r="JYM12" s="652"/>
      <c r="JYN12" s="652"/>
      <c r="JYO12" s="652"/>
      <c r="JYP12" s="652"/>
      <c r="JYQ12" s="652"/>
      <c r="JYR12" s="652"/>
      <c r="JYS12" s="652"/>
      <c r="JYT12" s="652"/>
      <c r="JYU12" s="652"/>
      <c r="JYV12" s="652"/>
      <c r="JYW12" s="652"/>
      <c r="JYX12" s="652"/>
      <c r="JYY12" s="652"/>
      <c r="JYZ12" s="652"/>
      <c r="JZA12" s="652"/>
      <c r="JZB12" s="652"/>
      <c r="JZC12" s="652"/>
      <c r="JZD12" s="652"/>
      <c r="JZE12" s="652"/>
      <c r="JZF12" s="652"/>
      <c r="JZG12" s="652"/>
      <c r="JZH12" s="652"/>
      <c r="JZI12" s="652"/>
      <c r="JZJ12" s="652"/>
      <c r="JZK12" s="652"/>
      <c r="JZL12" s="652"/>
      <c r="JZM12" s="652"/>
      <c r="JZN12" s="652"/>
      <c r="JZO12" s="652"/>
      <c r="JZP12" s="652"/>
      <c r="JZQ12" s="652"/>
      <c r="JZR12" s="652"/>
      <c r="JZS12" s="652"/>
      <c r="JZT12" s="652"/>
      <c r="JZU12" s="652"/>
      <c r="JZV12" s="652"/>
      <c r="JZW12" s="652"/>
      <c r="JZX12" s="652"/>
      <c r="JZY12" s="652"/>
      <c r="JZZ12" s="652"/>
      <c r="KAA12" s="652"/>
      <c r="KAB12" s="652"/>
      <c r="KAC12" s="652"/>
      <c r="KAD12" s="652"/>
      <c r="KAE12" s="652"/>
      <c r="KAF12" s="652"/>
      <c r="KAG12" s="652"/>
      <c r="KAH12" s="652"/>
      <c r="KAI12" s="652"/>
      <c r="KAJ12" s="652"/>
      <c r="KAK12" s="652"/>
      <c r="KAL12" s="652"/>
      <c r="KAM12" s="652"/>
      <c r="KAN12" s="652"/>
      <c r="KAO12" s="652"/>
      <c r="KAP12" s="652"/>
      <c r="KAQ12" s="652"/>
      <c r="KAR12" s="652"/>
      <c r="KAS12" s="652"/>
      <c r="KAT12" s="652"/>
      <c r="KAU12" s="652"/>
      <c r="KAV12" s="652"/>
      <c r="KAW12" s="652"/>
      <c r="KAX12" s="652"/>
      <c r="KAY12" s="652"/>
      <c r="KAZ12" s="652"/>
      <c r="KBA12" s="652"/>
      <c r="KBB12" s="652"/>
      <c r="KBC12" s="652"/>
      <c r="KBD12" s="652"/>
      <c r="KBE12" s="652"/>
      <c r="KBF12" s="652"/>
      <c r="KBG12" s="652"/>
      <c r="KBH12" s="652"/>
      <c r="KBI12" s="652"/>
      <c r="KBJ12" s="652"/>
      <c r="KBK12" s="652"/>
      <c r="KBL12" s="652"/>
      <c r="KBM12" s="652"/>
      <c r="KBN12" s="652"/>
      <c r="KBO12" s="652"/>
      <c r="KBP12" s="652"/>
      <c r="KBQ12" s="652"/>
      <c r="KBR12" s="652"/>
      <c r="KBS12" s="652"/>
      <c r="KBT12" s="652"/>
      <c r="KBU12" s="652"/>
      <c r="KBV12" s="652"/>
      <c r="KBW12" s="652"/>
      <c r="KBX12" s="652"/>
      <c r="KBY12" s="652"/>
      <c r="KBZ12" s="652"/>
      <c r="KCA12" s="652"/>
      <c r="KCB12" s="652"/>
      <c r="KCC12" s="652"/>
      <c r="KCD12" s="652"/>
      <c r="KCE12" s="652"/>
      <c r="KCF12" s="652"/>
      <c r="KCG12" s="652"/>
      <c r="KCH12" s="652"/>
      <c r="KCI12" s="652"/>
      <c r="KCJ12" s="652"/>
      <c r="KCK12" s="652"/>
      <c r="KCL12" s="652"/>
      <c r="KCM12" s="652"/>
      <c r="KCN12" s="652"/>
      <c r="KCO12" s="652"/>
      <c r="KCP12" s="652"/>
      <c r="KCQ12" s="652"/>
      <c r="KCR12" s="652"/>
      <c r="KCS12" s="652"/>
      <c r="KCT12" s="652"/>
      <c r="KCU12" s="652"/>
      <c r="KCV12" s="652"/>
      <c r="KCW12" s="652"/>
      <c r="KCX12" s="652"/>
      <c r="KCY12" s="652"/>
      <c r="KCZ12" s="652"/>
      <c r="KDA12" s="652"/>
      <c r="KDB12" s="652"/>
      <c r="KDC12" s="652"/>
      <c r="KDD12" s="652"/>
      <c r="KDE12" s="652"/>
      <c r="KDF12" s="652"/>
      <c r="KDG12" s="652"/>
      <c r="KDH12" s="652"/>
      <c r="KDI12" s="652"/>
      <c r="KDJ12" s="652"/>
      <c r="KDK12" s="652"/>
      <c r="KDL12" s="652"/>
      <c r="KDM12" s="652"/>
      <c r="KDN12" s="652"/>
      <c r="KDO12" s="652"/>
      <c r="KDP12" s="652"/>
      <c r="KDQ12" s="652"/>
      <c r="KDR12" s="652"/>
      <c r="KDS12" s="652"/>
      <c r="KDT12" s="652"/>
      <c r="KDU12" s="652"/>
      <c r="KDV12" s="652"/>
      <c r="KDW12" s="652"/>
      <c r="KDX12" s="652"/>
      <c r="KDY12" s="652"/>
      <c r="KDZ12" s="652"/>
      <c r="KEA12" s="652"/>
      <c r="KEB12" s="652"/>
      <c r="KEC12" s="652"/>
      <c r="KED12" s="652"/>
      <c r="KEE12" s="652"/>
      <c r="KEF12" s="652"/>
      <c r="KEG12" s="652"/>
      <c r="KEH12" s="652"/>
      <c r="KEI12" s="652"/>
      <c r="KEJ12" s="652"/>
      <c r="KEK12" s="652"/>
      <c r="KEL12" s="652"/>
      <c r="KEM12" s="652"/>
      <c r="KEN12" s="652"/>
      <c r="KEO12" s="652"/>
      <c r="KEP12" s="652"/>
      <c r="KEQ12" s="652"/>
      <c r="KER12" s="652"/>
      <c r="KES12" s="652"/>
      <c r="KET12" s="652"/>
      <c r="KEU12" s="652"/>
      <c r="KEV12" s="652"/>
      <c r="KEW12" s="652"/>
      <c r="KEX12" s="652"/>
      <c r="KEY12" s="652"/>
      <c r="KEZ12" s="652"/>
      <c r="KFA12" s="652"/>
      <c r="KFB12" s="652"/>
      <c r="KFC12" s="652"/>
      <c r="KFD12" s="652"/>
      <c r="KFE12" s="652"/>
      <c r="KFF12" s="652"/>
      <c r="KFG12" s="652"/>
      <c r="KFH12" s="652"/>
      <c r="KFI12" s="652"/>
      <c r="KFJ12" s="652"/>
      <c r="KFK12" s="652"/>
      <c r="KFL12" s="652"/>
      <c r="KFM12" s="652"/>
      <c r="KFN12" s="652"/>
      <c r="KFO12" s="652"/>
      <c r="KFP12" s="652"/>
      <c r="KFQ12" s="652"/>
      <c r="KFR12" s="652"/>
      <c r="KFS12" s="652"/>
      <c r="KFT12" s="652"/>
      <c r="KFU12" s="652"/>
      <c r="KFV12" s="652"/>
      <c r="KFW12" s="652"/>
      <c r="KFX12" s="652"/>
      <c r="KFY12" s="652"/>
      <c r="KFZ12" s="652"/>
      <c r="KGA12" s="652"/>
      <c r="KGB12" s="652"/>
      <c r="KGC12" s="652"/>
      <c r="KGD12" s="652"/>
      <c r="KGE12" s="652"/>
      <c r="KGF12" s="652"/>
      <c r="KGG12" s="652"/>
      <c r="KGH12" s="652"/>
      <c r="KGI12" s="652"/>
      <c r="KGJ12" s="652"/>
      <c r="KGK12" s="652"/>
      <c r="KGL12" s="652"/>
      <c r="KGM12" s="652"/>
      <c r="KGN12" s="652"/>
      <c r="KGO12" s="652"/>
      <c r="KGP12" s="652"/>
      <c r="KGQ12" s="652"/>
      <c r="KGR12" s="652"/>
      <c r="KGS12" s="652"/>
      <c r="KGT12" s="652"/>
      <c r="KGU12" s="652"/>
      <c r="KGV12" s="652"/>
      <c r="KGW12" s="652"/>
      <c r="KGX12" s="652"/>
      <c r="KGY12" s="652"/>
      <c r="KGZ12" s="652"/>
      <c r="KHA12" s="652"/>
      <c r="KHB12" s="652"/>
      <c r="KHC12" s="652"/>
      <c r="KHD12" s="652"/>
      <c r="KHE12" s="652"/>
      <c r="KHF12" s="652"/>
      <c r="KHG12" s="652"/>
      <c r="KHH12" s="652"/>
      <c r="KHI12" s="652"/>
      <c r="KHJ12" s="652"/>
      <c r="KHK12" s="652"/>
      <c r="KHL12" s="652"/>
      <c r="KHM12" s="652"/>
      <c r="KHN12" s="652"/>
      <c r="KHO12" s="652"/>
      <c r="KHP12" s="652"/>
      <c r="KHQ12" s="652"/>
      <c r="KHR12" s="652"/>
      <c r="KHS12" s="652"/>
      <c r="KHT12" s="652"/>
      <c r="KHU12" s="652"/>
      <c r="KHV12" s="652"/>
      <c r="KHW12" s="652"/>
      <c r="KHX12" s="652"/>
      <c r="KHY12" s="652"/>
      <c r="KHZ12" s="652"/>
      <c r="KIA12" s="652"/>
      <c r="KIB12" s="652"/>
      <c r="KIC12" s="652"/>
      <c r="KID12" s="652"/>
      <c r="KIE12" s="652"/>
      <c r="KIF12" s="652"/>
      <c r="KIG12" s="652"/>
      <c r="KIH12" s="652"/>
      <c r="KII12" s="652"/>
      <c r="KIJ12" s="652"/>
      <c r="KIK12" s="652"/>
      <c r="KIL12" s="652"/>
      <c r="KIM12" s="652"/>
      <c r="KIN12" s="652"/>
      <c r="KIO12" s="652"/>
      <c r="KIP12" s="652"/>
      <c r="KIQ12" s="652"/>
      <c r="KIR12" s="652"/>
      <c r="KIS12" s="652"/>
      <c r="KIT12" s="652"/>
      <c r="KIU12" s="652"/>
      <c r="KIV12" s="652"/>
      <c r="KIW12" s="652"/>
      <c r="KIX12" s="652"/>
      <c r="KIY12" s="652"/>
      <c r="KIZ12" s="652"/>
      <c r="KJA12" s="652"/>
      <c r="KJB12" s="652"/>
      <c r="KJC12" s="652"/>
      <c r="KJD12" s="652"/>
      <c r="KJE12" s="652"/>
      <c r="KJF12" s="652"/>
      <c r="KJG12" s="652"/>
      <c r="KJH12" s="652"/>
      <c r="KJI12" s="652"/>
      <c r="KJJ12" s="652"/>
      <c r="KJK12" s="652"/>
      <c r="KJL12" s="652"/>
      <c r="KJM12" s="652"/>
      <c r="KJN12" s="652"/>
      <c r="KJO12" s="652"/>
      <c r="KJP12" s="652"/>
      <c r="KJQ12" s="652"/>
      <c r="KJR12" s="652"/>
      <c r="KJS12" s="652"/>
      <c r="KJT12" s="652"/>
      <c r="KJU12" s="652"/>
      <c r="KJV12" s="652"/>
      <c r="KJW12" s="652"/>
      <c r="KJX12" s="652"/>
      <c r="KJY12" s="652"/>
      <c r="KJZ12" s="652"/>
      <c r="KKA12" s="652"/>
      <c r="KKB12" s="652"/>
      <c r="KKC12" s="652"/>
      <c r="KKD12" s="652"/>
      <c r="KKE12" s="652"/>
      <c r="KKF12" s="652"/>
      <c r="KKG12" s="652"/>
      <c r="KKH12" s="652"/>
      <c r="KKI12" s="652"/>
      <c r="KKJ12" s="652"/>
      <c r="KKK12" s="652"/>
      <c r="KKL12" s="652"/>
      <c r="KKM12" s="652"/>
      <c r="KKN12" s="652"/>
      <c r="KKO12" s="652"/>
      <c r="KKP12" s="652"/>
      <c r="KKQ12" s="652"/>
      <c r="KKR12" s="652"/>
      <c r="KKS12" s="652"/>
      <c r="KKT12" s="652"/>
      <c r="KKU12" s="652"/>
      <c r="KKV12" s="652"/>
      <c r="KKW12" s="652"/>
      <c r="KKX12" s="652"/>
      <c r="KKY12" s="652"/>
      <c r="KKZ12" s="652"/>
      <c r="KLA12" s="652"/>
      <c r="KLB12" s="652"/>
      <c r="KLC12" s="652"/>
      <c r="KLD12" s="652"/>
      <c r="KLE12" s="652"/>
      <c r="KLF12" s="652"/>
      <c r="KLG12" s="652"/>
      <c r="KLH12" s="652"/>
      <c r="KLI12" s="652"/>
      <c r="KLJ12" s="652"/>
      <c r="KLK12" s="652"/>
      <c r="KLL12" s="652"/>
      <c r="KLM12" s="652"/>
      <c r="KLN12" s="652"/>
      <c r="KLO12" s="652"/>
      <c r="KLP12" s="652"/>
      <c r="KLQ12" s="652"/>
      <c r="KLR12" s="652"/>
      <c r="KLS12" s="652"/>
      <c r="KLT12" s="652"/>
      <c r="KLU12" s="652"/>
      <c r="KLV12" s="652"/>
      <c r="KLW12" s="652"/>
      <c r="KLX12" s="652"/>
      <c r="KLY12" s="652"/>
      <c r="KLZ12" s="652"/>
      <c r="KMA12" s="652"/>
      <c r="KMB12" s="652"/>
      <c r="KMC12" s="652"/>
      <c r="KMD12" s="652"/>
      <c r="KME12" s="652"/>
      <c r="KMF12" s="652"/>
      <c r="KMG12" s="652"/>
      <c r="KMH12" s="652"/>
      <c r="KMI12" s="652"/>
      <c r="KMJ12" s="652"/>
      <c r="KMK12" s="652"/>
      <c r="KML12" s="652"/>
      <c r="KMM12" s="652"/>
      <c r="KMN12" s="652"/>
      <c r="KMO12" s="652"/>
      <c r="KMP12" s="652"/>
      <c r="KMQ12" s="652"/>
      <c r="KMR12" s="652"/>
      <c r="KMS12" s="652"/>
      <c r="KMT12" s="652"/>
      <c r="KMU12" s="652"/>
      <c r="KMV12" s="652"/>
      <c r="KMW12" s="652"/>
      <c r="KMX12" s="652"/>
      <c r="KMY12" s="652"/>
      <c r="KMZ12" s="652"/>
      <c r="KNA12" s="652"/>
      <c r="KNB12" s="652"/>
      <c r="KNC12" s="652"/>
      <c r="KND12" s="652"/>
      <c r="KNE12" s="652"/>
      <c r="KNF12" s="652"/>
      <c r="KNG12" s="652"/>
      <c r="KNH12" s="652"/>
      <c r="KNI12" s="652"/>
      <c r="KNJ12" s="652"/>
      <c r="KNK12" s="652"/>
      <c r="KNL12" s="652"/>
      <c r="KNM12" s="652"/>
      <c r="KNN12" s="652"/>
      <c r="KNO12" s="652"/>
      <c r="KNP12" s="652"/>
      <c r="KNQ12" s="652"/>
      <c r="KNR12" s="652"/>
      <c r="KNS12" s="652"/>
      <c r="KNT12" s="652"/>
      <c r="KNU12" s="652"/>
      <c r="KNV12" s="652"/>
      <c r="KNW12" s="652"/>
      <c r="KNX12" s="652"/>
      <c r="KNY12" s="652"/>
      <c r="KNZ12" s="652"/>
      <c r="KOA12" s="652"/>
      <c r="KOB12" s="652"/>
      <c r="KOC12" s="652"/>
      <c r="KOD12" s="652"/>
      <c r="KOE12" s="652"/>
      <c r="KOF12" s="652"/>
      <c r="KOG12" s="652"/>
      <c r="KOH12" s="652"/>
      <c r="KOI12" s="652"/>
      <c r="KOJ12" s="652"/>
      <c r="KOK12" s="652"/>
      <c r="KOL12" s="652"/>
      <c r="KOM12" s="652"/>
      <c r="KON12" s="652"/>
      <c r="KOO12" s="652"/>
      <c r="KOP12" s="652"/>
      <c r="KOQ12" s="652"/>
      <c r="KOR12" s="652"/>
      <c r="KOS12" s="652"/>
      <c r="KOT12" s="652"/>
      <c r="KOU12" s="652"/>
      <c r="KOV12" s="652"/>
      <c r="KOW12" s="652"/>
      <c r="KOX12" s="652"/>
      <c r="KOY12" s="652"/>
      <c r="KOZ12" s="652"/>
      <c r="KPA12" s="652"/>
      <c r="KPB12" s="652"/>
      <c r="KPC12" s="652"/>
      <c r="KPD12" s="652"/>
      <c r="KPE12" s="652"/>
      <c r="KPF12" s="652"/>
      <c r="KPG12" s="652"/>
      <c r="KPH12" s="652"/>
      <c r="KPI12" s="652"/>
      <c r="KPJ12" s="652"/>
      <c r="KPK12" s="652"/>
      <c r="KPL12" s="652"/>
      <c r="KPM12" s="652"/>
      <c r="KPN12" s="652"/>
      <c r="KPO12" s="652"/>
      <c r="KPP12" s="652"/>
      <c r="KPQ12" s="652"/>
      <c r="KPR12" s="652"/>
      <c r="KPS12" s="652"/>
      <c r="KPT12" s="652"/>
      <c r="KPU12" s="652"/>
      <c r="KPV12" s="652"/>
      <c r="KPW12" s="652"/>
      <c r="KPX12" s="652"/>
      <c r="KPY12" s="652"/>
      <c r="KPZ12" s="652"/>
      <c r="KQA12" s="652"/>
      <c r="KQB12" s="652"/>
      <c r="KQC12" s="652"/>
      <c r="KQD12" s="652"/>
      <c r="KQE12" s="652"/>
      <c r="KQF12" s="652"/>
      <c r="KQG12" s="652"/>
      <c r="KQH12" s="652"/>
      <c r="KQI12" s="652"/>
      <c r="KQJ12" s="652"/>
      <c r="KQK12" s="652"/>
      <c r="KQL12" s="652"/>
      <c r="KQM12" s="652"/>
      <c r="KQN12" s="652"/>
      <c r="KQO12" s="652"/>
      <c r="KQP12" s="652"/>
      <c r="KQQ12" s="652"/>
      <c r="KQR12" s="652"/>
      <c r="KQS12" s="652"/>
      <c r="KQT12" s="652"/>
      <c r="KQU12" s="652"/>
      <c r="KQV12" s="652"/>
      <c r="KQW12" s="652"/>
      <c r="KQX12" s="652"/>
      <c r="KQY12" s="652"/>
      <c r="KQZ12" s="652"/>
      <c r="KRA12" s="652"/>
      <c r="KRB12" s="652"/>
      <c r="KRC12" s="652"/>
      <c r="KRD12" s="652"/>
      <c r="KRE12" s="652"/>
      <c r="KRF12" s="652"/>
      <c r="KRG12" s="652"/>
      <c r="KRH12" s="652"/>
      <c r="KRI12" s="652"/>
      <c r="KRJ12" s="652"/>
      <c r="KRK12" s="652"/>
      <c r="KRL12" s="652"/>
      <c r="KRM12" s="652"/>
      <c r="KRN12" s="652"/>
      <c r="KRO12" s="652"/>
      <c r="KRP12" s="652"/>
      <c r="KRQ12" s="652"/>
      <c r="KRR12" s="652"/>
      <c r="KRS12" s="652"/>
      <c r="KRT12" s="652"/>
      <c r="KRU12" s="652"/>
      <c r="KRV12" s="652"/>
      <c r="KRW12" s="652"/>
      <c r="KRX12" s="652"/>
      <c r="KRY12" s="652"/>
      <c r="KRZ12" s="652"/>
      <c r="KSA12" s="652"/>
      <c r="KSB12" s="652"/>
      <c r="KSC12" s="652"/>
      <c r="KSD12" s="652"/>
      <c r="KSE12" s="652"/>
      <c r="KSF12" s="652"/>
      <c r="KSG12" s="652"/>
      <c r="KSH12" s="652"/>
      <c r="KSI12" s="652"/>
      <c r="KSJ12" s="652"/>
      <c r="KSK12" s="652"/>
      <c r="KSL12" s="652"/>
      <c r="KSM12" s="652"/>
      <c r="KSN12" s="652"/>
      <c r="KSO12" s="652"/>
      <c r="KSP12" s="652"/>
      <c r="KSQ12" s="652"/>
      <c r="KSR12" s="652"/>
      <c r="KSS12" s="652"/>
      <c r="KST12" s="652"/>
      <c r="KSU12" s="652"/>
      <c r="KSV12" s="652"/>
      <c r="KSW12" s="652"/>
      <c r="KSX12" s="652"/>
      <c r="KSY12" s="652"/>
      <c r="KSZ12" s="652"/>
      <c r="KTA12" s="652"/>
      <c r="KTB12" s="652"/>
      <c r="KTC12" s="652"/>
      <c r="KTD12" s="652"/>
      <c r="KTE12" s="652"/>
      <c r="KTF12" s="652"/>
      <c r="KTG12" s="652"/>
      <c r="KTH12" s="652"/>
      <c r="KTI12" s="652"/>
      <c r="KTJ12" s="652"/>
      <c r="KTK12" s="652"/>
      <c r="KTL12" s="652"/>
      <c r="KTM12" s="652"/>
      <c r="KTN12" s="652"/>
      <c r="KTO12" s="652"/>
      <c r="KTP12" s="652"/>
      <c r="KTQ12" s="652"/>
      <c r="KTR12" s="652"/>
      <c r="KTS12" s="652"/>
      <c r="KTT12" s="652"/>
      <c r="KTU12" s="652"/>
      <c r="KTV12" s="652"/>
      <c r="KTW12" s="652"/>
      <c r="KTX12" s="652"/>
      <c r="KTY12" s="652"/>
      <c r="KTZ12" s="652"/>
      <c r="KUA12" s="652"/>
      <c r="KUB12" s="652"/>
      <c r="KUC12" s="652"/>
      <c r="KUD12" s="652"/>
      <c r="KUE12" s="652"/>
      <c r="KUF12" s="652"/>
      <c r="KUG12" s="652"/>
      <c r="KUH12" s="652"/>
      <c r="KUI12" s="652"/>
      <c r="KUJ12" s="652"/>
      <c r="KUK12" s="652"/>
      <c r="KUL12" s="652"/>
      <c r="KUM12" s="652"/>
      <c r="KUN12" s="652"/>
      <c r="KUO12" s="652"/>
      <c r="KUP12" s="652"/>
      <c r="KUQ12" s="652"/>
      <c r="KUR12" s="652"/>
      <c r="KUS12" s="652"/>
      <c r="KUT12" s="652"/>
      <c r="KUU12" s="652"/>
      <c r="KUV12" s="652"/>
      <c r="KUW12" s="652"/>
      <c r="KUX12" s="652"/>
      <c r="KUY12" s="652"/>
      <c r="KUZ12" s="652"/>
      <c r="KVA12" s="652"/>
      <c r="KVB12" s="652"/>
      <c r="KVC12" s="652"/>
      <c r="KVD12" s="652"/>
      <c r="KVE12" s="652"/>
      <c r="KVF12" s="652"/>
      <c r="KVG12" s="652"/>
      <c r="KVH12" s="652"/>
      <c r="KVI12" s="652"/>
      <c r="KVJ12" s="652"/>
      <c r="KVK12" s="652"/>
      <c r="KVL12" s="652"/>
      <c r="KVM12" s="652"/>
      <c r="KVN12" s="652"/>
      <c r="KVO12" s="652"/>
      <c r="KVP12" s="652"/>
      <c r="KVQ12" s="652"/>
      <c r="KVR12" s="652"/>
      <c r="KVS12" s="652"/>
      <c r="KVT12" s="652"/>
      <c r="KVU12" s="652"/>
      <c r="KVV12" s="652"/>
      <c r="KVW12" s="652"/>
      <c r="KVX12" s="652"/>
      <c r="KVY12" s="652"/>
      <c r="KVZ12" s="652"/>
      <c r="KWA12" s="652"/>
      <c r="KWB12" s="652"/>
      <c r="KWC12" s="652"/>
      <c r="KWD12" s="652"/>
      <c r="KWE12" s="652"/>
      <c r="KWF12" s="652"/>
      <c r="KWG12" s="652"/>
      <c r="KWH12" s="652"/>
      <c r="KWI12" s="652"/>
      <c r="KWJ12" s="652"/>
      <c r="KWK12" s="652"/>
      <c r="KWL12" s="652"/>
      <c r="KWM12" s="652"/>
      <c r="KWN12" s="652"/>
      <c r="KWO12" s="652"/>
      <c r="KWP12" s="652"/>
      <c r="KWQ12" s="652"/>
      <c r="KWR12" s="652"/>
      <c r="KWS12" s="652"/>
      <c r="KWT12" s="652"/>
      <c r="KWU12" s="652"/>
      <c r="KWV12" s="652"/>
      <c r="KWW12" s="652"/>
      <c r="KWX12" s="652"/>
      <c r="KWY12" s="652"/>
      <c r="KWZ12" s="652"/>
      <c r="KXA12" s="652"/>
      <c r="KXB12" s="652"/>
      <c r="KXC12" s="652"/>
      <c r="KXD12" s="652"/>
      <c r="KXE12" s="652"/>
      <c r="KXF12" s="652"/>
      <c r="KXG12" s="652"/>
      <c r="KXH12" s="652"/>
      <c r="KXI12" s="652"/>
      <c r="KXJ12" s="652"/>
      <c r="KXK12" s="652"/>
      <c r="KXL12" s="652"/>
      <c r="KXM12" s="652"/>
      <c r="KXN12" s="652"/>
      <c r="KXO12" s="652"/>
      <c r="KXP12" s="652"/>
      <c r="KXQ12" s="652"/>
      <c r="KXR12" s="652"/>
      <c r="KXS12" s="652"/>
      <c r="KXT12" s="652"/>
      <c r="KXU12" s="652"/>
      <c r="KXV12" s="652"/>
      <c r="KXW12" s="652"/>
      <c r="KXX12" s="652"/>
      <c r="KXY12" s="652"/>
      <c r="KXZ12" s="652"/>
      <c r="KYA12" s="652"/>
      <c r="KYB12" s="652"/>
      <c r="KYC12" s="652"/>
      <c r="KYD12" s="652"/>
      <c r="KYE12" s="652"/>
      <c r="KYF12" s="652"/>
      <c r="KYG12" s="652"/>
      <c r="KYH12" s="652"/>
      <c r="KYI12" s="652"/>
      <c r="KYJ12" s="652"/>
      <c r="KYK12" s="652"/>
      <c r="KYL12" s="652"/>
      <c r="KYM12" s="652"/>
      <c r="KYN12" s="652"/>
      <c r="KYO12" s="652"/>
      <c r="KYP12" s="652"/>
      <c r="KYQ12" s="652"/>
      <c r="KYR12" s="652"/>
      <c r="KYS12" s="652"/>
      <c r="KYT12" s="652"/>
      <c r="KYU12" s="652"/>
      <c r="KYV12" s="652"/>
      <c r="KYW12" s="652"/>
      <c r="KYX12" s="652"/>
      <c r="KYY12" s="652"/>
      <c r="KYZ12" s="652"/>
      <c r="KZA12" s="652"/>
      <c r="KZB12" s="652"/>
      <c r="KZC12" s="652"/>
      <c r="KZD12" s="652"/>
      <c r="KZE12" s="652"/>
      <c r="KZF12" s="652"/>
      <c r="KZG12" s="652"/>
      <c r="KZH12" s="652"/>
      <c r="KZI12" s="652"/>
      <c r="KZJ12" s="652"/>
      <c r="KZK12" s="652"/>
      <c r="KZL12" s="652"/>
      <c r="KZM12" s="652"/>
      <c r="KZN12" s="652"/>
      <c r="KZO12" s="652"/>
      <c r="KZP12" s="652"/>
      <c r="KZQ12" s="652"/>
      <c r="KZR12" s="652"/>
      <c r="KZS12" s="652"/>
      <c r="KZT12" s="652"/>
      <c r="KZU12" s="652"/>
      <c r="KZV12" s="652"/>
      <c r="KZW12" s="652"/>
      <c r="KZX12" s="652"/>
      <c r="KZY12" s="652"/>
      <c r="KZZ12" s="652"/>
      <c r="LAA12" s="652"/>
      <c r="LAB12" s="652"/>
      <c r="LAC12" s="652"/>
      <c r="LAD12" s="652"/>
      <c r="LAE12" s="652"/>
      <c r="LAF12" s="652"/>
      <c r="LAG12" s="652"/>
      <c r="LAH12" s="652"/>
      <c r="LAI12" s="652"/>
      <c r="LAJ12" s="652"/>
      <c r="LAK12" s="652"/>
      <c r="LAL12" s="652"/>
      <c r="LAM12" s="652"/>
      <c r="LAN12" s="652"/>
      <c r="LAO12" s="652"/>
      <c r="LAP12" s="652"/>
      <c r="LAQ12" s="652"/>
      <c r="LAR12" s="652"/>
      <c r="LAS12" s="652"/>
      <c r="LAT12" s="652"/>
      <c r="LAU12" s="652"/>
      <c r="LAV12" s="652"/>
      <c r="LAW12" s="652"/>
      <c r="LAX12" s="652"/>
      <c r="LAY12" s="652"/>
      <c r="LAZ12" s="652"/>
      <c r="LBA12" s="652"/>
      <c r="LBB12" s="652"/>
      <c r="LBC12" s="652"/>
      <c r="LBD12" s="652"/>
      <c r="LBE12" s="652"/>
      <c r="LBF12" s="652"/>
      <c r="LBG12" s="652"/>
      <c r="LBH12" s="652"/>
      <c r="LBI12" s="652"/>
      <c r="LBJ12" s="652"/>
      <c r="LBK12" s="652"/>
      <c r="LBL12" s="652"/>
      <c r="LBM12" s="652"/>
      <c r="LBN12" s="652"/>
      <c r="LBO12" s="652"/>
      <c r="LBP12" s="652"/>
      <c r="LBQ12" s="652"/>
      <c r="LBR12" s="652"/>
      <c r="LBS12" s="652"/>
      <c r="LBT12" s="652"/>
      <c r="LBU12" s="652"/>
      <c r="LBV12" s="652"/>
      <c r="LBW12" s="652"/>
      <c r="LBX12" s="652"/>
      <c r="LBY12" s="652"/>
      <c r="LBZ12" s="652"/>
      <c r="LCA12" s="652"/>
      <c r="LCB12" s="652"/>
      <c r="LCC12" s="652"/>
      <c r="LCD12" s="652"/>
      <c r="LCE12" s="652"/>
      <c r="LCF12" s="652"/>
      <c r="LCG12" s="652"/>
      <c r="LCH12" s="652"/>
      <c r="LCI12" s="652"/>
      <c r="LCJ12" s="652"/>
      <c r="LCK12" s="652"/>
      <c r="LCL12" s="652"/>
      <c r="LCM12" s="652"/>
      <c r="LCN12" s="652"/>
      <c r="LCO12" s="652"/>
      <c r="LCP12" s="652"/>
      <c r="LCQ12" s="652"/>
      <c r="LCR12" s="652"/>
      <c r="LCS12" s="652"/>
      <c r="LCT12" s="652"/>
      <c r="LCU12" s="652"/>
      <c r="LCV12" s="652"/>
      <c r="LCW12" s="652"/>
      <c r="LCX12" s="652"/>
      <c r="LCY12" s="652"/>
      <c r="LCZ12" s="652"/>
      <c r="LDA12" s="652"/>
      <c r="LDB12" s="652"/>
      <c r="LDC12" s="652"/>
      <c r="LDD12" s="652"/>
      <c r="LDE12" s="652"/>
      <c r="LDF12" s="652"/>
      <c r="LDG12" s="652"/>
      <c r="LDH12" s="652"/>
      <c r="LDI12" s="652"/>
      <c r="LDJ12" s="652"/>
      <c r="LDK12" s="652"/>
      <c r="LDL12" s="652"/>
      <c r="LDM12" s="652"/>
      <c r="LDN12" s="652"/>
      <c r="LDO12" s="652"/>
      <c r="LDP12" s="652"/>
      <c r="LDQ12" s="652"/>
      <c r="LDR12" s="652"/>
      <c r="LDS12" s="652"/>
      <c r="LDT12" s="652"/>
      <c r="LDU12" s="652"/>
      <c r="LDV12" s="652"/>
      <c r="LDW12" s="652"/>
      <c r="LDX12" s="652"/>
      <c r="LDY12" s="652"/>
      <c r="LDZ12" s="652"/>
      <c r="LEA12" s="652"/>
      <c r="LEB12" s="652"/>
      <c r="LEC12" s="652"/>
      <c r="LED12" s="652"/>
      <c r="LEE12" s="652"/>
      <c r="LEF12" s="652"/>
      <c r="LEG12" s="652"/>
      <c r="LEH12" s="652"/>
      <c r="LEI12" s="652"/>
      <c r="LEJ12" s="652"/>
      <c r="LEK12" s="652"/>
      <c r="LEL12" s="652"/>
      <c r="LEM12" s="652"/>
      <c r="LEN12" s="652"/>
      <c r="LEO12" s="652"/>
      <c r="LEP12" s="652"/>
      <c r="LEQ12" s="652"/>
      <c r="LER12" s="652"/>
      <c r="LES12" s="652"/>
      <c r="LET12" s="652"/>
      <c r="LEU12" s="652"/>
      <c r="LEV12" s="652"/>
      <c r="LEW12" s="652"/>
      <c r="LEX12" s="652"/>
      <c r="LEY12" s="652"/>
      <c r="LEZ12" s="652"/>
      <c r="LFA12" s="652"/>
      <c r="LFB12" s="652"/>
      <c r="LFC12" s="652"/>
      <c r="LFD12" s="652"/>
      <c r="LFE12" s="652"/>
      <c r="LFF12" s="652"/>
      <c r="LFG12" s="652"/>
      <c r="LFH12" s="652"/>
      <c r="LFI12" s="652"/>
      <c r="LFJ12" s="652"/>
      <c r="LFK12" s="652"/>
      <c r="LFL12" s="652"/>
      <c r="LFM12" s="652"/>
      <c r="LFN12" s="652"/>
      <c r="LFO12" s="652"/>
      <c r="LFP12" s="652"/>
      <c r="LFQ12" s="652"/>
      <c r="LFR12" s="652"/>
      <c r="LFS12" s="652"/>
      <c r="LFT12" s="652"/>
      <c r="LFU12" s="652"/>
      <c r="LFV12" s="652"/>
      <c r="LFW12" s="652"/>
      <c r="LFX12" s="652"/>
      <c r="LFY12" s="652"/>
      <c r="LFZ12" s="652"/>
      <c r="LGA12" s="652"/>
      <c r="LGB12" s="652"/>
      <c r="LGC12" s="652"/>
      <c r="LGD12" s="652"/>
      <c r="LGE12" s="652"/>
      <c r="LGF12" s="652"/>
      <c r="LGG12" s="652"/>
      <c r="LGH12" s="652"/>
      <c r="LGI12" s="652"/>
      <c r="LGJ12" s="652"/>
      <c r="LGK12" s="652"/>
      <c r="LGL12" s="652"/>
      <c r="LGM12" s="652"/>
      <c r="LGN12" s="652"/>
      <c r="LGO12" s="652"/>
      <c r="LGP12" s="652"/>
      <c r="LGQ12" s="652"/>
      <c r="LGR12" s="652"/>
      <c r="LGS12" s="652"/>
      <c r="LGT12" s="652"/>
      <c r="LGU12" s="652"/>
      <c r="LGV12" s="652"/>
      <c r="LGW12" s="652"/>
      <c r="LGX12" s="652"/>
      <c r="LGY12" s="652"/>
      <c r="LGZ12" s="652"/>
      <c r="LHA12" s="652"/>
      <c r="LHB12" s="652"/>
      <c r="LHC12" s="652"/>
      <c r="LHD12" s="652"/>
      <c r="LHE12" s="652"/>
      <c r="LHF12" s="652"/>
      <c r="LHG12" s="652"/>
      <c r="LHH12" s="652"/>
      <c r="LHI12" s="652"/>
      <c r="LHJ12" s="652"/>
      <c r="LHK12" s="652"/>
      <c r="LHL12" s="652"/>
      <c r="LHM12" s="652"/>
      <c r="LHN12" s="652"/>
      <c r="LHO12" s="652"/>
      <c r="LHP12" s="652"/>
      <c r="LHQ12" s="652"/>
      <c r="LHR12" s="652"/>
      <c r="LHS12" s="652"/>
      <c r="LHT12" s="652"/>
      <c r="LHU12" s="652"/>
      <c r="LHV12" s="652"/>
      <c r="LHW12" s="652"/>
      <c r="LHX12" s="652"/>
      <c r="LHY12" s="652"/>
      <c r="LHZ12" s="652"/>
      <c r="LIA12" s="652"/>
      <c r="LIB12" s="652"/>
      <c r="LIC12" s="652"/>
      <c r="LID12" s="652"/>
      <c r="LIE12" s="652"/>
      <c r="LIF12" s="652"/>
      <c r="LIG12" s="652"/>
      <c r="LIH12" s="652"/>
      <c r="LII12" s="652"/>
      <c r="LIJ12" s="652"/>
      <c r="LIK12" s="652"/>
      <c r="LIL12" s="652"/>
      <c r="LIM12" s="652"/>
      <c r="LIN12" s="652"/>
      <c r="LIO12" s="652"/>
      <c r="LIP12" s="652"/>
      <c r="LIQ12" s="652"/>
      <c r="LIR12" s="652"/>
      <c r="LIS12" s="652"/>
      <c r="LIT12" s="652"/>
      <c r="LIU12" s="652"/>
      <c r="LIV12" s="652"/>
      <c r="LIW12" s="652"/>
      <c r="LIX12" s="652"/>
      <c r="LIY12" s="652"/>
      <c r="LIZ12" s="652"/>
      <c r="LJA12" s="652"/>
      <c r="LJB12" s="652"/>
      <c r="LJC12" s="652"/>
      <c r="LJD12" s="652"/>
      <c r="LJE12" s="652"/>
      <c r="LJF12" s="652"/>
      <c r="LJG12" s="652"/>
      <c r="LJH12" s="652"/>
      <c r="LJI12" s="652"/>
      <c r="LJJ12" s="652"/>
      <c r="LJK12" s="652"/>
      <c r="LJL12" s="652"/>
      <c r="LJM12" s="652"/>
      <c r="LJN12" s="652"/>
      <c r="LJO12" s="652"/>
      <c r="LJP12" s="652"/>
      <c r="LJQ12" s="652"/>
      <c r="LJR12" s="652"/>
      <c r="LJS12" s="652"/>
      <c r="LJT12" s="652"/>
      <c r="LJU12" s="652"/>
      <c r="LJV12" s="652"/>
      <c r="LJW12" s="652"/>
      <c r="LJX12" s="652"/>
      <c r="LJY12" s="652"/>
      <c r="LJZ12" s="652"/>
      <c r="LKA12" s="652"/>
      <c r="LKB12" s="652"/>
      <c r="LKC12" s="652"/>
      <c r="LKD12" s="652"/>
      <c r="LKE12" s="652"/>
      <c r="LKF12" s="652"/>
      <c r="LKG12" s="652"/>
      <c r="LKH12" s="652"/>
      <c r="LKI12" s="652"/>
      <c r="LKJ12" s="652"/>
      <c r="LKK12" s="652"/>
      <c r="LKL12" s="652"/>
      <c r="LKM12" s="652"/>
      <c r="LKN12" s="652"/>
      <c r="LKO12" s="652"/>
      <c r="LKP12" s="652"/>
      <c r="LKQ12" s="652"/>
      <c r="LKR12" s="652"/>
      <c r="LKS12" s="652"/>
      <c r="LKT12" s="652"/>
      <c r="LKU12" s="652"/>
      <c r="LKV12" s="652"/>
      <c r="LKW12" s="652"/>
      <c r="LKX12" s="652"/>
      <c r="LKY12" s="652"/>
      <c r="LKZ12" s="652"/>
      <c r="LLA12" s="652"/>
      <c r="LLB12" s="652"/>
      <c r="LLC12" s="652"/>
      <c r="LLD12" s="652"/>
      <c r="LLE12" s="652"/>
      <c r="LLF12" s="652"/>
      <c r="LLG12" s="652"/>
      <c r="LLH12" s="652"/>
      <c r="LLI12" s="652"/>
      <c r="LLJ12" s="652"/>
      <c r="LLK12" s="652"/>
      <c r="LLL12" s="652"/>
      <c r="LLM12" s="652"/>
      <c r="LLN12" s="652"/>
      <c r="LLO12" s="652"/>
      <c r="LLP12" s="652"/>
      <c r="LLQ12" s="652"/>
      <c r="LLR12" s="652"/>
      <c r="LLS12" s="652"/>
      <c r="LLT12" s="652"/>
      <c r="LLU12" s="652"/>
      <c r="LLV12" s="652"/>
      <c r="LLW12" s="652"/>
      <c r="LLX12" s="652"/>
      <c r="LLY12" s="652"/>
      <c r="LLZ12" s="652"/>
      <c r="LMA12" s="652"/>
      <c r="LMB12" s="652"/>
      <c r="LMC12" s="652"/>
      <c r="LMD12" s="652"/>
      <c r="LME12" s="652"/>
      <c r="LMF12" s="652"/>
      <c r="LMG12" s="652"/>
      <c r="LMH12" s="652"/>
      <c r="LMI12" s="652"/>
      <c r="LMJ12" s="652"/>
      <c r="LMK12" s="652"/>
      <c r="LML12" s="652"/>
      <c r="LMM12" s="652"/>
      <c r="LMN12" s="652"/>
      <c r="LMO12" s="652"/>
      <c r="LMP12" s="652"/>
      <c r="LMQ12" s="652"/>
      <c r="LMR12" s="652"/>
      <c r="LMS12" s="652"/>
      <c r="LMT12" s="652"/>
      <c r="LMU12" s="652"/>
      <c r="LMV12" s="652"/>
      <c r="LMW12" s="652"/>
      <c r="LMX12" s="652"/>
      <c r="LMY12" s="652"/>
      <c r="LMZ12" s="652"/>
      <c r="LNA12" s="652"/>
      <c r="LNB12" s="652"/>
      <c r="LNC12" s="652"/>
      <c r="LND12" s="652"/>
      <c r="LNE12" s="652"/>
      <c r="LNF12" s="652"/>
      <c r="LNG12" s="652"/>
      <c r="LNH12" s="652"/>
      <c r="LNI12" s="652"/>
      <c r="LNJ12" s="652"/>
      <c r="LNK12" s="652"/>
      <c r="LNL12" s="652"/>
      <c r="LNM12" s="652"/>
      <c r="LNN12" s="652"/>
      <c r="LNO12" s="652"/>
      <c r="LNP12" s="652"/>
      <c r="LNQ12" s="652"/>
      <c r="LNR12" s="652"/>
      <c r="LNS12" s="652"/>
      <c r="LNT12" s="652"/>
      <c r="LNU12" s="652"/>
      <c r="LNV12" s="652"/>
      <c r="LNW12" s="652"/>
      <c r="LNX12" s="652"/>
      <c r="LNY12" s="652"/>
      <c r="LNZ12" s="652"/>
      <c r="LOA12" s="652"/>
      <c r="LOB12" s="652"/>
      <c r="LOC12" s="652"/>
      <c r="LOD12" s="652"/>
      <c r="LOE12" s="652"/>
      <c r="LOF12" s="652"/>
      <c r="LOG12" s="652"/>
      <c r="LOH12" s="652"/>
      <c r="LOI12" s="652"/>
      <c r="LOJ12" s="652"/>
      <c r="LOK12" s="652"/>
      <c r="LOL12" s="652"/>
      <c r="LOM12" s="652"/>
      <c r="LON12" s="652"/>
      <c r="LOO12" s="652"/>
      <c r="LOP12" s="652"/>
      <c r="LOQ12" s="652"/>
      <c r="LOR12" s="652"/>
      <c r="LOS12" s="652"/>
      <c r="LOT12" s="652"/>
      <c r="LOU12" s="652"/>
      <c r="LOV12" s="652"/>
      <c r="LOW12" s="652"/>
      <c r="LOX12" s="652"/>
      <c r="LOY12" s="652"/>
      <c r="LOZ12" s="652"/>
      <c r="LPA12" s="652"/>
      <c r="LPB12" s="652"/>
      <c r="LPC12" s="652"/>
      <c r="LPD12" s="652"/>
      <c r="LPE12" s="652"/>
      <c r="LPF12" s="652"/>
      <c r="LPG12" s="652"/>
      <c r="LPH12" s="652"/>
      <c r="LPI12" s="652"/>
      <c r="LPJ12" s="652"/>
      <c r="LPK12" s="652"/>
      <c r="LPL12" s="652"/>
      <c r="LPM12" s="652"/>
      <c r="LPN12" s="652"/>
      <c r="LPO12" s="652"/>
      <c r="LPP12" s="652"/>
      <c r="LPQ12" s="652"/>
      <c r="LPR12" s="652"/>
      <c r="LPS12" s="652"/>
      <c r="LPT12" s="652"/>
      <c r="LPU12" s="652"/>
      <c r="LPV12" s="652"/>
      <c r="LPW12" s="652"/>
      <c r="LPX12" s="652"/>
      <c r="LPY12" s="652"/>
      <c r="LPZ12" s="652"/>
      <c r="LQA12" s="652"/>
      <c r="LQB12" s="652"/>
      <c r="LQC12" s="652"/>
      <c r="LQD12" s="652"/>
      <c r="LQE12" s="652"/>
      <c r="LQF12" s="652"/>
      <c r="LQG12" s="652"/>
      <c r="LQH12" s="652"/>
      <c r="LQI12" s="652"/>
      <c r="LQJ12" s="652"/>
      <c r="LQK12" s="652"/>
      <c r="LQL12" s="652"/>
      <c r="LQM12" s="652"/>
      <c r="LQN12" s="652"/>
      <c r="LQO12" s="652"/>
      <c r="LQP12" s="652"/>
      <c r="LQQ12" s="652"/>
      <c r="LQR12" s="652"/>
      <c r="LQS12" s="652"/>
      <c r="LQT12" s="652"/>
      <c r="LQU12" s="652"/>
      <c r="LQV12" s="652"/>
      <c r="LQW12" s="652"/>
      <c r="LQX12" s="652"/>
      <c r="LQY12" s="652"/>
      <c r="LQZ12" s="652"/>
      <c r="LRA12" s="652"/>
      <c r="LRB12" s="652"/>
      <c r="LRC12" s="652"/>
      <c r="LRD12" s="652"/>
      <c r="LRE12" s="652"/>
      <c r="LRF12" s="652"/>
      <c r="LRG12" s="652"/>
      <c r="LRH12" s="652"/>
      <c r="LRI12" s="652"/>
      <c r="LRJ12" s="652"/>
      <c r="LRK12" s="652"/>
      <c r="LRL12" s="652"/>
      <c r="LRM12" s="652"/>
      <c r="LRN12" s="652"/>
      <c r="LRO12" s="652"/>
      <c r="LRP12" s="652"/>
      <c r="LRQ12" s="652"/>
      <c r="LRR12" s="652"/>
      <c r="LRS12" s="652"/>
      <c r="LRT12" s="652"/>
      <c r="LRU12" s="652"/>
      <c r="LRV12" s="652"/>
      <c r="LRW12" s="652"/>
      <c r="LRX12" s="652"/>
      <c r="LRY12" s="652"/>
      <c r="LRZ12" s="652"/>
      <c r="LSA12" s="652"/>
      <c r="LSB12" s="652"/>
      <c r="LSC12" s="652"/>
      <c r="LSD12" s="652"/>
      <c r="LSE12" s="652"/>
      <c r="LSF12" s="652"/>
      <c r="LSG12" s="652"/>
      <c r="LSH12" s="652"/>
      <c r="LSI12" s="652"/>
      <c r="LSJ12" s="652"/>
      <c r="LSK12" s="652"/>
      <c r="LSL12" s="652"/>
      <c r="LSM12" s="652"/>
      <c r="LSN12" s="652"/>
      <c r="LSO12" s="652"/>
      <c r="LSP12" s="652"/>
      <c r="LSQ12" s="652"/>
      <c r="LSR12" s="652"/>
      <c r="LSS12" s="652"/>
      <c r="LST12" s="652"/>
      <c r="LSU12" s="652"/>
      <c r="LSV12" s="652"/>
      <c r="LSW12" s="652"/>
      <c r="LSX12" s="652"/>
      <c r="LSY12" s="652"/>
      <c r="LSZ12" s="652"/>
      <c r="LTA12" s="652"/>
      <c r="LTB12" s="652"/>
      <c r="LTC12" s="652"/>
      <c r="LTD12" s="652"/>
      <c r="LTE12" s="652"/>
      <c r="LTF12" s="652"/>
      <c r="LTG12" s="652"/>
      <c r="LTH12" s="652"/>
      <c r="LTI12" s="652"/>
      <c r="LTJ12" s="652"/>
      <c r="LTK12" s="652"/>
      <c r="LTL12" s="652"/>
      <c r="LTM12" s="652"/>
      <c r="LTN12" s="652"/>
      <c r="LTO12" s="652"/>
      <c r="LTP12" s="652"/>
      <c r="LTQ12" s="652"/>
      <c r="LTR12" s="652"/>
      <c r="LTS12" s="652"/>
      <c r="LTT12" s="652"/>
      <c r="LTU12" s="652"/>
      <c r="LTV12" s="652"/>
      <c r="LTW12" s="652"/>
      <c r="LTX12" s="652"/>
      <c r="LTY12" s="652"/>
      <c r="LTZ12" s="652"/>
      <c r="LUA12" s="652"/>
      <c r="LUB12" s="652"/>
      <c r="LUC12" s="652"/>
      <c r="LUD12" s="652"/>
      <c r="LUE12" s="652"/>
      <c r="LUF12" s="652"/>
      <c r="LUG12" s="652"/>
      <c r="LUH12" s="652"/>
      <c r="LUI12" s="652"/>
      <c r="LUJ12" s="652"/>
      <c r="LUK12" s="652"/>
      <c r="LUL12" s="652"/>
      <c r="LUM12" s="652"/>
      <c r="LUN12" s="652"/>
      <c r="LUO12" s="652"/>
      <c r="LUP12" s="652"/>
      <c r="LUQ12" s="652"/>
      <c r="LUR12" s="652"/>
      <c r="LUS12" s="652"/>
      <c r="LUT12" s="652"/>
      <c r="LUU12" s="652"/>
      <c r="LUV12" s="652"/>
      <c r="LUW12" s="652"/>
      <c r="LUX12" s="652"/>
      <c r="LUY12" s="652"/>
      <c r="LUZ12" s="652"/>
      <c r="LVA12" s="652"/>
      <c r="LVB12" s="652"/>
      <c r="LVC12" s="652"/>
      <c r="LVD12" s="652"/>
      <c r="LVE12" s="652"/>
      <c r="LVF12" s="652"/>
      <c r="LVG12" s="652"/>
      <c r="LVH12" s="652"/>
      <c r="LVI12" s="652"/>
      <c r="LVJ12" s="652"/>
      <c r="LVK12" s="652"/>
      <c r="LVL12" s="652"/>
      <c r="LVM12" s="652"/>
      <c r="LVN12" s="652"/>
      <c r="LVO12" s="652"/>
      <c r="LVP12" s="652"/>
      <c r="LVQ12" s="652"/>
      <c r="LVR12" s="652"/>
      <c r="LVS12" s="652"/>
      <c r="LVT12" s="652"/>
      <c r="LVU12" s="652"/>
      <c r="LVV12" s="652"/>
      <c r="LVW12" s="652"/>
      <c r="LVX12" s="652"/>
      <c r="LVY12" s="652"/>
      <c r="LVZ12" s="652"/>
      <c r="LWA12" s="652"/>
      <c r="LWB12" s="652"/>
      <c r="LWC12" s="652"/>
      <c r="LWD12" s="652"/>
      <c r="LWE12" s="652"/>
      <c r="LWF12" s="652"/>
      <c r="LWG12" s="652"/>
      <c r="LWH12" s="652"/>
      <c r="LWI12" s="652"/>
      <c r="LWJ12" s="652"/>
      <c r="LWK12" s="652"/>
      <c r="LWL12" s="652"/>
      <c r="LWM12" s="652"/>
      <c r="LWN12" s="652"/>
      <c r="LWO12" s="652"/>
      <c r="LWP12" s="652"/>
      <c r="LWQ12" s="652"/>
      <c r="LWR12" s="652"/>
      <c r="LWS12" s="652"/>
      <c r="LWT12" s="652"/>
      <c r="LWU12" s="652"/>
      <c r="LWV12" s="652"/>
      <c r="LWW12" s="652"/>
      <c r="LWX12" s="652"/>
      <c r="LWY12" s="652"/>
      <c r="LWZ12" s="652"/>
      <c r="LXA12" s="652"/>
      <c r="LXB12" s="652"/>
      <c r="LXC12" s="652"/>
      <c r="LXD12" s="652"/>
      <c r="LXE12" s="652"/>
      <c r="LXF12" s="652"/>
      <c r="LXG12" s="652"/>
      <c r="LXH12" s="652"/>
      <c r="LXI12" s="652"/>
      <c r="LXJ12" s="652"/>
      <c r="LXK12" s="652"/>
      <c r="LXL12" s="652"/>
      <c r="LXM12" s="652"/>
      <c r="LXN12" s="652"/>
      <c r="LXO12" s="652"/>
      <c r="LXP12" s="652"/>
      <c r="LXQ12" s="652"/>
      <c r="LXR12" s="652"/>
      <c r="LXS12" s="652"/>
      <c r="LXT12" s="652"/>
      <c r="LXU12" s="652"/>
      <c r="LXV12" s="652"/>
      <c r="LXW12" s="652"/>
      <c r="LXX12" s="652"/>
      <c r="LXY12" s="652"/>
      <c r="LXZ12" s="652"/>
      <c r="LYA12" s="652"/>
      <c r="LYB12" s="652"/>
      <c r="LYC12" s="652"/>
      <c r="LYD12" s="652"/>
      <c r="LYE12" s="652"/>
      <c r="LYF12" s="652"/>
      <c r="LYG12" s="652"/>
      <c r="LYH12" s="652"/>
      <c r="LYI12" s="652"/>
      <c r="LYJ12" s="652"/>
      <c r="LYK12" s="652"/>
      <c r="LYL12" s="652"/>
      <c r="LYM12" s="652"/>
      <c r="LYN12" s="652"/>
      <c r="LYO12" s="652"/>
      <c r="LYP12" s="652"/>
      <c r="LYQ12" s="652"/>
      <c r="LYR12" s="652"/>
      <c r="LYS12" s="652"/>
      <c r="LYT12" s="652"/>
      <c r="LYU12" s="652"/>
      <c r="LYV12" s="652"/>
      <c r="LYW12" s="652"/>
      <c r="LYX12" s="652"/>
      <c r="LYY12" s="652"/>
      <c r="LYZ12" s="652"/>
      <c r="LZA12" s="652"/>
      <c r="LZB12" s="652"/>
      <c r="LZC12" s="652"/>
      <c r="LZD12" s="652"/>
      <c r="LZE12" s="652"/>
      <c r="LZF12" s="652"/>
      <c r="LZG12" s="652"/>
      <c r="LZH12" s="652"/>
      <c r="LZI12" s="652"/>
      <c r="LZJ12" s="652"/>
      <c r="LZK12" s="652"/>
      <c r="LZL12" s="652"/>
      <c r="LZM12" s="652"/>
      <c r="LZN12" s="652"/>
      <c r="LZO12" s="652"/>
      <c r="LZP12" s="652"/>
      <c r="LZQ12" s="652"/>
      <c r="LZR12" s="652"/>
      <c r="LZS12" s="652"/>
      <c r="LZT12" s="652"/>
      <c r="LZU12" s="652"/>
      <c r="LZV12" s="652"/>
      <c r="LZW12" s="652"/>
      <c r="LZX12" s="652"/>
      <c r="LZY12" s="652"/>
      <c r="LZZ12" s="652"/>
      <c r="MAA12" s="652"/>
      <c r="MAB12" s="652"/>
      <c r="MAC12" s="652"/>
      <c r="MAD12" s="652"/>
      <c r="MAE12" s="652"/>
      <c r="MAF12" s="652"/>
      <c r="MAG12" s="652"/>
      <c r="MAH12" s="652"/>
      <c r="MAI12" s="652"/>
      <c r="MAJ12" s="652"/>
      <c r="MAK12" s="652"/>
      <c r="MAL12" s="652"/>
      <c r="MAM12" s="652"/>
      <c r="MAN12" s="652"/>
      <c r="MAO12" s="652"/>
      <c r="MAP12" s="652"/>
      <c r="MAQ12" s="652"/>
      <c r="MAR12" s="652"/>
      <c r="MAS12" s="652"/>
      <c r="MAT12" s="652"/>
      <c r="MAU12" s="652"/>
      <c r="MAV12" s="652"/>
      <c r="MAW12" s="652"/>
      <c r="MAX12" s="652"/>
      <c r="MAY12" s="652"/>
      <c r="MAZ12" s="652"/>
      <c r="MBA12" s="652"/>
      <c r="MBB12" s="652"/>
      <c r="MBC12" s="652"/>
      <c r="MBD12" s="652"/>
      <c r="MBE12" s="652"/>
      <c r="MBF12" s="652"/>
      <c r="MBG12" s="652"/>
      <c r="MBH12" s="652"/>
      <c r="MBI12" s="652"/>
      <c r="MBJ12" s="652"/>
      <c r="MBK12" s="652"/>
      <c r="MBL12" s="652"/>
      <c r="MBM12" s="652"/>
      <c r="MBN12" s="652"/>
      <c r="MBO12" s="652"/>
      <c r="MBP12" s="652"/>
      <c r="MBQ12" s="652"/>
      <c r="MBR12" s="652"/>
      <c r="MBS12" s="652"/>
      <c r="MBT12" s="652"/>
      <c r="MBU12" s="652"/>
      <c r="MBV12" s="652"/>
      <c r="MBW12" s="652"/>
      <c r="MBX12" s="652"/>
      <c r="MBY12" s="652"/>
      <c r="MBZ12" s="652"/>
      <c r="MCA12" s="652"/>
      <c r="MCB12" s="652"/>
      <c r="MCC12" s="652"/>
      <c r="MCD12" s="652"/>
      <c r="MCE12" s="652"/>
      <c r="MCF12" s="652"/>
      <c r="MCG12" s="652"/>
      <c r="MCH12" s="652"/>
      <c r="MCI12" s="652"/>
      <c r="MCJ12" s="652"/>
      <c r="MCK12" s="652"/>
      <c r="MCL12" s="652"/>
      <c r="MCM12" s="652"/>
      <c r="MCN12" s="652"/>
      <c r="MCO12" s="652"/>
      <c r="MCP12" s="652"/>
      <c r="MCQ12" s="652"/>
      <c r="MCR12" s="652"/>
      <c r="MCS12" s="652"/>
      <c r="MCT12" s="652"/>
      <c r="MCU12" s="652"/>
      <c r="MCV12" s="652"/>
      <c r="MCW12" s="652"/>
      <c r="MCX12" s="652"/>
      <c r="MCY12" s="652"/>
      <c r="MCZ12" s="652"/>
      <c r="MDA12" s="652"/>
      <c r="MDB12" s="652"/>
      <c r="MDC12" s="652"/>
      <c r="MDD12" s="652"/>
      <c r="MDE12" s="652"/>
      <c r="MDF12" s="652"/>
      <c r="MDG12" s="652"/>
      <c r="MDH12" s="652"/>
      <c r="MDI12" s="652"/>
      <c r="MDJ12" s="652"/>
      <c r="MDK12" s="652"/>
      <c r="MDL12" s="652"/>
      <c r="MDM12" s="652"/>
      <c r="MDN12" s="652"/>
      <c r="MDO12" s="652"/>
      <c r="MDP12" s="652"/>
      <c r="MDQ12" s="652"/>
      <c r="MDR12" s="652"/>
      <c r="MDS12" s="652"/>
      <c r="MDT12" s="652"/>
      <c r="MDU12" s="652"/>
      <c r="MDV12" s="652"/>
      <c r="MDW12" s="652"/>
      <c r="MDX12" s="652"/>
      <c r="MDY12" s="652"/>
      <c r="MDZ12" s="652"/>
      <c r="MEA12" s="652"/>
      <c r="MEB12" s="652"/>
      <c r="MEC12" s="652"/>
      <c r="MED12" s="652"/>
      <c r="MEE12" s="652"/>
      <c r="MEF12" s="652"/>
      <c r="MEG12" s="652"/>
      <c r="MEH12" s="652"/>
      <c r="MEI12" s="652"/>
      <c r="MEJ12" s="652"/>
      <c r="MEK12" s="652"/>
      <c r="MEL12" s="652"/>
      <c r="MEM12" s="652"/>
      <c r="MEN12" s="652"/>
      <c r="MEO12" s="652"/>
      <c r="MEP12" s="652"/>
      <c r="MEQ12" s="652"/>
      <c r="MER12" s="652"/>
      <c r="MES12" s="652"/>
      <c r="MET12" s="652"/>
      <c r="MEU12" s="652"/>
      <c r="MEV12" s="652"/>
      <c r="MEW12" s="652"/>
      <c r="MEX12" s="652"/>
      <c r="MEY12" s="652"/>
      <c r="MEZ12" s="652"/>
      <c r="MFA12" s="652"/>
      <c r="MFB12" s="652"/>
      <c r="MFC12" s="652"/>
      <c r="MFD12" s="652"/>
      <c r="MFE12" s="652"/>
      <c r="MFF12" s="652"/>
      <c r="MFG12" s="652"/>
      <c r="MFH12" s="652"/>
      <c r="MFI12" s="652"/>
      <c r="MFJ12" s="652"/>
      <c r="MFK12" s="652"/>
      <c r="MFL12" s="652"/>
      <c r="MFM12" s="652"/>
      <c r="MFN12" s="652"/>
      <c r="MFO12" s="652"/>
      <c r="MFP12" s="652"/>
      <c r="MFQ12" s="652"/>
      <c r="MFR12" s="652"/>
      <c r="MFS12" s="652"/>
      <c r="MFT12" s="652"/>
      <c r="MFU12" s="652"/>
      <c r="MFV12" s="652"/>
      <c r="MFW12" s="652"/>
      <c r="MFX12" s="652"/>
      <c r="MFY12" s="652"/>
      <c r="MFZ12" s="652"/>
      <c r="MGA12" s="652"/>
      <c r="MGB12" s="652"/>
      <c r="MGC12" s="652"/>
      <c r="MGD12" s="652"/>
      <c r="MGE12" s="652"/>
      <c r="MGF12" s="652"/>
      <c r="MGG12" s="652"/>
      <c r="MGH12" s="652"/>
      <c r="MGI12" s="652"/>
      <c r="MGJ12" s="652"/>
      <c r="MGK12" s="652"/>
      <c r="MGL12" s="652"/>
      <c r="MGM12" s="652"/>
      <c r="MGN12" s="652"/>
      <c r="MGO12" s="652"/>
      <c r="MGP12" s="652"/>
      <c r="MGQ12" s="652"/>
      <c r="MGR12" s="652"/>
      <c r="MGS12" s="652"/>
      <c r="MGT12" s="652"/>
      <c r="MGU12" s="652"/>
      <c r="MGV12" s="652"/>
      <c r="MGW12" s="652"/>
      <c r="MGX12" s="652"/>
      <c r="MGY12" s="652"/>
      <c r="MGZ12" s="652"/>
      <c r="MHA12" s="652"/>
      <c r="MHB12" s="652"/>
      <c r="MHC12" s="652"/>
      <c r="MHD12" s="652"/>
      <c r="MHE12" s="652"/>
      <c r="MHF12" s="652"/>
      <c r="MHG12" s="652"/>
      <c r="MHH12" s="652"/>
      <c r="MHI12" s="652"/>
      <c r="MHJ12" s="652"/>
      <c r="MHK12" s="652"/>
      <c r="MHL12" s="652"/>
      <c r="MHM12" s="652"/>
      <c r="MHN12" s="652"/>
      <c r="MHO12" s="652"/>
      <c r="MHP12" s="652"/>
      <c r="MHQ12" s="652"/>
      <c r="MHR12" s="652"/>
      <c r="MHS12" s="652"/>
      <c r="MHT12" s="652"/>
      <c r="MHU12" s="652"/>
      <c r="MHV12" s="652"/>
      <c r="MHW12" s="652"/>
      <c r="MHX12" s="652"/>
      <c r="MHY12" s="652"/>
      <c r="MHZ12" s="652"/>
      <c r="MIA12" s="652"/>
      <c r="MIB12" s="652"/>
      <c r="MIC12" s="652"/>
      <c r="MID12" s="652"/>
      <c r="MIE12" s="652"/>
      <c r="MIF12" s="652"/>
      <c r="MIG12" s="652"/>
      <c r="MIH12" s="652"/>
      <c r="MII12" s="652"/>
      <c r="MIJ12" s="652"/>
      <c r="MIK12" s="652"/>
      <c r="MIL12" s="652"/>
      <c r="MIM12" s="652"/>
      <c r="MIN12" s="652"/>
      <c r="MIO12" s="652"/>
      <c r="MIP12" s="652"/>
      <c r="MIQ12" s="652"/>
      <c r="MIR12" s="652"/>
      <c r="MIS12" s="652"/>
      <c r="MIT12" s="652"/>
      <c r="MIU12" s="652"/>
      <c r="MIV12" s="652"/>
      <c r="MIW12" s="652"/>
      <c r="MIX12" s="652"/>
      <c r="MIY12" s="652"/>
      <c r="MIZ12" s="652"/>
      <c r="MJA12" s="652"/>
      <c r="MJB12" s="652"/>
      <c r="MJC12" s="652"/>
      <c r="MJD12" s="652"/>
      <c r="MJE12" s="652"/>
      <c r="MJF12" s="652"/>
      <c r="MJG12" s="652"/>
      <c r="MJH12" s="652"/>
      <c r="MJI12" s="652"/>
      <c r="MJJ12" s="652"/>
      <c r="MJK12" s="652"/>
      <c r="MJL12" s="652"/>
      <c r="MJM12" s="652"/>
      <c r="MJN12" s="652"/>
      <c r="MJO12" s="652"/>
      <c r="MJP12" s="652"/>
      <c r="MJQ12" s="652"/>
      <c r="MJR12" s="652"/>
      <c r="MJS12" s="652"/>
      <c r="MJT12" s="652"/>
      <c r="MJU12" s="652"/>
      <c r="MJV12" s="652"/>
      <c r="MJW12" s="652"/>
      <c r="MJX12" s="652"/>
      <c r="MJY12" s="652"/>
      <c r="MJZ12" s="652"/>
      <c r="MKA12" s="652"/>
      <c r="MKB12" s="652"/>
      <c r="MKC12" s="652"/>
      <c r="MKD12" s="652"/>
      <c r="MKE12" s="652"/>
      <c r="MKF12" s="652"/>
      <c r="MKG12" s="652"/>
      <c r="MKH12" s="652"/>
      <c r="MKI12" s="652"/>
      <c r="MKJ12" s="652"/>
      <c r="MKK12" s="652"/>
      <c r="MKL12" s="652"/>
      <c r="MKM12" s="652"/>
      <c r="MKN12" s="652"/>
      <c r="MKO12" s="652"/>
      <c r="MKP12" s="652"/>
      <c r="MKQ12" s="652"/>
      <c r="MKR12" s="652"/>
      <c r="MKS12" s="652"/>
      <c r="MKT12" s="652"/>
      <c r="MKU12" s="652"/>
      <c r="MKV12" s="652"/>
      <c r="MKW12" s="652"/>
      <c r="MKX12" s="652"/>
      <c r="MKY12" s="652"/>
      <c r="MKZ12" s="652"/>
      <c r="MLA12" s="652"/>
      <c r="MLB12" s="652"/>
      <c r="MLC12" s="652"/>
      <c r="MLD12" s="652"/>
      <c r="MLE12" s="652"/>
      <c r="MLF12" s="652"/>
      <c r="MLG12" s="652"/>
      <c r="MLH12" s="652"/>
      <c r="MLI12" s="652"/>
      <c r="MLJ12" s="652"/>
      <c r="MLK12" s="652"/>
      <c r="MLL12" s="652"/>
      <c r="MLM12" s="652"/>
      <c r="MLN12" s="652"/>
      <c r="MLO12" s="652"/>
      <c r="MLP12" s="652"/>
      <c r="MLQ12" s="652"/>
      <c r="MLR12" s="652"/>
      <c r="MLS12" s="652"/>
      <c r="MLT12" s="652"/>
      <c r="MLU12" s="652"/>
      <c r="MLV12" s="652"/>
      <c r="MLW12" s="652"/>
      <c r="MLX12" s="652"/>
      <c r="MLY12" s="652"/>
      <c r="MLZ12" s="652"/>
      <c r="MMA12" s="652"/>
      <c r="MMB12" s="652"/>
      <c r="MMC12" s="652"/>
      <c r="MMD12" s="652"/>
      <c r="MME12" s="652"/>
      <c r="MMF12" s="652"/>
      <c r="MMG12" s="652"/>
      <c r="MMH12" s="652"/>
      <c r="MMI12" s="652"/>
      <c r="MMJ12" s="652"/>
      <c r="MMK12" s="652"/>
      <c r="MML12" s="652"/>
      <c r="MMM12" s="652"/>
      <c r="MMN12" s="652"/>
      <c r="MMO12" s="652"/>
      <c r="MMP12" s="652"/>
      <c r="MMQ12" s="652"/>
      <c r="MMR12" s="652"/>
      <c r="MMS12" s="652"/>
      <c r="MMT12" s="652"/>
      <c r="MMU12" s="652"/>
      <c r="MMV12" s="652"/>
      <c r="MMW12" s="652"/>
      <c r="MMX12" s="652"/>
      <c r="MMY12" s="652"/>
      <c r="MMZ12" s="652"/>
      <c r="MNA12" s="652"/>
      <c r="MNB12" s="652"/>
      <c r="MNC12" s="652"/>
      <c r="MND12" s="652"/>
      <c r="MNE12" s="652"/>
      <c r="MNF12" s="652"/>
      <c r="MNG12" s="652"/>
      <c r="MNH12" s="652"/>
      <c r="MNI12" s="652"/>
      <c r="MNJ12" s="652"/>
      <c r="MNK12" s="652"/>
      <c r="MNL12" s="652"/>
      <c r="MNM12" s="652"/>
      <c r="MNN12" s="652"/>
      <c r="MNO12" s="652"/>
      <c r="MNP12" s="652"/>
      <c r="MNQ12" s="652"/>
      <c r="MNR12" s="652"/>
      <c r="MNS12" s="652"/>
      <c r="MNT12" s="652"/>
      <c r="MNU12" s="652"/>
      <c r="MNV12" s="652"/>
      <c r="MNW12" s="652"/>
      <c r="MNX12" s="652"/>
      <c r="MNY12" s="652"/>
      <c r="MNZ12" s="652"/>
      <c r="MOA12" s="652"/>
      <c r="MOB12" s="652"/>
      <c r="MOC12" s="652"/>
      <c r="MOD12" s="652"/>
      <c r="MOE12" s="652"/>
      <c r="MOF12" s="652"/>
      <c r="MOG12" s="652"/>
      <c r="MOH12" s="652"/>
      <c r="MOI12" s="652"/>
      <c r="MOJ12" s="652"/>
      <c r="MOK12" s="652"/>
      <c r="MOL12" s="652"/>
      <c r="MOM12" s="652"/>
      <c r="MON12" s="652"/>
      <c r="MOO12" s="652"/>
      <c r="MOP12" s="652"/>
      <c r="MOQ12" s="652"/>
      <c r="MOR12" s="652"/>
      <c r="MOS12" s="652"/>
      <c r="MOT12" s="652"/>
      <c r="MOU12" s="652"/>
      <c r="MOV12" s="652"/>
      <c r="MOW12" s="652"/>
      <c r="MOX12" s="652"/>
      <c r="MOY12" s="652"/>
      <c r="MOZ12" s="652"/>
      <c r="MPA12" s="652"/>
      <c r="MPB12" s="652"/>
      <c r="MPC12" s="652"/>
      <c r="MPD12" s="652"/>
      <c r="MPE12" s="652"/>
      <c r="MPF12" s="652"/>
      <c r="MPG12" s="652"/>
      <c r="MPH12" s="652"/>
      <c r="MPI12" s="652"/>
      <c r="MPJ12" s="652"/>
      <c r="MPK12" s="652"/>
      <c r="MPL12" s="652"/>
      <c r="MPM12" s="652"/>
      <c r="MPN12" s="652"/>
      <c r="MPO12" s="652"/>
      <c r="MPP12" s="652"/>
      <c r="MPQ12" s="652"/>
      <c r="MPR12" s="652"/>
      <c r="MPS12" s="652"/>
      <c r="MPT12" s="652"/>
      <c r="MPU12" s="652"/>
      <c r="MPV12" s="652"/>
      <c r="MPW12" s="652"/>
      <c r="MPX12" s="652"/>
      <c r="MPY12" s="652"/>
      <c r="MPZ12" s="652"/>
      <c r="MQA12" s="652"/>
      <c r="MQB12" s="652"/>
      <c r="MQC12" s="652"/>
      <c r="MQD12" s="652"/>
      <c r="MQE12" s="652"/>
      <c r="MQF12" s="652"/>
      <c r="MQG12" s="652"/>
      <c r="MQH12" s="652"/>
      <c r="MQI12" s="652"/>
      <c r="MQJ12" s="652"/>
      <c r="MQK12" s="652"/>
      <c r="MQL12" s="652"/>
      <c r="MQM12" s="652"/>
      <c r="MQN12" s="652"/>
      <c r="MQO12" s="652"/>
      <c r="MQP12" s="652"/>
      <c r="MQQ12" s="652"/>
      <c r="MQR12" s="652"/>
      <c r="MQS12" s="652"/>
      <c r="MQT12" s="652"/>
      <c r="MQU12" s="652"/>
      <c r="MQV12" s="652"/>
      <c r="MQW12" s="652"/>
      <c r="MQX12" s="652"/>
      <c r="MQY12" s="652"/>
      <c r="MQZ12" s="652"/>
      <c r="MRA12" s="652"/>
      <c r="MRB12" s="652"/>
      <c r="MRC12" s="652"/>
      <c r="MRD12" s="652"/>
      <c r="MRE12" s="652"/>
      <c r="MRF12" s="652"/>
      <c r="MRG12" s="652"/>
      <c r="MRH12" s="652"/>
      <c r="MRI12" s="652"/>
      <c r="MRJ12" s="652"/>
      <c r="MRK12" s="652"/>
      <c r="MRL12" s="652"/>
      <c r="MRM12" s="652"/>
      <c r="MRN12" s="652"/>
      <c r="MRO12" s="652"/>
      <c r="MRP12" s="652"/>
      <c r="MRQ12" s="652"/>
      <c r="MRR12" s="652"/>
      <c r="MRS12" s="652"/>
      <c r="MRT12" s="652"/>
      <c r="MRU12" s="652"/>
      <c r="MRV12" s="652"/>
      <c r="MRW12" s="652"/>
      <c r="MRX12" s="652"/>
      <c r="MRY12" s="652"/>
      <c r="MRZ12" s="652"/>
      <c r="MSA12" s="652"/>
      <c r="MSB12" s="652"/>
      <c r="MSC12" s="652"/>
      <c r="MSD12" s="652"/>
      <c r="MSE12" s="652"/>
      <c r="MSF12" s="652"/>
      <c r="MSG12" s="652"/>
      <c r="MSH12" s="652"/>
      <c r="MSI12" s="652"/>
      <c r="MSJ12" s="652"/>
      <c r="MSK12" s="652"/>
      <c r="MSL12" s="652"/>
      <c r="MSM12" s="652"/>
      <c r="MSN12" s="652"/>
      <c r="MSO12" s="652"/>
      <c r="MSP12" s="652"/>
      <c r="MSQ12" s="652"/>
      <c r="MSR12" s="652"/>
      <c r="MSS12" s="652"/>
      <c r="MST12" s="652"/>
      <c r="MSU12" s="652"/>
      <c r="MSV12" s="652"/>
      <c r="MSW12" s="652"/>
      <c r="MSX12" s="652"/>
      <c r="MSY12" s="652"/>
      <c r="MSZ12" s="652"/>
      <c r="MTA12" s="652"/>
      <c r="MTB12" s="652"/>
      <c r="MTC12" s="652"/>
      <c r="MTD12" s="652"/>
      <c r="MTE12" s="652"/>
      <c r="MTF12" s="652"/>
      <c r="MTG12" s="652"/>
      <c r="MTH12" s="652"/>
      <c r="MTI12" s="652"/>
      <c r="MTJ12" s="652"/>
      <c r="MTK12" s="652"/>
      <c r="MTL12" s="652"/>
      <c r="MTM12" s="652"/>
      <c r="MTN12" s="652"/>
      <c r="MTO12" s="652"/>
      <c r="MTP12" s="652"/>
      <c r="MTQ12" s="652"/>
      <c r="MTR12" s="652"/>
      <c r="MTS12" s="652"/>
      <c r="MTT12" s="652"/>
      <c r="MTU12" s="652"/>
      <c r="MTV12" s="652"/>
      <c r="MTW12" s="652"/>
      <c r="MTX12" s="652"/>
      <c r="MTY12" s="652"/>
      <c r="MTZ12" s="652"/>
      <c r="MUA12" s="652"/>
      <c r="MUB12" s="652"/>
      <c r="MUC12" s="652"/>
      <c r="MUD12" s="652"/>
      <c r="MUE12" s="652"/>
      <c r="MUF12" s="652"/>
      <c r="MUG12" s="652"/>
      <c r="MUH12" s="652"/>
      <c r="MUI12" s="652"/>
      <c r="MUJ12" s="652"/>
      <c r="MUK12" s="652"/>
      <c r="MUL12" s="652"/>
      <c r="MUM12" s="652"/>
      <c r="MUN12" s="652"/>
      <c r="MUO12" s="652"/>
      <c r="MUP12" s="652"/>
      <c r="MUQ12" s="652"/>
      <c r="MUR12" s="652"/>
      <c r="MUS12" s="652"/>
      <c r="MUT12" s="652"/>
      <c r="MUU12" s="652"/>
      <c r="MUV12" s="652"/>
      <c r="MUW12" s="652"/>
      <c r="MUX12" s="652"/>
      <c r="MUY12" s="652"/>
      <c r="MUZ12" s="652"/>
      <c r="MVA12" s="652"/>
      <c r="MVB12" s="652"/>
      <c r="MVC12" s="652"/>
      <c r="MVD12" s="652"/>
      <c r="MVE12" s="652"/>
      <c r="MVF12" s="652"/>
      <c r="MVG12" s="652"/>
      <c r="MVH12" s="652"/>
      <c r="MVI12" s="652"/>
      <c r="MVJ12" s="652"/>
      <c r="MVK12" s="652"/>
      <c r="MVL12" s="652"/>
      <c r="MVM12" s="652"/>
      <c r="MVN12" s="652"/>
      <c r="MVO12" s="652"/>
      <c r="MVP12" s="652"/>
      <c r="MVQ12" s="652"/>
      <c r="MVR12" s="652"/>
      <c r="MVS12" s="652"/>
      <c r="MVT12" s="652"/>
      <c r="MVU12" s="652"/>
      <c r="MVV12" s="652"/>
      <c r="MVW12" s="652"/>
      <c r="MVX12" s="652"/>
      <c r="MVY12" s="652"/>
      <c r="MVZ12" s="652"/>
      <c r="MWA12" s="652"/>
      <c r="MWB12" s="652"/>
      <c r="MWC12" s="652"/>
      <c r="MWD12" s="652"/>
      <c r="MWE12" s="652"/>
      <c r="MWF12" s="652"/>
      <c r="MWG12" s="652"/>
      <c r="MWH12" s="652"/>
      <c r="MWI12" s="652"/>
      <c r="MWJ12" s="652"/>
      <c r="MWK12" s="652"/>
      <c r="MWL12" s="652"/>
      <c r="MWM12" s="652"/>
      <c r="MWN12" s="652"/>
      <c r="MWO12" s="652"/>
      <c r="MWP12" s="652"/>
      <c r="MWQ12" s="652"/>
      <c r="MWR12" s="652"/>
      <c r="MWS12" s="652"/>
      <c r="MWT12" s="652"/>
      <c r="MWU12" s="652"/>
      <c r="MWV12" s="652"/>
      <c r="MWW12" s="652"/>
      <c r="MWX12" s="652"/>
      <c r="MWY12" s="652"/>
      <c r="MWZ12" s="652"/>
      <c r="MXA12" s="652"/>
      <c r="MXB12" s="652"/>
      <c r="MXC12" s="652"/>
      <c r="MXD12" s="652"/>
      <c r="MXE12" s="652"/>
      <c r="MXF12" s="652"/>
      <c r="MXG12" s="652"/>
      <c r="MXH12" s="652"/>
      <c r="MXI12" s="652"/>
      <c r="MXJ12" s="652"/>
      <c r="MXK12" s="652"/>
      <c r="MXL12" s="652"/>
      <c r="MXM12" s="652"/>
      <c r="MXN12" s="652"/>
      <c r="MXO12" s="652"/>
      <c r="MXP12" s="652"/>
      <c r="MXQ12" s="652"/>
      <c r="MXR12" s="652"/>
      <c r="MXS12" s="652"/>
      <c r="MXT12" s="652"/>
      <c r="MXU12" s="652"/>
      <c r="MXV12" s="652"/>
      <c r="MXW12" s="652"/>
      <c r="MXX12" s="652"/>
      <c r="MXY12" s="652"/>
      <c r="MXZ12" s="652"/>
      <c r="MYA12" s="652"/>
      <c r="MYB12" s="652"/>
      <c r="MYC12" s="652"/>
      <c r="MYD12" s="652"/>
      <c r="MYE12" s="652"/>
      <c r="MYF12" s="652"/>
      <c r="MYG12" s="652"/>
      <c r="MYH12" s="652"/>
      <c r="MYI12" s="652"/>
      <c r="MYJ12" s="652"/>
      <c r="MYK12" s="652"/>
      <c r="MYL12" s="652"/>
      <c r="MYM12" s="652"/>
      <c r="MYN12" s="652"/>
      <c r="MYO12" s="652"/>
      <c r="MYP12" s="652"/>
      <c r="MYQ12" s="652"/>
      <c r="MYR12" s="652"/>
      <c r="MYS12" s="652"/>
      <c r="MYT12" s="652"/>
      <c r="MYU12" s="652"/>
      <c r="MYV12" s="652"/>
      <c r="MYW12" s="652"/>
      <c r="MYX12" s="652"/>
      <c r="MYY12" s="652"/>
      <c r="MYZ12" s="652"/>
      <c r="MZA12" s="652"/>
      <c r="MZB12" s="652"/>
      <c r="MZC12" s="652"/>
      <c r="MZD12" s="652"/>
      <c r="MZE12" s="652"/>
      <c r="MZF12" s="652"/>
      <c r="MZG12" s="652"/>
      <c r="MZH12" s="652"/>
      <c r="MZI12" s="652"/>
      <c r="MZJ12" s="652"/>
      <c r="MZK12" s="652"/>
      <c r="MZL12" s="652"/>
      <c r="MZM12" s="652"/>
      <c r="MZN12" s="652"/>
      <c r="MZO12" s="652"/>
      <c r="MZP12" s="652"/>
      <c r="MZQ12" s="652"/>
      <c r="MZR12" s="652"/>
      <c r="MZS12" s="652"/>
      <c r="MZT12" s="652"/>
      <c r="MZU12" s="652"/>
      <c r="MZV12" s="652"/>
      <c r="MZW12" s="652"/>
      <c r="MZX12" s="652"/>
      <c r="MZY12" s="652"/>
      <c r="MZZ12" s="652"/>
      <c r="NAA12" s="652"/>
      <c r="NAB12" s="652"/>
      <c r="NAC12" s="652"/>
      <c r="NAD12" s="652"/>
      <c r="NAE12" s="652"/>
      <c r="NAF12" s="652"/>
      <c r="NAG12" s="652"/>
      <c r="NAH12" s="652"/>
      <c r="NAI12" s="652"/>
      <c r="NAJ12" s="652"/>
      <c r="NAK12" s="652"/>
      <c r="NAL12" s="652"/>
      <c r="NAM12" s="652"/>
      <c r="NAN12" s="652"/>
      <c r="NAO12" s="652"/>
      <c r="NAP12" s="652"/>
      <c r="NAQ12" s="652"/>
      <c r="NAR12" s="652"/>
      <c r="NAS12" s="652"/>
      <c r="NAT12" s="652"/>
      <c r="NAU12" s="652"/>
      <c r="NAV12" s="652"/>
      <c r="NAW12" s="652"/>
      <c r="NAX12" s="652"/>
      <c r="NAY12" s="652"/>
      <c r="NAZ12" s="652"/>
      <c r="NBA12" s="652"/>
      <c r="NBB12" s="652"/>
      <c r="NBC12" s="652"/>
      <c r="NBD12" s="652"/>
      <c r="NBE12" s="652"/>
      <c r="NBF12" s="652"/>
      <c r="NBG12" s="652"/>
      <c r="NBH12" s="652"/>
      <c r="NBI12" s="652"/>
      <c r="NBJ12" s="652"/>
      <c r="NBK12" s="652"/>
      <c r="NBL12" s="652"/>
      <c r="NBM12" s="652"/>
      <c r="NBN12" s="652"/>
      <c r="NBO12" s="652"/>
      <c r="NBP12" s="652"/>
      <c r="NBQ12" s="652"/>
      <c r="NBR12" s="652"/>
      <c r="NBS12" s="652"/>
      <c r="NBT12" s="652"/>
      <c r="NBU12" s="652"/>
      <c r="NBV12" s="652"/>
      <c r="NBW12" s="652"/>
      <c r="NBX12" s="652"/>
      <c r="NBY12" s="652"/>
      <c r="NBZ12" s="652"/>
      <c r="NCA12" s="652"/>
      <c r="NCB12" s="652"/>
      <c r="NCC12" s="652"/>
      <c r="NCD12" s="652"/>
      <c r="NCE12" s="652"/>
      <c r="NCF12" s="652"/>
      <c r="NCG12" s="652"/>
      <c r="NCH12" s="652"/>
      <c r="NCI12" s="652"/>
      <c r="NCJ12" s="652"/>
      <c r="NCK12" s="652"/>
      <c r="NCL12" s="652"/>
      <c r="NCM12" s="652"/>
      <c r="NCN12" s="652"/>
      <c r="NCO12" s="652"/>
      <c r="NCP12" s="652"/>
      <c r="NCQ12" s="652"/>
      <c r="NCR12" s="652"/>
      <c r="NCS12" s="652"/>
      <c r="NCT12" s="652"/>
      <c r="NCU12" s="652"/>
      <c r="NCV12" s="652"/>
      <c r="NCW12" s="652"/>
      <c r="NCX12" s="652"/>
      <c r="NCY12" s="652"/>
      <c r="NCZ12" s="652"/>
      <c r="NDA12" s="652"/>
      <c r="NDB12" s="652"/>
      <c r="NDC12" s="652"/>
      <c r="NDD12" s="652"/>
      <c r="NDE12" s="652"/>
      <c r="NDF12" s="652"/>
      <c r="NDG12" s="652"/>
      <c r="NDH12" s="652"/>
      <c r="NDI12" s="652"/>
      <c r="NDJ12" s="652"/>
      <c r="NDK12" s="652"/>
      <c r="NDL12" s="652"/>
      <c r="NDM12" s="652"/>
      <c r="NDN12" s="652"/>
      <c r="NDO12" s="652"/>
      <c r="NDP12" s="652"/>
      <c r="NDQ12" s="652"/>
      <c r="NDR12" s="652"/>
      <c r="NDS12" s="652"/>
      <c r="NDT12" s="652"/>
      <c r="NDU12" s="652"/>
      <c r="NDV12" s="652"/>
      <c r="NDW12" s="652"/>
      <c r="NDX12" s="652"/>
      <c r="NDY12" s="652"/>
      <c r="NDZ12" s="652"/>
      <c r="NEA12" s="652"/>
      <c r="NEB12" s="652"/>
      <c r="NEC12" s="652"/>
      <c r="NED12" s="652"/>
      <c r="NEE12" s="652"/>
      <c r="NEF12" s="652"/>
      <c r="NEG12" s="652"/>
      <c r="NEH12" s="652"/>
      <c r="NEI12" s="652"/>
      <c r="NEJ12" s="652"/>
      <c r="NEK12" s="652"/>
      <c r="NEL12" s="652"/>
      <c r="NEM12" s="652"/>
      <c r="NEN12" s="652"/>
      <c r="NEO12" s="652"/>
      <c r="NEP12" s="652"/>
      <c r="NEQ12" s="652"/>
      <c r="NER12" s="652"/>
      <c r="NES12" s="652"/>
      <c r="NET12" s="652"/>
      <c r="NEU12" s="652"/>
      <c r="NEV12" s="652"/>
      <c r="NEW12" s="652"/>
      <c r="NEX12" s="652"/>
      <c r="NEY12" s="652"/>
      <c r="NEZ12" s="652"/>
      <c r="NFA12" s="652"/>
      <c r="NFB12" s="652"/>
      <c r="NFC12" s="652"/>
      <c r="NFD12" s="652"/>
      <c r="NFE12" s="652"/>
      <c r="NFF12" s="652"/>
      <c r="NFG12" s="652"/>
      <c r="NFH12" s="652"/>
      <c r="NFI12" s="652"/>
      <c r="NFJ12" s="652"/>
      <c r="NFK12" s="652"/>
      <c r="NFL12" s="652"/>
      <c r="NFM12" s="652"/>
      <c r="NFN12" s="652"/>
      <c r="NFO12" s="652"/>
      <c r="NFP12" s="652"/>
      <c r="NFQ12" s="652"/>
      <c r="NFR12" s="652"/>
      <c r="NFS12" s="652"/>
      <c r="NFT12" s="652"/>
      <c r="NFU12" s="652"/>
      <c r="NFV12" s="652"/>
      <c r="NFW12" s="652"/>
      <c r="NFX12" s="652"/>
      <c r="NFY12" s="652"/>
      <c r="NFZ12" s="652"/>
      <c r="NGA12" s="652"/>
      <c r="NGB12" s="652"/>
      <c r="NGC12" s="652"/>
      <c r="NGD12" s="652"/>
      <c r="NGE12" s="652"/>
      <c r="NGF12" s="652"/>
      <c r="NGG12" s="652"/>
      <c r="NGH12" s="652"/>
      <c r="NGI12" s="652"/>
      <c r="NGJ12" s="652"/>
      <c r="NGK12" s="652"/>
      <c r="NGL12" s="652"/>
      <c r="NGM12" s="652"/>
      <c r="NGN12" s="652"/>
      <c r="NGO12" s="652"/>
      <c r="NGP12" s="652"/>
      <c r="NGQ12" s="652"/>
      <c r="NGR12" s="652"/>
      <c r="NGS12" s="652"/>
      <c r="NGT12" s="652"/>
      <c r="NGU12" s="652"/>
      <c r="NGV12" s="652"/>
      <c r="NGW12" s="652"/>
      <c r="NGX12" s="652"/>
      <c r="NGY12" s="652"/>
      <c r="NGZ12" s="652"/>
      <c r="NHA12" s="652"/>
      <c r="NHB12" s="652"/>
      <c r="NHC12" s="652"/>
      <c r="NHD12" s="652"/>
      <c r="NHE12" s="652"/>
      <c r="NHF12" s="652"/>
      <c r="NHG12" s="652"/>
      <c r="NHH12" s="652"/>
      <c r="NHI12" s="652"/>
      <c r="NHJ12" s="652"/>
      <c r="NHK12" s="652"/>
      <c r="NHL12" s="652"/>
      <c r="NHM12" s="652"/>
      <c r="NHN12" s="652"/>
      <c r="NHO12" s="652"/>
      <c r="NHP12" s="652"/>
      <c r="NHQ12" s="652"/>
      <c r="NHR12" s="652"/>
      <c r="NHS12" s="652"/>
      <c r="NHT12" s="652"/>
      <c r="NHU12" s="652"/>
      <c r="NHV12" s="652"/>
      <c r="NHW12" s="652"/>
      <c r="NHX12" s="652"/>
      <c r="NHY12" s="652"/>
      <c r="NHZ12" s="652"/>
      <c r="NIA12" s="652"/>
      <c r="NIB12" s="652"/>
      <c r="NIC12" s="652"/>
      <c r="NID12" s="652"/>
      <c r="NIE12" s="652"/>
      <c r="NIF12" s="652"/>
      <c r="NIG12" s="652"/>
      <c r="NIH12" s="652"/>
      <c r="NII12" s="652"/>
      <c r="NIJ12" s="652"/>
      <c r="NIK12" s="652"/>
      <c r="NIL12" s="652"/>
      <c r="NIM12" s="652"/>
      <c r="NIN12" s="652"/>
      <c r="NIO12" s="652"/>
      <c r="NIP12" s="652"/>
      <c r="NIQ12" s="652"/>
      <c r="NIR12" s="652"/>
      <c r="NIS12" s="652"/>
      <c r="NIT12" s="652"/>
      <c r="NIU12" s="652"/>
      <c r="NIV12" s="652"/>
      <c r="NIW12" s="652"/>
      <c r="NIX12" s="652"/>
      <c r="NIY12" s="652"/>
      <c r="NIZ12" s="652"/>
      <c r="NJA12" s="652"/>
      <c r="NJB12" s="652"/>
      <c r="NJC12" s="652"/>
      <c r="NJD12" s="652"/>
      <c r="NJE12" s="652"/>
      <c r="NJF12" s="652"/>
      <c r="NJG12" s="652"/>
      <c r="NJH12" s="652"/>
      <c r="NJI12" s="652"/>
      <c r="NJJ12" s="652"/>
      <c r="NJK12" s="652"/>
      <c r="NJL12" s="652"/>
      <c r="NJM12" s="652"/>
      <c r="NJN12" s="652"/>
      <c r="NJO12" s="652"/>
      <c r="NJP12" s="652"/>
      <c r="NJQ12" s="652"/>
      <c r="NJR12" s="652"/>
      <c r="NJS12" s="652"/>
      <c r="NJT12" s="652"/>
      <c r="NJU12" s="652"/>
      <c r="NJV12" s="652"/>
      <c r="NJW12" s="652"/>
      <c r="NJX12" s="652"/>
      <c r="NJY12" s="652"/>
      <c r="NJZ12" s="652"/>
      <c r="NKA12" s="652"/>
      <c r="NKB12" s="652"/>
      <c r="NKC12" s="652"/>
      <c r="NKD12" s="652"/>
      <c r="NKE12" s="652"/>
      <c r="NKF12" s="652"/>
      <c r="NKG12" s="652"/>
      <c r="NKH12" s="652"/>
      <c r="NKI12" s="652"/>
      <c r="NKJ12" s="652"/>
      <c r="NKK12" s="652"/>
      <c r="NKL12" s="652"/>
      <c r="NKM12" s="652"/>
      <c r="NKN12" s="652"/>
      <c r="NKO12" s="652"/>
      <c r="NKP12" s="652"/>
      <c r="NKQ12" s="652"/>
      <c r="NKR12" s="652"/>
      <c r="NKS12" s="652"/>
      <c r="NKT12" s="652"/>
      <c r="NKU12" s="652"/>
      <c r="NKV12" s="652"/>
      <c r="NKW12" s="652"/>
      <c r="NKX12" s="652"/>
      <c r="NKY12" s="652"/>
      <c r="NKZ12" s="652"/>
      <c r="NLA12" s="652"/>
      <c r="NLB12" s="652"/>
      <c r="NLC12" s="652"/>
      <c r="NLD12" s="652"/>
      <c r="NLE12" s="652"/>
      <c r="NLF12" s="652"/>
      <c r="NLG12" s="652"/>
      <c r="NLH12" s="652"/>
      <c r="NLI12" s="652"/>
      <c r="NLJ12" s="652"/>
      <c r="NLK12" s="652"/>
      <c r="NLL12" s="652"/>
      <c r="NLM12" s="652"/>
      <c r="NLN12" s="652"/>
      <c r="NLO12" s="652"/>
      <c r="NLP12" s="652"/>
      <c r="NLQ12" s="652"/>
      <c r="NLR12" s="652"/>
      <c r="NLS12" s="652"/>
      <c r="NLT12" s="652"/>
      <c r="NLU12" s="652"/>
      <c r="NLV12" s="652"/>
      <c r="NLW12" s="652"/>
      <c r="NLX12" s="652"/>
      <c r="NLY12" s="652"/>
      <c r="NLZ12" s="652"/>
      <c r="NMA12" s="652"/>
      <c r="NMB12" s="652"/>
      <c r="NMC12" s="652"/>
      <c r="NMD12" s="652"/>
      <c r="NME12" s="652"/>
      <c r="NMF12" s="652"/>
      <c r="NMG12" s="652"/>
      <c r="NMH12" s="652"/>
      <c r="NMI12" s="652"/>
      <c r="NMJ12" s="652"/>
      <c r="NMK12" s="652"/>
      <c r="NML12" s="652"/>
      <c r="NMM12" s="652"/>
      <c r="NMN12" s="652"/>
      <c r="NMO12" s="652"/>
      <c r="NMP12" s="652"/>
      <c r="NMQ12" s="652"/>
      <c r="NMR12" s="652"/>
      <c r="NMS12" s="652"/>
      <c r="NMT12" s="652"/>
      <c r="NMU12" s="652"/>
      <c r="NMV12" s="652"/>
      <c r="NMW12" s="652"/>
      <c r="NMX12" s="652"/>
      <c r="NMY12" s="652"/>
      <c r="NMZ12" s="652"/>
      <c r="NNA12" s="652"/>
      <c r="NNB12" s="652"/>
      <c r="NNC12" s="652"/>
      <c r="NND12" s="652"/>
      <c r="NNE12" s="652"/>
      <c r="NNF12" s="652"/>
      <c r="NNG12" s="652"/>
      <c r="NNH12" s="652"/>
      <c r="NNI12" s="652"/>
      <c r="NNJ12" s="652"/>
      <c r="NNK12" s="652"/>
      <c r="NNL12" s="652"/>
      <c r="NNM12" s="652"/>
      <c r="NNN12" s="652"/>
      <c r="NNO12" s="652"/>
      <c r="NNP12" s="652"/>
      <c r="NNQ12" s="652"/>
      <c r="NNR12" s="652"/>
      <c r="NNS12" s="652"/>
      <c r="NNT12" s="652"/>
      <c r="NNU12" s="652"/>
      <c r="NNV12" s="652"/>
      <c r="NNW12" s="652"/>
      <c r="NNX12" s="652"/>
      <c r="NNY12" s="652"/>
      <c r="NNZ12" s="652"/>
      <c r="NOA12" s="652"/>
      <c r="NOB12" s="652"/>
      <c r="NOC12" s="652"/>
      <c r="NOD12" s="652"/>
      <c r="NOE12" s="652"/>
      <c r="NOF12" s="652"/>
      <c r="NOG12" s="652"/>
      <c r="NOH12" s="652"/>
      <c r="NOI12" s="652"/>
      <c r="NOJ12" s="652"/>
      <c r="NOK12" s="652"/>
      <c r="NOL12" s="652"/>
      <c r="NOM12" s="652"/>
      <c r="NON12" s="652"/>
      <c r="NOO12" s="652"/>
      <c r="NOP12" s="652"/>
      <c r="NOQ12" s="652"/>
      <c r="NOR12" s="652"/>
      <c r="NOS12" s="652"/>
      <c r="NOT12" s="652"/>
      <c r="NOU12" s="652"/>
      <c r="NOV12" s="652"/>
      <c r="NOW12" s="652"/>
      <c r="NOX12" s="652"/>
      <c r="NOY12" s="652"/>
      <c r="NOZ12" s="652"/>
      <c r="NPA12" s="652"/>
      <c r="NPB12" s="652"/>
      <c r="NPC12" s="652"/>
      <c r="NPD12" s="652"/>
      <c r="NPE12" s="652"/>
      <c r="NPF12" s="652"/>
      <c r="NPG12" s="652"/>
      <c r="NPH12" s="652"/>
      <c r="NPI12" s="652"/>
      <c r="NPJ12" s="652"/>
      <c r="NPK12" s="652"/>
      <c r="NPL12" s="652"/>
      <c r="NPM12" s="652"/>
      <c r="NPN12" s="652"/>
      <c r="NPO12" s="652"/>
      <c r="NPP12" s="652"/>
      <c r="NPQ12" s="652"/>
      <c r="NPR12" s="652"/>
      <c r="NPS12" s="652"/>
      <c r="NPT12" s="652"/>
      <c r="NPU12" s="652"/>
      <c r="NPV12" s="652"/>
      <c r="NPW12" s="652"/>
      <c r="NPX12" s="652"/>
      <c r="NPY12" s="652"/>
      <c r="NPZ12" s="652"/>
      <c r="NQA12" s="652"/>
      <c r="NQB12" s="652"/>
      <c r="NQC12" s="652"/>
      <c r="NQD12" s="652"/>
      <c r="NQE12" s="652"/>
      <c r="NQF12" s="652"/>
      <c r="NQG12" s="652"/>
      <c r="NQH12" s="652"/>
      <c r="NQI12" s="652"/>
      <c r="NQJ12" s="652"/>
      <c r="NQK12" s="652"/>
      <c r="NQL12" s="652"/>
      <c r="NQM12" s="652"/>
      <c r="NQN12" s="652"/>
      <c r="NQO12" s="652"/>
      <c r="NQP12" s="652"/>
      <c r="NQQ12" s="652"/>
      <c r="NQR12" s="652"/>
      <c r="NQS12" s="652"/>
      <c r="NQT12" s="652"/>
      <c r="NQU12" s="652"/>
      <c r="NQV12" s="652"/>
      <c r="NQW12" s="652"/>
      <c r="NQX12" s="652"/>
      <c r="NQY12" s="652"/>
      <c r="NQZ12" s="652"/>
      <c r="NRA12" s="652"/>
      <c r="NRB12" s="652"/>
      <c r="NRC12" s="652"/>
      <c r="NRD12" s="652"/>
      <c r="NRE12" s="652"/>
      <c r="NRF12" s="652"/>
      <c r="NRG12" s="652"/>
      <c r="NRH12" s="652"/>
      <c r="NRI12" s="652"/>
      <c r="NRJ12" s="652"/>
      <c r="NRK12" s="652"/>
      <c r="NRL12" s="652"/>
      <c r="NRM12" s="652"/>
      <c r="NRN12" s="652"/>
      <c r="NRO12" s="652"/>
      <c r="NRP12" s="652"/>
      <c r="NRQ12" s="652"/>
      <c r="NRR12" s="652"/>
      <c r="NRS12" s="652"/>
      <c r="NRT12" s="652"/>
      <c r="NRU12" s="652"/>
      <c r="NRV12" s="652"/>
      <c r="NRW12" s="652"/>
      <c r="NRX12" s="652"/>
      <c r="NRY12" s="652"/>
      <c r="NRZ12" s="652"/>
      <c r="NSA12" s="652"/>
      <c r="NSB12" s="652"/>
      <c r="NSC12" s="652"/>
      <c r="NSD12" s="652"/>
      <c r="NSE12" s="652"/>
      <c r="NSF12" s="652"/>
      <c r="NSG12" s="652"/>
      <c r="NSH12" s="652"/>
      <c r="NSI12" s="652"/>
      <c r="NSJ12" s="652"/>
      <c r="NSK12" s="652"/>
      <c r="NSL12" s="652"/>
      <c r="NSM12" s="652"/>
      <c r="NSN12" s="652"/>
      <c r="NSO12" s="652"/>
      <c r="NSP12" s="652"/>
      <c r="NSQ12" s="652"/>
      <c r="NSR12" s="652"/>
      <c r="NSS12" s="652"/>
      <c r="NST12" s="652"/>
      <c r="NSU12" s="652"/>
      <c r="NSV12" s="652"/>
      <c r="NSW12" s="652"/>
      <c r="NSX12" s="652"/>
      <c r="NSY12" s="652"/>
      <c r="NSZ12" s="652"/>
      <c r="NTA12" s="652"/>
      <c r="NTB12" s="652"/>
      <c r="NTC12" s="652"/>
      <c r="NTD12" s="652"/>
      <c r="NTE12" s="652"/>
      <c r="NTF12" s="652"/>
      <c r="NTG12" s="652"/>
      <c r="NTH12" s="652"/>
      <c r="NTI12" s="652"/>
      <c r="NTJ12" s="652"/>
      <c r="NTK12" s="652"/>
      <c r="NTL12" s="652"/>
      <c r="NTM12" s="652"/>
      <c r="NTN12" s="652"/>
      <c r="NTO12" s="652"/>
      <c r="NTP12" s="652"/>
      <c r="NTQ12" s="652"/>
      <c r="NTR12" s="652"/>
      <c r="NTS12" s="652"/>
      <c r="NTT12" s="652"/>
      <c r="NTU12" s="652"/>
      <c r="NTV12" s="652"/>
      <c r="NTW12" s="652"/>
      <c r="NTX12" s="652"/>
      <c r="NTY12" s="652"/>
      <c r="NTZ12" s="652"/>
      <c r="NUA12" s="652"/>
      <c r="NUB12" s="652"/>
      <c r="NUC12" s="652"/>
      <c r="NUD12" s="652"/>
      <c r="NUE12" s="652"/>
      <c r="NUF12" s="652"/>
      <c r="NUG12" s="652"/>
      <c r="NUH12" s="652"/>
      <c r="NUI12" s="652"/>
      <c r="NUJ12" s="652"/>
      <c r="NUK12" s="652"/>
      <c r="NUL12" s="652"/>
      <c r="NUM12" s="652"/>
      <c r="NUN12" s="652"/>
      <c r="NUO12" s="652"/>
      <c r="NUP12" s="652"/>
      <c r="NUQ12" s="652"/>
      <c r="NUR12" s="652"/>
      <c r="NUS12" s="652"/>
      <c r="NUT12" s="652"/>
      <c r="NUU12" s="652"/>
      <c r="NUV12" s="652"/>
      <c r="NUW12" s="652"/>
      <c r="NUX12" s="652"/>
      <c r="NUY12" s="652"/>
      <c r="NUZ12" s="652"/>
      <c r="NVA12" s="652"/>
      <c r="NVB12" s="652"/>
      <c r="NVC12" s="652"/>
      <c r="NVD12" s="652"/>
      <c r="NVE12" s="652"/>
      <c r="NVF12" s="652"/>
      <c r="NVG12" s="652"/>
      <c r="NVH12" s="652"/>
      <c r="NVI12" s="652"/>
      <c r="NVJ12" s="652"/>
      <c r="NVK12" s="652"/>
      <c r="NVL12" s="652"/>
      <c r="NVM12" s="652"/>
      <c r="NVN12" s="652"/>
      <c r="NVO12" s="652"/>
      <c r="NVP12" s="652"/>
      <c r="NVQ12" s="652"/>
      <c r="NVR12" s="652"/>
      <c r="NVS12" s="652"/>
      <c r="NVT12" s="652"/>
      <c r="NVU12" s="652"/>
      <c r="NVV12" s="652"/>
      <c r="NVW12" s="652"/>
      <c r="NVX12" s="652"/>
      <c r="NVY12" s="652"/>
      <c r="NVZ12" s="652"/>
      <c r="NWA12" s="652"/>
      <c r="NWB12" s="652"/>
      <c r="NWC12" s="652"/>
      <c r="NWD12" s="652"/>
      <c r="NWE12" s="652"/>
      <c r="NWF12" s="652"/>
      <c r="NWG12" s="652"/>
      <c r="NWH12" s="652"/>
      <c r="NWI12" s="652"/>
      <c r="NWJ12" s="652"/>
      <c r="NWK12" s="652"/>
      <c r="NWL12" s="652"/>
      <c r="NWM12" s="652"/>
      <c r="NWN12" s="652"/>
      <c r="NWO12" s="652"/>
      <c r="NWP12" s="652"/>
      <c r="NWQ12" s="652"/>
      <c r="NWR12" s="652"/>
      <c r="NWS12" s="652"/>
      <c r="NWT12" s="652"/>
      <c r="NWU12" s="652"/>
      <c r="NWV12" s="652"/>
      <c r="NWW12" s="652"/>
      <c r="NWX12" s="652"/>
      <c r="NWY12" s="652"/>
      <c r="NWZ12" s="652"/>
      <c r="NXA12" s="652"/>
      <c r="NXB12" s="652"/>
      <c r="NXC12" s="652"/>
      <c r="NXD12" s="652"/>
      <c r="NXE12" s="652"/>
      <c r="NXF12" s="652"/>
      <c r="NXG12" s="652"/>
      <c r="NXH12" s="652"/>
      <c r="NXI12" s="652"/>
      <c r="NXJ12" s="652"/>
      <c r="NXK12" s="652"/>
      <c r="NXL12" s="652"/>
      <c r="NXM12" s="652"/>
      <c r="NXN12" s="652"/>
      <c r="NXO12" s="652"/>
      <c r="NXP12" s="652"/>
      <c r="NXQ12" s="652"/>
      <c r="NXR12" s="652"/>
      <c r="NXS12" s="652"/>
      <c r="NXT12" s="652"/>
      <c r="NXU12" s="652"/>
      <c r="NXV12" s="652"/>
      <c r="NXW12" s="652"/>
      <c r="NXX12" s="652"/>
      <c r="NXY12" s="652"/>
      <c r="NXZ12" s="652"/>
      <c r="NYA12" s="652"/>
      <c r="NYB12" s="652"/>
      <c r="NYC12" s="652"/>
      <c r="NYD12" s="652"/>
      <c r="NYE12" s="652"/>
      <c r="NYF12" s="652"/>
      <c r="NYG12" s="652"/>
      <c r="NYH12" s="652"/>
      <c r="NYI12" s="652"/>
      <c r="NYJ12" s="652"/>
      <c r="NYK12" s="652"/>
      <c r="NYL12" s="652"/>
      <c r="NYM12" s="652"/>
      <c r="NYN12" s="652"/>
      <c r="NYO12" s="652"/>
      <c r="NYP12" s="652"/>
      <c r="NYQ12" s="652"/>
      <c r="NYR12" s="652"/>
      <c r="NYS12" s="652"/>
      <c r="NYT12" s="652"/>
      <c r="NYU12" s="652"/>
      <c r="NYV12" s="652"/>
      <c r="NYW12" s="652"/>
      <c r="NYX12" s="652"/>
      <c r="NYY12" s="652"/>
      <c r="NYZ12" s="652"/>
      <c r="NZA12" s="652"/>
      <c r="NZB12" s="652"/>
      <c r="NZC12" s="652"/>
      <c r="NZD12" s="652"/>
      <c r="NZE12" s="652"/>
      <c r="NZF12" s="652"/>
      <c r="NZG12" s="652"/>
      <c r="NZH12" s="652"/>
      <c r="NZI12" s="652"/>
      <c r="NZJ12" s="652"/>
      <c r="NZK12" s="652"/>
      <c r="NZL12" s="652"/>
      <c r="NZM12" s="652"/>
      <c r="NZN12" s="652"/>
      <c r="NZO12" s="652"/>
      <c r="NZP12" s="652"/>
      <c r="NZQ12" s="652"/>
      <c r="NZR12" s="652"/>
      <c r="NZS12" s="652"/>
      <c r="NZT12" s="652"/>
      <c r="NZU12" s="652"/>
      <c r="NZV12" s="652"/>
      <c r="NZW12" s="652"/>
      <c r="NZX12" s="652"/>
      <c r="NZY12" s="652"/>
      <c r="NZZ12" s="652"/>
      <c r="OAA12" s="652"/>
      <c r="OAB12" s="652"/>
      <c r="OAC12" s="652"/>
      <c r="OAD12" s="652"/>
      <c r="OAE12" s="652"/>
      <c r="OAF12" s="652"/>
      <c r="OAG12" s="652"/>
      <c r="OAH12" s="652"/>
      <c r="OAI12" s="652"/>
      <c r="OAJ12" s="652"/>
      <c r="OAK12" s="652"/>
      <c r="OAL12" s="652"/>
      <c r="OAM12" s="652"/>
      <c r="OAN12" s="652"/>
      <c r="OAO12" s="652"/>
      <c r="OAP12" s="652"/>
      <c r="OAQ12" s="652"/>
      <c r="OAR12" s="652"/>
      <c r="OAS12" s="652"/>
      <c r="OAT12" s="652"/>
      <c r="OAU12" s="652"/>
      <c r="OAV12" s="652"/>
      <c r="OAW12" s="652"/>
      <c r="OAX12" s="652"/>
      <c r="OAY12" s="652"/>
      <c r="OAZ12" s="652"/>
      <c r="OBA12" s="652"/>
      <c r="OBB12" s="652"/>
      <c r="OBC12" s="652"/>
      <c r="OBD12" s="652"/>
      <c r="OBE12" s="652"/>
      <c r="OBF12" s="652"/>
      <c r="OBG12" s="652"/>
      <c r="OBH12" s="652"/>
      <c r="OBI12" s="652"/>
      <c r="OBJ12" s="652"/>
      <c r="OBK12" s="652"/>
      <c r="OBL12" s="652"/>
      <c r="OBM12" s="652"/>
      <c r="OBN12" s="652"/>
      <c r="OBO12" s="652"/>
      <c r="OBP12" s="652"/>
      <c r="OBQ12" s="652"/>
      <c r="OBR12" s="652"/>
      <c r="OBS12" s="652"/>
      <c r="OBT12" s="652"/>
      <c r="OBU12" s="652"/>
      <c r="OBV12" s="652"/>
      <c r="OBW12" s="652"/>
      <c r="OBX12" s="652"/>
      <c r="OBY12" s="652"/>
      <c r="OBZ12" s="652"/>
      <c r="OCA12" s="652"/>
      <c r="OCB12" s="652"/>
      <c r="OCC12" s="652"/>
      <c r="OCD12" s="652"/>
      <c r="OCE12" s="652"/>
      <c r="OCF12" s="652"/>
      <c r="OCG12" s="652"/>
      <c r="OCH12" s="652"/>
      <c r="OCI12" s="652"/>
      <c r="OCJ12" s="652"/>
      <c r="OCK12" s="652"/>
      <c r="OCL12" s="652"/>
      <c r="OCM12" s="652"/>
      <c r="OCN12" s="652"/>
      <c r="OCO12" s="652"/>
      <c r="OCP12" s="652"/>
      <c r="OCQ12" s="652"/>
      <c r="OCR12" s="652"/>
      <c r="OCS12" s="652"/>
      <c r="OCT12" s="652"/>
      <c r="OCU12" s="652"/>
      <c r="OCV12" s="652"/>
      <c r="OCW12" s="652"/>
      <c r="OCX12" s="652"/>
      <c r="OCY12" s="652"/>
      <c r="OCZ12" s="652"/>
      <c r="ODA12" s="652"/>
      <c r="ODB12" s="652"/>
      <c r="ODC12" s="652"/>
      <c r="ODD12" s="652"/>
      <c r="ODE12" s="652"/>
      <c r="ODF12" s="652"/>
      <c r="ODG12" s="652"/>
      <c r="ODH12" s="652"/>
      <c r="ODI12" s="652"/>
      <c r="ODJ12" s="652"/>
      <c r="ODK12" s="652"/>
      <c r="ODL12" s="652"/>
      <c r="ODM12" s="652"/>
      <c r="ODN12" s="652"/>
      <c r="ODO12" s="652"/>
      <c r="ODP12" s="652"/>
      <c r="ODQ12" s="652"/>
      <c r="ODR12" s="652"/>
      <c r="ODS12" s="652"/>
      <c r="ODT12" s="652"/>
      <c r="ODU12" s="652"/>
      <c r="ODV12" s="652"/>
      <c r="ODW12" s="652"/>
      <c r="ODX12" s="652"/>
      <c r="ODY12" s="652"/>
      <c r="ODZ12" s="652"/>
      <c r="OEA12" s="652"/>
      <c r="OEB12" s="652"/>
      <c r="OEC12" s="652"/>
      <c r="OED12" s="652"/>
      <c r="OEE12" s="652"/>
      <c r="OEF12" s="652"/>
      <c r="OEG12" s="652"/>
      <c r="OEH12" s="652"/>
      <c r="OEI12" s="652"/>
      <c r="OEJ12" s="652"/>
      <c r="OEK12" s="652"/>
      <c r="OEL12" s="652"/>
      <c r="OEM12" s="652"/>
      <c r="OEN12" s="652"/>
      <c r="OEO12" s="652"/>
      <c r="OEP12" s="652"/>
      <c r="OEQ12" s="652"/>
      <c r="OER12" s="652"/>
      <c r="OES12" s="652"/>
      <c r="OET12" s="652"/>
      <c r="OEU12" s="652"/>
      <c r="OEV12" s="652"/>
      <c r="OEW12" s="652"/>
      <c r="OEX12" s="652"/>
      <c r="OEY12" s="652"/>
      <c r="OEZ12" s="652"/>
      <c r="OFA12" s="652"/>
      <c r="OFB12" s="652"/>
      <c r="OFC12" s="652"/>
      <c r="OFD12" s="652"/>
      <c r="OFE12" s="652"/>
      <c r="OFF12" s="652"/>
      <c r="OFG12" s="652"/>
      <c r="OFH12" s="652"/>
      <c r="OFI12" s="652"/>
      <c r="OFJ12" s="652"/>
      <c r="OFK12" s="652"/>
      <c r="OFL12" s="652"/>
      <c r="OFM12" s="652"/>
      <c r="OFN12" s="652"/>
      <c r="OFO12" s="652"/>
      <c r="OFP12" s="652"/>
      <c r="OFQ12" s="652"/>
      <c r="OFR12" s="652"/>
      <c r="OFS12" s="652"/>
      <c r="OFT12" s="652"/>
      <c r="OFU12" s="652"/>
      <c r="OFV12" s="652"/>
      <c r="OFW12" s="652"/>
      <c r="OFX12" s="652"/>
      <c r="OFY12" s="652"/>
      <c r="OFZ12" s="652"/>
      <c r="OGA12" s="652"/>
      <c r="OGB12" s="652"/>
      <c r="OGC12" s="652"/>
      <c r="OGD12" s="652"/>
      <c r="OGE12" s="652"/>
      <c r="OGF12" s="652"/>
      <c r="OGG12" s="652"/>
      <c r="OGH12" s="652"/>
      <c r="OGI12" s="652"/>
      <c r="OGJ12" s="652"/>
      <c r="OGK12" s="652"/>
      <c r="OGL12" s="652"/>
      <c r="OGM12" s="652"/>
      <c r="OGN12" s="652"/>
      <c r="OGO12" s="652"/>
      <c r="OGP12" s="652"/>
      <c r="OGQ12" s="652"/>
      <c r="OGR12" s="652"/>
      <c r="OGS12" s="652"/>
      <c r="OGT12" s="652"/>
      <c r="OGU12" s="652"/>
      <c r="OGV12" s="652"/>
      <c r="OGW12" s="652"/>
      <c r="OGX12" s="652"/>
      <c r="OGY12" s="652"/>
      <c r="OGZ12" s="652"/>
      <c r="OHA12" s="652"/>
      <c r="OHB12" s="652"/>
      <c r="OHC12" s="652"/>
      <c r="OHD12" s="652"/>
      <c r="OHE12" s="652"/>
      <c r="OHF12" s="652"/>
      <c r="OHG12" s="652"/>
      <c r="OHH12" s="652"/>
      <c r="OHI12" s="652"/>
      <c r="OHJ12" s="652"/>
      <c r="OHK12" s="652"/>
      <c r="OHL12" s="652"/>
      <c r="OHM12" s="652"/>
      <c r="OHN12" s="652"/>
      <c r="OHO12" s="652"/>
      <c r="OHP12" s="652"/>
      <c r="OHQ12" s="652"/>
      <c r="OHR12" s="652"/>
      <c r="OHS12" s="652"/>
      <c r="OHT12" s="652"/>
      <c r="OHU12" s="652"/>
      <c r="OHV12" s="652"/>
      <c r="OHW12" s="652"/>
      <c r="OHX12" s="652"/>
      <c r="OHY12" s="652"/>
      <c r="OHZ12" s="652"/>
      <c r="OIA12" s="652"/>
      <c r="OIB12" s="652"/>
      <c r="OIC12" s="652"/>
      <c r="OID12" s="652"/>
      <c r="OIE12" s="652"/>
      <c r="OIF12" s="652"/>
      <c r="OIG12" s="652"/>
      <c r="OIH12" s="652"/>
      <c r="OII12" s="652"/>
      <c r="OIJ12" s="652"/>
      <c r="OIK12" s="652"/>
      <c r="OIL12" s="652"/>
      <c r="OIM12" s="652"/>
      <c r="OIN12" s="652"/>
      <c r="OIO12" s="652"/>
      <c r="OIP12" s="652"/>
      <c r="OIQ12" s="652"/>
      <c r="OIR12" s="652"/>
      <c r="OIS12" s="652"/>
      <c r="OIT12" s="652"/>
      <c r="OIU12" s="652"/>
      <c r="OIV12" s="652"/>
      <c r="OIW12" s="652"/>
      <c r="OIX12" s="652"/>
      <c r="OIY12" s="652"/>
      <c r="OIZ12" s="652"/>
      <c r="OJA12" s="652"/>
      <c r="OJB12" s="652"/>
      <c r="OJC12" s="652"/>
      <c r="OJD12" s="652"/>
      <c r="OJE12" s="652"/>
      <c r="OJF12" s="652"/>
      <c r="OJG12" s="652"/>
      <c r="OJH12" s="652"/>
      <c r="OJI12" s="652"/>
      <c r="OJJ12" s="652"/>
      <c r="OJK12" s="652"/>
      <c r="OJL12" s="652"/>
      <c r="OJM12" s="652"/>
      <c r="OJN12" s="652"/>
      <c r="OJO12" s="652"/>
      <c r="OJP12" s="652"/>
      <c r="OJQ12" s="652"/>
      <c r="OJR12" s="652"/>
      <c r="OJS12" s="652"/>
      <c r="OJT12" s="652"/>
      <c r="OJU12" s="652"/>
      <c r="OJV12" s="652"/>
      <c r="OJW12" s="652"/>
      <c r="OJX12" s="652"/>
      <c r="OJY12" s="652"/>
      <c r="OJZ12" s="652"/>
      <c r="OKA12" s="652"/>
      <c r="OKB12" s="652"/>
      <c r="OKC12" s="652"/>
      <c r="OKD12" s="652"/>
      <c r="OKE12" s="652"/>
      <c r="OKF12" s="652"/>
      <c r="OKG12" s="652"/>
      <c r="OKH12" s="652"/>
      <c r="OKI12" s="652"/>
      <c r="OKJ12" s="652"/>
      <c r="OKK12" s="652"/>
      <c r="OKL12" s="652"/>
      <c r="OKM12" s="652"/>
      <c r="OKN12" s="652"/>
      <c r="OKO12" s="652"/>
      <c r="OKP12" s="652"/>
      <c r="OKQ12" s="652"/>
      <c r="OKR12" s="652"/>
      <c r="OKS12" s="652"/>
      <c r="OKT12" s="652"/>
      <c r="OKU12" s="652"/>
      <c r="OKV12" s="652"/>
      <c r="OKW12" s="652"/>
      <c r="OKX12" s="652"/>
      <c r="OKY12" s="652"/>
      <c r="OKZ12" s="652"/>
      <c r="OLA12" s="652"/>
      <c r="OLB12" s="652"/>
      <c r="OLC12" s="652"/>
      <c r="OLD12" s="652"/>
      <c r="OLE12" s="652"/>
      <c r="OLF12" s="652"/>
      <c r="OLG12" s="652"/>
      <c r="OLH12" s="652"/>
      <c r="OLI12" s="652"/>
      <c r="OLJ12" s="652"/>
      <c r="OLK12" s="652"/>
      <c r="OLL12" s="652"/>
      <c r="OLM12" s="652"/>
      <c r="OLN12" s="652"/>
      <c r="OLO12" s="652"/>
      <c r="OLP12" s="652"/>
      <c r="OLQ12" s="652"/>
      <c r="OLR12" s="652"/>
      <c r="OLS12" s="652"/>
      <c r="OLT12" s="652"/>
      <c r="OLU12" s="652"/>
      <c r="OLV12" s="652"/>
      <c r="OLW12" s="652"/>
      <c r="OLX12" s="652"/>
      <c r="OLY12" s="652"/>
      <c r="OLZ12" s="652"/>
      <c r="OMA12" s="652"/>
      <c r="OMB12" s="652"/>
      <c r="OMC12" s="652"/>
      <c r="OMD12" s="652"/>
      <c r="OME12" s="652"/>
      <c r="OMF12" s="652"/>
      <c r="OMG12" s="652"/>
      <c r="OMH12" s="652"/>
      <c r="OMI12" s="652"/>
      <c r="OMJ12" s="652"/>
      <c r="OMK12" s="652"/>
      <c r="OML12" s="652"/>
      <c r="OMM12" s="652"/>
      <c r="OMN12" s="652"/>
      <c r="OMO12" s="652"/>
      <c r="OMP12" s="652"/>
      <c r="OMQ12" s="652"/>
      <c r="OMR12" s="652"/>
      <c r="OMS12" s="652"/>
      <c r="OMT12" s="652"/>
      <c r="OMU12" s="652"/>
      <c r="OMV12" s="652"/>
      <c r="OMW12" s="652"/>
      <c r="OMX12" s="652"/>
      <c r="OMY12" s="652"/>
      <c r="OMZ12" s="652"/>
      <c r="ONA12" s="652"/>
      <c r="ONB12" s="652"/>
      <c r="ONC12" s="652"/>
      <c r="OND12" s="652"/>
      <c r="ONE12" s="652"/>
      <c r="ONF12" s="652"/>
      <c r="ONG12" s="652"/>
      <c r="ONH12" s="652"/>
      <c r="ONI12" s="652"/>
      <c r="ONJ12" s="652"/>
      <c r="ONK12" s="652"/>
      <c r="ONL12" s="652"/>
      <c r="ONM12" s="652"/>
      <c r="ONN12" s="652"/>
      <c r="ONO12" s="652"/>
      <c r="ONP12" s="652"/>
      <c r="ONQ12" s="652"/>
      <c r="ONR12" s="652"/>
      <c r="ONS12" s="652"/>
      <c r="ONT12" s="652"/>
      <c r="ONU12" s="652"/>
      <c r="ONV12" s="652"/>
      <c r="ONW12" s="652"/>
      <c r="ONX12" s="652"/>
      <c r="ONY12" s="652"/>
      <c r="ONZ12" s="652"/>
      <c r="OOA12" s="652"/>
      <c r="OOB12" s="652"/>
      <c r="OOC12" s="652"/>
      <c r="OOD12" s="652"/>
      <c r="OOE12" s="652"/>
      <c r="OOF12" s="652"/>
      <c r="OOG12" s="652"/>
      <c r="OOH12" s="652"/>
      <c r="OOI12" s="652"/>
      <c r="OOJ12" s="652"/>
      <c r="OOK12" s="652"/>
      <c r="OOL12" s="652"/>
      <c r="OOM12" s="652"/>
      <c r="OON12" s="652"/>
      <c r="OOO12" s="652"/>
      <c r="OOP12" s="652"/>
      <c r="OOQ12" s="652"/>
      <c r="OOR12" s="652"/>
      <c r="OOS12" s="652"/>
      <c r="OOT12" s="652"/>
      <c r="OOU12" s="652"/>
      <c r="OOV12" s="652"/>
      <c r="OOW12" s="652"/>
      <c r="OOX12" s="652"/>
      <c r="OOY12" s="652"/>
      <c r="OOZ12" s="652"/>
      <c r="OPA12" s="652"/>
      <c r="OPB12" s="652"/>
      <c r="OPC12" s="652"/>
      <c r="OPD12" s="652"/>
      <c r="OPE12" s="652"/>
      <c r="OPF12" s="652"/>
      <c r="OPG12" s="652"/>
      <c r="OPH12" s="652"/>
      <c r="OPI12" s="652"/>
      <c r="OPJ12" s="652"/>
      <c r="OPK12" s="652"/>
      <c r="OPL12" s="652"/>
      <c r="OPM12" s="652"/>
      <c r="OPN12" s="652"/>
      <c r="OPO12" s="652"/>
      <c r="OPP12" s="652"/>
      <c r="OPQ12" s="652"/>
      <c r="OPR12" s="652"/>
      <c r="OPS12" s="652"/>
      <c r="OPT12" s="652"/>
      <c r="OPU12" s="652"/>
      <c r="OPV12" s="652"/>
      <c r="OPW12" s="652"/>
      <c r="OPX12" s="652"/>
      <c r="OPY12" s="652"/>
      <c r="OPZ12" s="652"/>
      <c r="OQA12" s="652"/>
      <c r="OQB12" s="652"/>
      <c r="OQC12" s="652"/>
      <c r="OQD12" s="652"/>
      <c r="OQE12" s="652"/>
      <c r="OQF12" s="652"/>
      <c r="OQG12" s="652"/>
      <c r="OQH12" s="652"/>
      <c r="OQI12" s="652"/>
      <c r="OQJ12" s="652"/>
      <c r="OQK12" s="652"/>
      <c r="OQL12" s="652"/>
      <c r="OQM12" s="652"/>
      <c r="OQN12" s="652"/>
      <c r="OQO12" s="652"/>
      <c r="OQP12" s="652"/>
      <c r="OQQ12" s="652"/>
      <c r="OQR12" s="652"/>
      <c r="OQS12" s="652"/>
      <c r="OQT12" s="652"/>
      <c r="OQU12" s="652"/>
      <c r="OQV12" s="652"/>
      <c r="OQW12" s="652"/>
      <c r="OQX12" s="652"/>
      <c r="OQY12" s="652"/>
      <c r="OQZ12" s="652"/>
      <c r="ORA12" s="652"/>
      <c r="ORB12" s="652"/>
      <c r="ORC12" s="652"/>
      <c r="ORD12" s="652"/>
      <c r="ORE12" s="652"/>
      <c r="ORF12" s="652"/>
      <c r="ORG12" s="652"/>
      <c r="ORH12" s="652"/>
      <c r="ORI12" s="652"/>
      <c r="ORJ12" s="652"/>
      <c r="ORK12" s="652"/>
      <c r="ORL12" s="652"/>
      <c r="ORM12" s="652"/>
      <c r="ORN12" s="652"/>
      <c r="ORO12" s="652"/>
      <c r="ORP12" s="652"/>
      <c r="ORQ12" s="652"/>
      <c r="ORR12" s="652"/>
      <c r="ORS12" s="652"/>
      <c r="ORT12" s="652"/>
      <c r="ORU12" s="652"/>
      <c r="ORV12" s="652"/>
      <c r="ORW12" s="652"/>
      <c r="ORX12" s="652"/>
      <c r="ORY12" s="652"/>
      <c r="ORZ12" s="652"/>
      <c r="OSA12" s="652"/>
      <c r="OSB12" s="652"/>
      <c r="OSC12" s="652"/>
      <c r="OSD12" s="652"/>
      <c r="OSE12" s="652"/>
      <c r="OSF12" s="652"/>
      <c r="OSG12" s="652"/>
      <c r="OSH12" s="652"/>
      <c r="OSI12" s="652"/>
      <c r="OSJ12" s="652"/>
      <c r="OSK12" s="652"/>
      <c r="OSL12" s="652"/>
      <c r="OSM12" s="652"/>
      <c r="OSN12" s="652"/>
      <c r="OSO12" s="652"/>
      <c r="OSP12" s="652"/>
      <c r="OSQ12" s="652"/>
      <c r="OSR12" s="652"/>
      <c r="OSS12" s="652"/>
      <c r="OST12" s="652"/>
      <c r="OSU12" s="652"/>
      <c r="OSV12" s="652"/>
      <c r="OSW12" s="652"/>
      <c r="OSX12" s="652"/>
      <c r="OSY12" s="652"/>
      <c r="OSZ12" s="652"/>
      <c r="OTA12" s="652"/>
      <c r="OTB12" s="652"/>
      <c r="OTC12" s="652"/>
      <c r="OTD12" s="652"/>
      <c r="OTE12" s="652"/>
      <c r="OTF12" s="652"/>
      <c r="OTG12" s="652"/>
      <c r="OTH12" s="652"/>
      <c r="OTI12" s="652"/>
      <c r="OTJ12" s="652"/>
      <c r="OTK12" s="652"/>
      <c r="OTL12" s="652"/>
      <c r="OTM12" s="652"/>
      <c r="OTN12" s="652"/>
      <c r="OTO12" s="652"/>
      <c r="OTP12" s="652"/>
      <c r="OTQ12" s="652"/>
      <c r="OTR12" s="652"/>
      <c r="OTS12" s="652"/>
      <c r="OTT12" s="652"/>
      <c r="OTU12" s="652"/>
      <c r="OTV12" s="652"/>
      <c r="OTW12" s="652"/>
      <c r="OTX12" s="652"/>
      <c r="OTY12" s="652"/>
      <c r="OTZ12" s="652"/>
      <c r="OUA12" s="652"/>
      <c r="OUB12" s="652"/>
      <c r="OUC12" s="652"/>
      <c r="OUD12" s="652"/>
      <c r="OUE12" s="652"/>
      <c r="OUF12" s="652"/>
      <c r="OUG12" s="652"/>
      <c r="OUH12" s="652"/>
      <c r="OUI12" s="652"/>
      <c r="OUJ12" s="652"/>
      <c r="OUK12" s="652"/>
      <c r="OUL12" s="652"/>
      <c r="OUM12" s="652"/>
      <c r="OUN12" s="652"/>
      <c r="OUO12" s="652"/>
      <c r="OUP12" s="652"/>
      <c r="OUQ12" s="652"/>
      <c r="OUR12" s="652"/>
      <c r="OUS12" s="652"/>
      <c r="OUT12" s="652"/>
      <c r="OUU12" s="652"/>
      <c r="OUV12" s="652"/>
      <c r="OUW12" s="652"/>
      <c r="OUX12" s="652"/>
      <c r="OUY12" s="652"/>
      <c r="OUZ12" s="652"/>
      <c r="OVA12" s="652"/>
      <c r="OVB12" s="652"/>
      <c r="OVC12" s="652"/>
      <c r="OVD12" s="652"/>
      <c r="OVE12" s="652"/>
      <c r="OVF12" s="652"/>
      <c r="OVG12" s="652"/>
      <c r="OVH12" s="652"/>
      <c r="OVI12" s="652"/>
      <c r="OVJ12" s="652"/>
      <c r="OVK12" s="652"/>
      <c r="OVL12" s="652"/>
      <c r="OVM12" s="652"/>
      <c r="OVN12" s="652"/>
      <c r="OVO12" s="652"/>
      <c r="OVP12" s="652"/>
      <c r="OVQ12" s="652"/>
      <c r="OVR12" s="652"/>
      <c r="OVS12" s="652"/>
      <c r="OVT12" s="652"/>
      <c r="OVU12" s="652"/>
      <c r="OVV12" s="652"/>
      <c r="OVW12" s="652"/>
      <c r="OVX12" s="652"/>
      <c r="OVY12" s="652"/>
      <c r="OVZ12" s="652"/>
      <c r="OWA12" s="652"/>
      <c r="OWB12" s="652"/>
      <c r="OWC12" s="652"/>
      <c r="OWD12" s="652"/>
      <c r="OWE12" s="652"/>
      <c r="OWF12" s="652"/>
      <c r="OWG12" s="652"/>
      <c r="OWH12" s="652"/>
      <c r="OWI12" s="652"/>
      <c r="OWJ12" s="652"/>
      <c r="OWK12" s="652"/>
      <c r="OWL12" s="652"/>
      <c r="OWM12" s="652"/>
      <c r="OWN12" s="652"/>
      <c r="OWO12" s="652"/>
      <c r="OWP12" s="652"/>
      <c r="OWQ12" s="652"/>
      <c r="OWR12" s="652"/>
      <c r="OWS12" s="652"/>
      <c r="OWT12" s="652"/>
      <c r="OWU12" s="652"/>
      <c r="OWV12" s="652"/>
      <c r="OWW12" s="652"/>
      <c r="OWX12" s="652"/>
      <c r="OWY12" s="652"/>
      <c r="OWZ12" s="652"/>
      <c r="OXA12" s="652"/>
      <c r="OXB12" s="652"/>
      <c r="OXC12" s="652"/>
      <c r="OXD12" s="652"/>
      <c r="OXE12" s="652"/>
      <c r="OXF12" s="652"/>
      <c r="OXG12" s="652"/>
      <c r="OXH12" s="652"/>
      <c r="OXI12" s="652"/>
      <c r="OXJ12" s="652"/>
      <c r="OXK12" s="652"/>
      <c r="OXL12" s="652"/>
      <c r="OXM12" s="652"/>
      <c r="OXN12" s="652"/>
      <c r="OXO12" s="652"/>
      <c r="OXP12" s="652"/>
      <c r="OXQ12" s="652"/>
      <c r="OXR12" s="652"/>
      <c r="OXS12" s="652"/>
      <c r="OXT12" s="652"/>
      <c r="OXU12" s="652"/>
      <c r="OXV12" s="652"/>
      <c r="OXW12" s="652"/>
      <c r="OXX12" s="652"/>
      <c r="OXY12" s="652"/>
      <c r="OXZ12" s="652"/>
      <c r="OYA12" s="652"/>
      <c r="OYB12" s="652"/>
      <c r="OYC12" s="652"/>
      <c r="OYD12" s="652"/>
      <c r="OYE12" s="652"/>
      <c r="OYF12" s="652"/>
      <c r="OYG12" s="652"/>
      <c r="OYH12" s="652"/>
      <c r="OYI12" s="652"/>
      <c r="OYJ12" s="652"/>
      <c r="OYK12" s="652"/>
      <c r="OYL12" s="652"/>
      <c r="OYM12" s="652"/>
      <c r="OYN12" s="652"/>
      <c r="OYO12" s="652"/>
      <c r="OYP12" s="652"/>
      <c r="OYQ12" s="652"/>
      <c r="OYR12" s="652"/>
      <c r="OYS12" s="652"/>
      <c r="OYT12" s="652"/>
      <c r="OYU12" s="652"/>
      <c r="OYV12" s="652"/>
      <c r="OYW12" s="652"/>
      <c r="OYX12" s="652"/>
      <c r="OYY12" s="652"/>
      <c r="OYZ12" s="652"/>
      <c r="OZA12" s="652"/>
      <c r="OZB12" s="652"/>
      <c r="OZC12" s="652"/>
      <c r="OZD12" s="652"/>
      <c r="OZE12" s="652"/>
      <c r="OZF12" s="652"/>
      <c r="OZG12" s="652"/>
      <c r="OZH12" s="652"/>
      <c r="OZI12" s="652"/>
      <c r="OZJ12" s="652"/>
      <c r="OZK12" s="652"/>
      <c r="OZL12" s="652"/>
      <c r="OZM12" s="652"/>
      <c r="OZN12" s="652"/>
      <c r="OZO12" s="652"/>
      <c r="OZP12" s="652"/>
      <c r="OZQ12" s="652"/>
      <c r="OZR12" s="652"/>
      <c r="OZS12" s="652"/>
      <c r="OZT12" s="652"/>
      <c r="OZU12" s="652"/>
      <c r="OZV12" s="652"/>
      <c r="OZW12" s="652"/>
      <c r="OZX12" s="652"/>
      <c r="OZY12" s="652"/>
      <c r="OZZ12" s="652"/>
      <c r="PAA12" s="652"/>
      <c r="PAB12" s="652"/>
      <c r="PAC12" s="652"/>
      <c r="PAD12" s="652"/>
      <c r="PAE12" s="652"/>
      <c r="PAF12" s="652"/>
      <c r="PAG12" s="652"/>
      <c r="PAH12" s="652"/>
      <c r="PAI12" s="652"/>
      <c r="PAJ12" s="652"/>
      <c r="PAK12" s="652"/>
      <c r="PAL12" s="652"/>
      <c r="PAM12" s="652"/>
      <c r="PAN12" s="652"/>
      <c r="PAO12" s="652"/>
      <c r="PAP12" s="652"/>
      <c r="PAQ12" s="652"/>
      <c r="PAR12" s="652"/>
      <c r="PAS12" s="652"/>
      <c r="PAT12" s="652"/>
      <c r="PAU12" s="652"/>
      <c r="PAV12" s="652"/>
      <c r="PAW12" s="652"/>
      <c r="PAX12" s="652"/>
      <c r="PAY12" s="652"/>
      <c r="PAZ12" s="652"/>
      <c r="PBA12" s="652"/>
      <c r="PBB12" s="652"/>
      <c r="PBC12" s="652"/>
      <c r="PBD12" s="652"/>
      <c r="PBE12" s="652"/>
      <c r="PBF12" s="652"/>
      <c r="PBG12" s="652"/>
      <c r="PBH12" s="652"/>
      <c r="PBI12" s="652"/>
      <c r="PBJ12" s="652"/>
      <c r="PBK12" s="652"/>
      <c r="PBL12" s="652"/>
      <c r="PBM12" s="652"/>
      <c r="PBN12" s="652"/>
      <c r="PBO12" s="652"/>
      <c r="PBP12" s="652"/>
      <c r="PBQ12" s="652"/>
      <c r="PBR12" s="652"/>
      <c r="PBS12" s="652"/>
      <c r="PBT12" s="652"/>
      <c r="PBU12" s="652"/>
      <c r="PBV12" s="652"/>
      <c r="PBW12" s="652"/>
      <c r="PBX12" s="652"/>
      <c r="PBY12" s="652"/>
      <c r="PBZ12" s="652"/>
      <c r="PCA12" s="652"/>
      <c r="PCB12" s="652"/>
      <c r="PCC12" s="652"/>
      <c r="PCD12" s="652"/>
      <c r="PCE12" s="652"/>
      <c r="PCF12" s="652"/>
      <c r="PCG12" s="652"/>
      <c r="PCH12" s="652"/>
      <c r="PCI12" s="652"/>
      <c r="PCJ12" s="652"/>
      <c r="PCK12" s="652"/>
      <c r="PCL12" s="652"/>
      <c r="PCM12" s="652"/>
      <c r="PCN12" s="652"/>
      <c r="PCO12" s="652"/>
      <c r="PCP12" s="652"/>
      <c r="PCQ12" s="652"/>
      <c r="PCR12" s="652"/>
      <c r="PCS12" s="652"/>
      <c r="PCT12" s="652"/>
      <c r="PCU12" s="652"/>
      <c r="PCV12" s="652"/>
      <c r="PCW12" s="652"/>
      <c r="PCX12" s="652"/>
      <c r="PCY12" s="652"/>
      <c r="PCZ12" s="652"/>
      <c r="PDA12" s="652"/>
      <c r="PDB12" s="652"/>
      <c r="PDC12" s="652"/>
      <c r="PDD12" s="652"/>
      <c r="PDE12" s="652"/>
      <c r="PDF12" s="652"/>
      <c r="PDG12" s="652"/>
      <c r="PDH12" s="652"/>
      <c r="PDI12" s="652"/>
      <c r="PDJ12" s="652"/>
      <c r="PDK12" s="652"/>
      <c r="PDL12" s="652"/>
      <c r="PDM12" s="652"/>
      <c r="PDN12" s="652"/>
      <c r="PDO12" s="652"/>
      <c r="PDP12" s="652"/>
      <c r="PDQ12" s="652"/>
      <c r="PDR12" s="652"/>
      <c r="PDS12" s="652"/>
      <c r="PDT12" s="652"/>
      <c r="PDU12" s="652"/>
      <c r="PDV12" s="652"/>
      <c r="PDW12" s="652"/>
      <c r="PDX12" s="652"/>
      <c r="PDY12" s="652"/>
      <c r="PDZ12" s="652"/>
      <c r="PEA12" s="652"/>
      <c r="PEB12" s="652"/>
      <c r="PEC12" s="652"/>
      <c r="PED12" s="652"/>
      <c r="PEE12" s="652"/>
      <c r="PEF12" s="652"/>
      <c r="PEG12" s="652"/>
      <c r="PEH12" s="652"/>
      <c r="PEI12" s="652"/>
      <c r="PEJ12" s="652"/>
      <c r="PEK12" s="652"/>
      <c r="PEL12" s="652"/>
      <c r="PEM12" s="652"/>
      <c r="PEN12" s="652"/>
      <c r="PEO12" s="652"/>
      <c r="PEP12" s="652"/>
      <c r="PEQ12" s="652"/>
      <c r="PER12" s="652"/>
      <c r="PES12" s="652"/>
      <c r="PET12" s="652"/>
      <c r="PEU12" s="652"/>
      <c r="PEV12" s="652"/>
      <c r="PEW12" s="652"/>
      <c r="PEX12" s="652"/>
      <c r="PEY12" s="652"/>
      <c r="PEZ12" s="652"/>
      <c r="PFA12" s="652"/>
      <c r="PFB12" s="652"/>
      <c r="PFC12" s="652"/>
      <c r="PFD12" s="652"/>
      <c r="PFE12" s="652"/>
      <c r="PFF12" s="652"/>
      <c r="PFG12" s="652"/>
      <c r="PFH12" s="652"/>
      <c r="PFI12" s="652"/>
      <c r="PFJ12" s="652"/>
      <c r="PFK12" s="652"/>
      <c r="PFL12" s="652"/>
      <c r="PFM12" s="652"/>
      <c r="PFN12" s="652"/>
      <c r="PFO12" s="652"/>
      <c r="PFP12" s="652"/>
      <c r="PFQ12" s="652"/>
      <c r="PFR12" s="652"/>
      <c r="PFS12" s="652"/>
      <c r="PFT12" s="652"/>
      <c r="PFU12" s="652"/>
      <c r="PFV12" s="652"/>
      <c r="PFW12" s="652"/>
      <c r="PFX12" s="652"/>
      <c r="PFY12" s="652"/>
      <c r="PFZ12" s="652"/>
      <c r="PGA12" s="652"/>
      <c r="PGB12" s="652"/>
      <c r="PGC12" s="652"/>
      <c r="PGD12" s="652"/>
      <c r="PGE12" s="652"/>
      <c r="PGF12" s="652"/>
      <c r="PGG12" s="652"/>
      <c r="PGH12" s="652"/>
      <c r="PGI12" s="652"/>
      <c r="PGJ12" s="652"/>
      <c r="PGK12" s="652"/>
      <c r="PGL12" s="652"/>
      <c r="PGM12" s="652"/>
      <c r="PGN12" s="652"/>
      <c r="PGO12" s="652"/>
      <c r="PGP12" s="652"/>
      <c r="PGQ12" s="652"/>
      <c r="PGR12" s="652"/>
      <c r="PGS12" s="652"/>
      <c r="PGT12" s="652"/>
      <c r="PGU12" s="652"/>
      <c r="PGV12" s="652"/>
      <c r="PGW12" s="652"/>
      <c r="PGX12" s="652"/>
      <c r="PGY12" s="652"/>
      <c r="PGZ12" s="652"/>
      <c r="PHA12" s="652"/>
      <c r="PHB12" s="652"/>
      <c r="PHC12" s="652"/>
      <c r="PHD12" s="652"/>
      <c r="PHE12" s="652"/>
      <c r="PHF12" s="652"/>
      <c r="PHG12" s="652"/>
      <c r="PHH12" s="652"/>
      <c r="PHI12" s="652"/>
      <c r="PHJ12" s="652"/>
      <c r="PHK12" s="652"/>
      <c r="PHL12" s="652"/>
      <c r="PHM12" s="652"/>
      <c r="PHN12" s="652"/>
      <c r="PHO12" s="652"/>
      <c r="PHP12" s="652"/>
      <c r="PHQ12" s="652"/>
      <c r="PHR12" s="652"/>
      <c r="PHS12" s="652"/>
      <c r="PHT12" s="652"/>
      <c r="PHU12" s="652"/>
      <c r="PHV12" s="652"/>
      <c r="PHW12" s="652"/>
      <c r="PHX12" s="652"/>
      <c r="PHY12" s="652"/>
      <c r="PHZ12" s="652"/>
      <c r="PIA12" s="652"/>
      <c r="PIB12" s="652"/>
      <c r="PIC12" s="652"/>
      <c r="PID12" s="652"/>
      <c r="PIE12" s="652"/>
      <c r="PIF12" s="652"/>
      <c r="PIG12" s="652"/>
      <c r="PIH12" s="652"/>
      <c r="PII12" s="652"/>
      <c r="PIJ12" s="652"/>
      <c r="PIK12" s="652"/>
      <c r="PIL12" s="652"/>
      <c r="PIM12" s="652"/>
      <c r="PIN12" s="652"/>
      <c r="PIO12" s="652"/>
      <c r="PIP12" s="652"/>
      <c r="PIQ12" s="652"/>
      <c r="PIR12" s="652"/>
      <c r="PIS12" s="652"/>
      <c r="PIT12" s="652"/>
      <c r="PIU12" s="652"/>
      <c r="PIV12" s="652"/>
      <c r="PIW12" s="652"/>
      <c r="PIX12" s="652"/>
      <c r="PIY12" s="652"/>
      <c r="PIZ12" s="652"/>
      <c r="PJA12" s="652"/>
      <c r="PJB12" s="652"/>
      <c r="PJC12" s="652"/>
      <c r="PJD12" s="652"/>
      <c r="PJE12" s="652"/>
      <c r="PJF12" s="652"/>
      <c r="PJG12" s="652"/>
      <c r="PJH12" s="652"/>
      <c r="PJI12" s="652"/>
      <c r="PJJ12" s="652"/>
      <c r="PJK12" s="652"/>
      <c r="PJL12" s="652"/>
      <c r="PJM12" s="652"/>
      <c r="PJN12" s="652"/>
      <c r="PJO12" s="652"/>
      <c r="PJP12" s="652"/>
      <c r="PJQ12" s="652"/>
      <c r="PJR12" s="652"/>
      <c r="PJS12" s="652"/>
      <c r="PJT12" s="652"/>
      <c r="PJU12" s="652"/>
      <c r="PJV12" s="652"/>
      <c r="PJW12" s="652"/>
      <c r="PJX12" s="652"/>
      <c r="PJY12" s="652"/>
      <c r="PJZ12" s="652"/>
      <c r="PKA12" s="652"/>
      <c r="PKB12" s="652"/>
      <c r="PKC12" s="652"/>
      <c r="PKD12" s="652"/>
      <c r="PKE12" s="652"/>
      <c r="PKF12" s="652"/>
      <c r="PKG12" s="652"/>
      <c r="PKH12" s="652"/>
      <c r="PKI12" s="652"/>
      <c r="PKJ12" s="652"/>
      <c r="PKK12" s="652"/>
      <c r="PKL12" s="652"/>
      <c r="PKM12" s="652"/>
      <c r="PKN12" s="652"/>
      <c r="PKO12" s="652"/>
      <c r="PKP12" s="652"/>
      <c r="PKQ12" s="652"/>
      <c r="PKR12" s="652"/>
      <c r="PKS12" s="652"/>
      <c r="PKT12" s="652"/>
      <c r="PKU12" s="652"/>
      <c r="PKV12" s="652"/>
      <c r="PKW12" s="652"/>
      <c r="PKX12" s="652"/>
      <c r="PKY12" s="652"/>
      <c r="PKZ12" s="652"/>
      <c r="PLA12" s="652"/>
      <c r="PLB12" s="652"/>
      <c r="PLC12" s="652"/>
      <c r="PLD12" s="652"/>
      <c r="PLE12" s="652"/>
      <c r="PLF12" s="652"/>
      <c r="PLG12" s="652"/>
      <c r="PLH12" s="652"/>
      <c r="PLI12" s="652"/>
      <c r="PLJ12" s="652"/>
      <c r="PLK12" s="652"/>
      <c r="PLL12" s="652"/>
      <c r="PLM12" s="652"/>
      <c r="PLN12" s="652"/>
      <c r="PLO12" s="652"/>
      <c r="PLP12" s="652"/>
      <c r="PLQ12" s="652"/>
      <c r="PLR12" s="652"/>
      <c r="PLS12" s="652"/>
      <c r="PLT12" s="652"/>
      <c r="PLU12" s="652"/>
      <c r="PLV12" s="652"/>
      <c r="PLW12" s="652"/>
      <c r="PLX12" s="652"/>
      <c r="PLY12" s="652"/>
      <c r="PLZ12" s="652"/>
      <c r="PMA12" s="652"/>
      <c r="PMB12" s="652"/>
      <c r="PMC12" s="652"/>
      <c r="PMD12" s="652"/>
      <c r="PME12" s="652"/>
      <c r="PMF12" s="652"/>
      <c r="PMG12" s="652"/>
      <c r="PMH12" s="652"/>
      <c r="PMI12" s="652"/>
      <c r="PMJ12" s="652"/>
      <c r="PMK12" s="652"/>
      <c r="PML12" s="652"/>
      <c r="PMM12" s="652"/>
      <c r="PMN12" s="652"/>
      <c r="PMO12" s="652"/>
      <c r="PMP12" s="652"/>
      <c r="PMQ12" s="652"/>
      <c r="PMR12" s="652"/>
      <c r="PMS12" s="652"/>
      <c r="PMT12" s="652"/>
      <c r="PMU12" s="652"/>
      <c r="PMV12" s="652"/>
      <c r="PMW12" s="652"/>
      <c r="PMX12" s="652"/>
      <c r="PMY12" s="652"/>
      <c r="PMZ12" s="652"/>
      <c r="PNA12" s="652"/>
      <c r="PNB12" s="652"/>
      <c r="PNC12" s="652"/>
      <c r="PND12" s="652"/>
      <c r="PNE12" s="652"/>
      <c r="PNF12" s="652"/>
      <c r="PNG12" s="652"/>
      <c r="PNH12" s="652"/>
      <c r="PNI12" s="652"/>
      <c r="PNJ12" s="652"/>
      <c r="PNK12" s="652"/>
      <c r="PNL12" s="652"/>
      <c r="PNM12" s="652"/>
      <c r="PNN12" s="652"/>
      <c r="PNO12" s="652"/>
      <c r="PNP12" s="652"/>
      <c r="PNQ12" s="652"/>
      <c r="PNR12" s="652"/>
      <c r="PNS12" s="652"/>
      <c r="PNT12" s="652"/>
      <c r="PNU12" s="652"/>
      <c r="PNV12" s="652"/>
      <c r="PNW12" s="652"/>
      <c r="PNX12" s="652"/>
      <c r="PNY12" s="652"/>
      <c r="PNZ12" s="652"/>
      <c r="POA12" s="652"/>
      <c r="POB12" s="652"/>
      <c r="POC12" s="652"/>
      <c r="POD12" s="652"/>
      <c r="POE12" s="652"/>
      <c r="POF12" s="652"/>
      <c r="POG12" s="652"/>
      <c r="POH12" s="652"/>
      <c r="POI12" s="652"/>
      <c r="POJ12" s="652"/>
      <c r="POK12" s="652"/>
      <c r="POL12" s="652"/>
      <c r="POM12" s="652"/>
      <c r="PON12" s="652"/>
      <c r="POO12" s="652"/>
      <c r="POP12" s="652"/>
      <c r="POQ12" s="652"/>
      <c r="POR12" s="652"/>
      <c r="POS12" s="652"/>
      <c r="POT12" s="652"/>
      <c r="POU12" s="652"/>
      <c r="POV12" s="652"/>
      <c r="POW12" s="652"/>
      <c r="POX12" s="652"/>
      <c r="POY12" s="652"/>
      <c r="POZ12" s="652"/>
      <c r="PPA12" s="652"/>
      <c r="PPB12" s="652"/>
      <c r="PPC12" s="652"/>
      <c r="PPD12" s="652"/>
      <c r="PPE12" s="652"/>
      <c r="PPF12" s="652"/>
      <c r="PPG12" s="652"/>
      <c r="PPH12" s="652"/>
      <c r="PPI12" s="652"/>
      <c r="PPJ12" s="652"/>
      <c r="PPK12" s="652"/>
      <c r="PPL12" s="652"/>
      <c r="PPM12" s="652"/>
      <c r="PPN12" s="652"/>
      <c r="PPO12" s="652"/>
      <c r="PPP12" s="652"/>
      <c r="PPQ12" s="652"/>
      <c r="PPR12" s="652"/>
      <c r="PPS12" s="652"/>
      <c r="PPT12" s="652"/>
      <c r="PPU12" s="652"/>
      <c r="PPV12" s="652"/>
      <c r="PPW12" s="652"/>
      <c r="PPX12" s="652"/>
      <c r="PPY12" s="652"/>
      <c r="PPZ12" s="652"/>
      <c r="PQA12" s="652"/>
      <c r="PQB12" s="652"/>
      <c r="PQC12" s="652"/>
      <c r="PQD12" s="652"/>
      <c r="PQE12" s="652"/>
      <c r="PQF12" s="652"/>
      <c r="PQG12" s="652"/>
      <c r="PQH12" s="652"/>
      <c r="PQI12" s="652"/>
      <c r="PQJ12" s="652"/>
      <c r="PQK12" s="652"/>
      <c r="PQL12" s="652"/>
      <c r="PQM12" s="652"/>
      <c r="PQN12" s="652"/>
      <c r="PQO12" s="652"/>
      <c r="PQP12" s="652"/>
      <c r="PQQ12" s="652"/>
      <c r="PQR12" s="652"/>
      <c r="PQS12" s="652"/>
      <c r="PQT12" s="652"/>
      <c r="PQU12" s="652"/>
      <c r="PQV12" s="652"/>
      <c r="PQW12" s="652"/>
      <c r="PQX12" s="652"/>
      <c r="PQY12" s="652"/>
      <c r="PQZ12" s="652"/>
      <c r="PRA12" s="652"/>
      <c r="PRB12" s="652"/>
      <c r="PRC12" s="652"/>
      <c r="PRD12" s="652"/>
      <c r="PRE12" s="652"/>
      <c r="PRF12" s="652"/>
      <c r="PRG12" s="652"/>
      <c r="PRH12" s="652"/>
      <c r="PRI12" s="652"/>
      <c r="PRJ12" s="652"/>
      <c r="PRK12" s="652"/>
      <c r="PRL12" s="652"/>
      <c r="PRM12" s="652"/>
      <c r="PRN12" s="652"/>
      <c r="PRO12" s="652"/>
      <c r="PRP12" s="652"/>
      <c r="PRQ12" s="652"/>
      <c r="PRR12" s="652"/>
      <c r="PRS12" s="652"/>
      <c r="PRT12" s="652"/>
      <c r="PRU12" s="652"/>
      <c r="PRV12" s="652"/>
      <c r="PRW12" s="652"/>
      <c r="PRX12" s="652"/>
      <c r="PRY12" s="652"/>
      <c r="PRZ12" s="652"/>
      <c r="PSA12" s="652"/>
      <c r="PSB12" s="652"/>
      <c r="PSC12" s="652"/>
      <c r="PSD12" s="652"/>
      <c r="PSE12" s="652"/>
      <c r="PSF12" s="652"/>
      <c r="PSG12" s="652"/>
      <c r="PSH12" s="652"/>
      <c r="PSI12" s="652"/>
      <c r="PSJ12" s="652"/>
      <c r="PSK12" s="652"/>
      <c r="PSL12" s="652"/>
      <c r="PSM12" s="652"/>
      <c r="PSN12" s="652"/>
      <c r="PSO12" s="652"/>
      <c r="PSP12" s="652"/>
      <c r="PSQ12" s="652"/>
      <c r="PSR12" s="652"/>
      <c r="PSS12" s="652"/>
      <c r="PST12" s="652"/>
      <c r="PSU12" s="652"/>
      <c r="PSV12" s="652"/>
      <c r="PSW12" s="652"/>
      <c r="PSX12" s="652"/>
      <c r="PSY12" s="652"/>
      <c r="PSZ12" s="652"/>
      <c r="PTA12" s="652"/>
      <c r="PTB12" s="652"/>
      <c r="PTC12" s="652"/>
      <c r="PTD12" s="652"/>
      <c r="PTE12" s="652"/>
      <c r="PTF12" s="652"/>
      <c r="PTG12" s="652"/>
      <c r="PTH12" s="652"/>
      <c r="PTI12" s="652"/>
      <c r="PTJ12" s="652"/>
      <c r="PTK12" s="652"/>
      <c r="PTL12" s="652"/>
      <c r="PTM12" s="652"/>
      <c r="PTN12" s="652"/>
      <c r="PTO12" s="652"/>
      <c r="PTP12" s="652"/>
      <c r="PTQ12" s="652"/>
      <c r="PTR12" s="652"/>
      <c r="PTS12" s="652"/>
      <c r="PTT12" s="652"/>
      <c r="PTU12" s="652"/>
      <c r="PTV12" s="652"/>
      <c r="PTW12" s="652"/>
      <c r="PTX12" s="652"/>
      <c r="PTY12" s="652"/>
      <c r="PTZ12" s="652"/>
      <c r="PUA12" s="652"/>
      <c r="PUB12" s="652"/>
      <c r="PUC12" s="652"/>
      <c r="PUD12" s="652"/>
      <c r="PUE12" s="652"/>
      <c r="PUF12" s="652"/>
      <c r="PUG12" s="652"/>
      <c r="PUH12" s="652"/>
      <c r="PUI12" s="652"/>
      <c r="PUJ12" s="652"/>
      <c r="PUK12" s="652"/>
      <c r="PUL12" s="652"/>
      <c r="PUM12" s="652"/>
      <c r="PUN12" s="652"/>
      <c r="PUO12" s="652"/>
      <c r="PUP12" s="652"/>
      <c r="PUQ12" s="652"/>
      <c r="PUR12" s="652"/>
      <c r="PUS12" s="652"/>
      <c r="PUT12" s="652"/>
      <c r="PUU12" s="652"/>
      <c r="PUV12" s="652"/>
      <c r="PUW12" s="652"/>
      <c r="PUX12" s="652"/>
      <c r="PUY12" s="652"/>
      <c r="PUZ12" s="652"/>
      <c r="PVA12" s="652"/>
      <c r="PVB12" s="652"/>
      <c r="PVC12" s="652"/>
      <c r="PVD12" s="652"/>
      <c r="PVE12" s="652"/>
      <c r="PVF12" s="652"/>
      <c r="PVG12" s="652"/>
      <c r="PVH12" s="652"/>
      <c r="PVI12" s="652"/>
      <c r="PVJ12" s="652"/>
      <c r="PVK12" s="652"/>
      <c r="PVL12" s="652"/>
      <c r="PVM12" s="652"/>
      <c r="PVN12" s="652"/>
      <c r="PVO12" s="652"/>
      <c r="PVP12" s="652"/>
      <c r="PVQ12" s="652"/>
      <c r="PVR12" s="652"/>
      <c r="PVS12" s="652"/>
      <c r="PVT12" s="652"/>
      <c r="PVU12" s="652"/>
      <c r="PVV12" s="652"/>
      <c r="PVW12" s="652"/>
      <c r="PVX12" s="652"/>
      <c r="PVY12" s="652"/>
      <c r="PVZ12" s="652"/>
      <c r="PWA12" s="652"/>
      <c r="PWB12" s="652"/>
      <c r="PWC12" s="652"/>
      <c r="PWD12" s="652"/>
      <c r="PWE12" s="652"/>
      <c r="PWF12" s="652"/>
      <c r="PWG12" s="652"/>
      <c r="PWH12" s="652"/>
      <c r="PWI12" s="652"/>
      <c r="PWJ12" s="652"/>
      <c r="PWK12" s="652"/>
      <c r="PWL12" s="652"/>
      <c r="PWM12" s="652"/>
      <c r="PWN12" s="652"/>
      <c r="PWO12" s="652"/>
      <c r="PWP12" s="652"/>
      <c r="PWQ12" s="652"/>
      <c r="PWR12" s="652"/>
      <c r="PWS12" s="652"/>
      <c r="PWT12" s="652"/>
      <c r="PWU12" s="652"/>
      <c r="PWV12" s="652"/>
      <c r="PWW12" s="652"/>
      <c r="PWX12" s="652"/>
      <c r="PWY12" s="652"/>
      <c r="PWZ12" s="652"/>
      <c r="PXA12" s="652"/>
      <c r="PXB12" s="652"/>
      <c r="PXC12" s="652"/>
      <c r="PXD12" s="652"/>
      <c r="PXE12" s="652"/>
      <c r="PXF12" s="652"/>
      <c r="PXG12" s="652"/>
      <c r="PXH12" s="652"/>
      <c r="PXI12" s="652"/>
      <c r="PXJ12" s="652"/>
      <c r="PXK12" s="652"/>
      <c r="PXL12" s="652"/>
      <c r="PXM12" s="652"/>
      <c r="PXN12" s="652"/>
      <c r="PXO12" s="652"/>
      <c r="PXP12" s="652"/>
      <c r="PXQ12" s="652"/>
      <c r="PXR12" s="652"/>
      <c r="PXS12" s="652"/>
      <c r="PXT12" s="652"/>
      <c r="PXU12" s="652"/>
      <c r="PXV12" s="652"/>
      <c r="PXW12" s="652"/>
      <c r="PXX12" s="652"/>
      <c r="PXY12" s="652"/>
      <c r="PXZ12" s="652"/>
      <c r="PYA12" s="652"/>
      <c r="PYB12" s="652"/>
      <c r="PYC12" s="652"/>
      <c r="PYD12" s="652"/>
      <c r="PYE12" s="652"/>
      <c r="PYF12" s="652"/>
      <c r="PYG12" s="652"/>
      <c r="PYH12" s="652"/>
      <c r="PYI12" s="652"/>
      <c r="PYJ12" s="652"/>
      <c r="PYK12" s="652"/>
      <c r="PYL12" s="652"/>
      <c r="PYM12" s="652"/>
      <c r="PYN12" s="652"/>
      <c r="PYO12" s="652"/>
      <c r="PYP12" s="652"/>
      <c r="PYQ12" s="652"/>
      <c r="PYR12" s="652"/>
      <c r="PYS12" s="652"/>
      <c r="PYT12" s="652"/>
      <c r="PYU12" s="652"/>
      <c r="PYV12" s="652"/>
      <c r="PYW12" s="652"/>
      <c r="PYX12" s="652"/>
      <c r="PYY12" s="652"/>
      <c r="PYZ12" s="652"/>
      <c r="PZA12" s="652"/>
      <c r="PZB12" s="652"/>
      <c r="PZC12" s="652"/>
      <c r="PZD12" s="652"/>
      <c r="PZE12" s="652"/>
      <c r="PZF12" s="652"/>
      <c r="PZG12" s="652"/>
      <c r="PZH12" s="652"/>
      <c r="PZI12" s="652"/>
      <c r="PZJ12" s="652"/>
      <c r="PZK12" s="652"/>
      <c r="PZL12" s="652"/>
      <c r="PZM12" s="652"/>
      <c r="PZN12" s="652"/>
      <c r="PZO12" s="652"/>
      <c r="PZP12" s="652"/>
      <c r="PZQ12" s="652"/>
      <c r="PZR12" s="652"/>
      <c r="PZS12" s="652"/>
      <c r="PZT12" s="652"/>
      <c r="PZU12" s="652"/>
      <c r="PZV12" s="652"/>
      <c r="PZW12" s="652"/>
      <c r="PZX12" s="652"/>
      <c r="PZY12" s="652"/>
      <c r="PZZ12" s="652"/>
      <c r="QAA12" s="652"/>
      <c r="QAB12" s="652"/>
      <c r="QAC12" s="652"/>
      <c r="QAD12" s="652"/>
      <c r="QAE12" s="652"/>
      <c r="QAF12" s="652"/>
      <c r="QAG12" s="652"/>
      <c r="QAH12" s="652"/>
      <c r="QAI12" s="652"/>
      <c r="QAJ12" s="652"/>
      <c r="QAK12" s="652"/>
      <c r="QAL12" s="652"/>
      <c r="QAM12" s="652"/>
      <c r="QAN12" s="652"/>
      <c r="QAO12" s="652"/>
      <c r="QAP12" s="652"/>
      <c r="QAQ12" s="652"/>
      <c r="QAR12" s="652"/>
      <c r="QAS12" s="652"/>
      <c r="QAT12" s="652"/>
      <c r="QAU12" s="652"/>
      <c r="QAV12" s="652"/>
      <c r="QAW12" s="652"/>
      <c r="QAX12" s="652"/>
      <c r="QAY12" s="652"/>
      <c r="QAZ12" s="652"/>
      <c r="QBA12" s="652"/>
      <c r="QBB12" s="652"/>
      <c r="QBC12" s="652"/>
      <c r="QBD12" s="652"/>
      <c r="QBE12" s="652"/>
      <c r="QBF12" s="652"/>
      <c r="QBG12" s="652"/>
      <c r="QBH12" s="652"/>
      <c r="QBI12" s="652"/>
      <c r="QBJ12" s="652"/>
      <c r="QBK12" s="652"/>
      <c r="QBL12" s="652"/>
      <c r="QBM12" s="652"/>
      <c r="QBN12" s="652"/>
      <c r="QBO12" s="652"/>
      <c r="QBP12" s="652"/>
      <c r="QBQ12" s="652"/>
      <c r="QBR12" s="652"/>
      <c r="QBS12" s="652"/>
      <c r="QBT12" s="652"/>
      <c r="QBU12" s="652"/>
      <c r="QBV12" s="652"/>
      <c r="QBW12" s="652"/>
      <c r="QBX12" s="652"/>
      <c r="QBY12" s="652"/>
      <c r="QBZ12" s="652"/>
      <c r="QCA12" s="652"/>
      <c r="QCB12" s="652"/>
      <c r="QCC12" s="652"/>
      <c r="QCD12" s="652"/>
      <c r="QCE12" s="652"/>
      <c r="QCF12" s="652"/>
      <c r="QCG12" s="652"/>
      <c r="QCH12" s="652"/>
      <c r="QCI12" s="652"/>
      <c r="QCJ12" s="652"/>
      <c r="QCK12" s="652"/>
      <c r="QCL12" s="652"/>
      <c r="QCM12" s="652"/>
      <c r="QCN12" s="652"/>
      <c r="QCO12" s="652"/>
      <c r="QCP12" s="652"/>
      <c r="QCQ12" s="652"/>
      <c r="QCR12" s="652"/>
      <c r="QCS12" s="652"/>
      <c r="QCT12" s="652"/>
      <c r="QCU12" s="652"/>
      <c r="QCV12" s="652"/>
      <c r="QCW12" s="652"/>
      <c r="QCX12" s="652"/>
      <c r="QCY12" s="652"/>
      <c r="QCZ12" s="652"/>
      <c r="QDA12" s="652"/>
      <c r="QDB12" s="652"/>
      <c r="QDC12" s="652"/>
      <c r="QDD12" s="652"/>
      <c r="QDE12" s="652"/>
      <c r="QDF12" s="652"/>
      <c r="QDG12" s="652"/>
      <c r="QDH12" s="652"/>
      <c r="QDI12" s="652"/>
      <c r="QDJ12" s="652"/>
      <c r="QDK12" s="652"/>
      <c r="QDL12" s="652"/>
      <c r="QDM12" s="652"/>
      <c r="QDN12" s="652"/>
      <c r="QDO12" s="652"/>
      <c r="QDP12" s="652"/>
      <c r="QDQ12" s="652"/>
      <c r="QDR12" s="652"/>
      <c r="QDS12" s="652"/>
      <c r="QDT12" s="652"/>
      <c r="QDU12" s="652"/>
      <c r="QDV12" s="652"/>
      <c r="QDW12" s="652"/>
      <c r="QDX12" s="652"/>
      <c r="QDY12" s="652"/>
      <c r="QDZ12" s="652"/>
      <c r="QEA12" s="652"/>
      <c r="QEB12" s="652"/>
      <c r="QEC12" s="652"/>
      <c r="QED12" s="652"/>
      <c r="QEE12" s="652"/>
      <c r="QEF12" s="652"/>
      <c r="QEG12" s="652"/>
      <c r="QEH12" s="652"/>
      <c r="QEI12" s="652"/>
      <c r="QEJ12" s="652"/>
      <c r="QEK12" s="652"/>
      <c r="QEL12" s="652"/>
      <c r="QEM12" s="652"/>
      <c r="QEN12" s="652"/>
      <c r="QEO12" s="652"/>
      <c r="QEP12" s="652"/>
      <c r="QEQ12" s="652"/>
      <c r="QER12" s="652"/>
      <c r="QES12" s="652"/>
      <c r="QET12" s="652"/>
      <c r="QEU12" s="652"/>
      <c r="QEV12" s="652"/>
      <c r="QEW12" s="652"/>
      <c r="QEX12" s="652"/>
      <c r="QEY12" s="652"/>
      <c r="QEZ12" s="652"/>
      <c r="QFA12" s="652"/>
      <c r="QFB12" s="652"/>
      <c r="QFC12" s="652"/>
      <c r="QFD12" s="652"/>
      <c r="QFE12" s="652"/>
      <c r="QFF12" s="652"/>
      <c r="QFG12" s="652"/>
      <c r="QFH12" s="652"/>
      <c r="QFI12" s="652"/>
      <c r="QFJ12" s="652"/>
      <c r="QFK12" s="652"/>
      <c r="QFL12" s="652"/>
      <c r="QFM12" s="652"/>
      <c r="QFN12" s="652"/>
      <c r="QFO12" s="652"/>
      <c r="QFP12" s="652"/>
      <c r="QFQ12" s="652"/>
      <c r="QFR12" s="652"/>
      <c r="QFS12" s="652"/>
      <c r="QFT12" s="652"/>
      <c r="QFU12" s="652"/>
      <c r="QFV12" s="652"/>
      <c r="QFW12" s="652"/>
      <c r="QFX12" s="652"/>
      <c r="QFY12" s="652"/>
      <c r="QFZ12" s="652"/>
      <c r="QGA12" s="652"/>
      <c r="QGB12" s="652"/>
      <c r="QGC12" s="652"/>
      <c r="QGD12" s="652"/>
      <c r="QGE12" s="652"/>
      <c r="QGF12" s="652"/>
      <c r="QGG12" s="652"/>
      <c r="QGH12" s="652"/>
      <c r="QGI12" s="652"/>
      <c r="QGJ12" s="652"/>
      <c r="QGK12" s="652"/>
      <c r="QGL12" s="652"/>
      <c r="QGM12" s="652"/>
      <c r="QGN12" s="652"/>
      <c r="QGO12" s="652"/>
      <c r="QGP12" s="652"/>
      <c r="QGQ12" s="652"/>
      <c r="QGR12" s="652"/>
      <c r="QGS12" s="652"/>
      <c r="QGT12" s="652"/>
      <c r="QGU12" s="652"/>
      <c r="QGV12" s="652"/>
      <c r="QGW12" s="652"/>
      <c r="QGX12" s="652"/>
      <c r="QGY12" s="652"/>
      <c r="QGZ12" s="652"/>
      <c r="QHA12" s="652"/>
      <c r="QHB12" s="652"/>
      <c r="QHC12" s="652"/>
      <c r="QHD12" s="652"/>
      <c r="QHE12" s="652"/>
      <c r="QHF12" s="652"/>
      <c r="QHG12" s="652"/>
      <c r="QHH12" s="652"/>
      <c r="QHI12" s="652"/>
      <c r="QHJ12" s="652"/>
      <c r="QHK12" s="652"/>
      <c r="QHL12" s="652"/>
      <c r="QHM12" s="652"/>
      <c r="QHN12" s="652"/>
      <c r="QHO12" s="652"/>
      <c r="QHP12" s="652"/>
      <c r="QHQ12" s="652"/>
      <c r="QHR12" s="652"/>
      <c r="QHS12" s="652"/>
      <c r="QHT12" s="652"/>
      <c r="QHU12" s="652"/>
      <c r="QHV12" s="652"/>
      <c r="QHW12" s="652"/>
      <c r="QHX12" s="652"/>
      <c r="QHY12" s="652"/>
      <c r="QHZ12" s="652"/>
      <c r="QIA12" s="652"/>
      <c r="QIB12" s="652"/>
      <c r="QIC12" s="652"/>
      <c r="QID12" s="652"/>
      <c r="QIE12" s="652"/>
      <c r="QIF12" s="652"/>
      <c r="QIG12" s="652"/>
      <c r="QIH12" s="652"/>
      <c r="QII12" s="652"/>
      <c r="QIJ12" s="652"/>
      <c r="QIK12" s="652"/>
      <c r="QIL12" s="652"/>
      <c r="QIM12" s="652"/>
      <c r="QIN12" s="652"/>
      <c r="QIO12" s="652"/>
      <c r="QIP12" s="652"/>
      <c r="QIQ12" s="652"/>
      <c r="QIR12" s="652"/>
      <c r="QIS12" s="652"/>
      <c r="QIT12" s="652"/>
      <c r="QIU12" s="652"/>
      <c r="QIV12" s="652"/>
      <c r="QIW12" s="652"/>
      <c r="QIX12" s="652"/>
      <c r="QIY12" s="652"/>
      <c r="QIZ12" s="652"/>
      <c r="QJA12" s="652"/>
      <c r="QJB12" s="652"/>
      <c r="QJC12" s="652"/>
      <c r="QJD12" s="652"/>
      <c r="QJE12" s="652"/>
      <c r="QJF12" s="652"/>
      <c r="QJG12" s="652"/>
      <c r="QJH12" s="652"/>
      <c r="QJI12" s="652"/>
      <c r="QJJ12" s="652"/>
      <c r="QJK12" s="652"/>
      <c r="QJL12" s="652"/>
      <c r="QJM12" s="652"/>
      <c r="QJN12" s="652"/>
      <c r="QJO12" s="652"/>
      <c r="QJP12" s="652"/>
      <c r="QJQ12" s="652"/>
      <c r="QJR12" s="652"/>
      <c r="QJS12" s="652"/>
      <c r="QJT12" s="652"/>
      <c r="QJU12" s="652"/>
      <c r="QJV12" s="652"/>
      <c r="QJW12" s="652"/>
      <c r="QJX12" s="652"/>
      <c r="QJY12" s="652"/>
      <c r="QJZ12" s="652"/>
      <c r="QKA12" s="652"/>
      <c r="QKB12" s="652"/>
      <c r="QKC12" s="652"/>
      <c r="QKD12" s="652"/>
      <c r="QKE12" s="652"/>
      <c r="QKF12" s="652"/>
      <c r="QKG12" s="652"/>
      <c r="QKH12" s="652"/>
      <c r="QKI12" s="652"/>
      <c r="QKJ12" s="652"/>
      <c r="QKK12" s="652"/>
      <c r="QKL12" s="652"/>
      <c r="QKM12" s="652"/>
      <c r="QKN12" s="652"/>
      <c r="QKO12" s="652"/>
      <c r="QKP12" s="652"/>
      <c r="QKQ12" s="652"/>
      <c r="QKR12" s="652"/>
      <c r="QKS12" s="652"/>
      <c r="QKT12" s="652"/>
      <c r="QKU12" s="652"/>
      <c r="QKV12" s="652"/>
      <c r="QKW12" s="652"/>
      <c r="QKX12" s="652"/>
      <c r="QKY12" s="652"/>
      <c r="QKZ12" s="652"/>
      <c r="QLA12" s="652"/>
      <c r="QLB12" s="652"/>
      <c r="QLC12" s="652"/>
      <c r="QLD12" s="652"/>
      <c r="QLE12" s="652"/>
      <c r="QLF12" s="652"/>
      <c r="QLG12" s="652"/>
      <c r="QLH12" s="652"/>
      <c r="QLI12" s="652"/>
      <c r="QLJ12" s="652"/>
      <c r="QLK12" s="652"/>
      <c r="QLL12" s="652"/>
      <c r="QLM12" s="652"/>
      <c r="QLN12" s="652"/>
      <c r="QLO12" s="652"/>
      <c r="QLP12" s="652"/>
      <c r="QLQ12" s="652"/>
      <c r="QLR12" s="652"/>
      <c r="QLS12" s="652"/>
      <c r="QLT12" s="652"/>
      <c r="QLU12" s="652"/>
      <c r="QLV12" s="652"/>
      <c r="QLW12" s="652"/>
      <c r="QLX12" s="652"/>
      <c r="QLY12" s="652"/>
      <c r="QLZ12" s="652"/>
      <c r="QMA12" s="652"/>
      <c r="QMB12" s="652"/>
      <c r="QMC12" s="652"/>
      <c r="QMD12" s="652"/>
      <c r="QME12" s="652"/>
      <c r="QMF12" s="652"/>
      <c r="QMG12" s="652"/>
      <c r="QMH12" s="652"/>
      <c r="QMI12" s="652"/>
      <c r="QMJ12" s="652"/>
      <c r="QMK12" s="652"/>
      <c r="QML12" s="652"/>
      <c r="QMM12" s="652"/>
      <c r="QMN12" s="652"/>
      <c r="QMO12" s="652"/>
      <c r="QMP12" s="652"/>
      <c r="QMQ12" s="652"/>
      <c r="QMR12" s="652"/>
      <c r="QMS12" s="652"/>
      <c r="QMT12" s="652"/>
      <c r="QMU12" s="652"/>
      <c r="QMV12" s="652"/>
      <c r="QMW12" s="652"/>
      <c r="QMX12" s="652"/>
      <c r="QMY12" s="652"/>
      <c r="QMZ12" s="652"/>
      <c r="QNA12" s="652"/>
      <c r="QNB12" s="652"/>
      <c r="QNC12" s="652"/>
      <c r="QND12" s="652"/>
      <c r="QNE12" s="652"/>
      <c r="QNF12" s="652"/>
      <c r="QNG12" s="652"/>
      <c r="QNH12" s="652"/>
      <c r="QNI12" s="652"/>
      <c r="QNJ12" s="652"/>
      <c r="QNK12" s="652"/>
      <c r="QNL12" s="652"/>
      <c r="QNM12" s="652"/>
      <c r="QNN12" s="652"/>
      <c r="QNO12" s="652"/>
      <c r="QNP12" s="652"/>
      <c r="QNQ12" s="652"/>
      <c r="QNR12" s="652"/>
      <c r="QNS12" s="652"/>
      <c r="QNT12" s="652"/>
      <c r="QNU12" s="652"/>
      <c r="QNV12" s="652"/>
      <c r="QNW12" s="652"/>
      <c r="QNX12" s="652"/>
      <c r="QNY12" s="652"/>
      <c r="QNZ12" s="652"/>
      <c r="QOA12" s="652"/>
      <c r="QOB12" s="652"/>
      <c r="QOC12" s="652"/>
      <c r="QOD12" s="652"/>
      <c r="QOE12" s="652"/>
      <c r="QOF12" s="652"/>
      <c r="QOG12" s="652"/>
      <c r="QOH12" s="652"/>
      <c r="QOI12" s="652"/>
      <c r="QOJ12" s="652"/>
      <c r="QOK12" s="652"/>
      <c r="QOL12" s="652"/>
      <c r="QOM12" s="652"/>
      <c r="QON12" s="652"/>
      <c r="QOO12" s="652"/>
      <c r="QOP12" s="652"/>
      <c r="QOQ12" s="652"/>
      <c r="QOR12" s="652"/>
      <c r="QOS12" s="652"/>
      <c r="QOT12" s="652"/>
      <c r="QOU12" s="652"/>
      <c r="QOV12" s="652"/>
      <c r="QOW12" s="652"/>
      <c r="QOX12" s="652"/>
      <c r="QOY12" s="652"/>
      <c r="QOZ12" s="652"/>
      <c r="QPA12" s="652"/>
      <c r="QPB12" s="652"/>
      <c r="QPC12" s="652"/>
      <c r="QPD12" s="652"/>
      <c r="QPE12" s="652"/>
      <c r="QPF12" s="652"/>
      <c r="QPG12" s="652"/>
      <c r="QPH12" s="652"/>
      <c r="QPI12" s="652"/>
      <c r="QPJ12" s="652"/>
      <c r="QPK12" s="652"/>
      <c r="QPL12" s="652"/>
      <c r="QPM12" s="652"/>
      <c r="QPN12" s="652"/>
      <c r="QPO12" s="652"/>
      <c r="QPP12" s="652"/>
      <c r="QPQ12" s="652"/>
      <c r="QPR12" s="652"/>
      <c r="QPS12" s="652"/>
      <c r="QPT12" s="652"/>
      <c r="QPU12" s="652"/>
      <c r="QPV12" s="652"/>
      <c r="QPW12" s="652"/>
      <c r="QPX12" s="652"/>
      <c r="QPY12" s="652"/>
      <c r="QPZ12" s="652"/>
      <c r="QQA12" s="652"/>
      <c r="QQB12" s="652"/>
      <c r="QQC12" s="652"/>
      <c r="QQD12" s="652"/>
      <c r="QQE12" s="652"/>
      <c r="QQF12" s="652"/>
      <c r="QQG12" s="652"/>
      <c r="QQH12" s="652"/>
      <c r="QQI12" s="652"/>
      <c r="QQJ12" s="652"/>
      <c r="QQK12" s="652"/>
      <c r="QQL12" s="652"/>
      <c r="QQM12" s="652"/>
      <c r="QQN12" s="652"/>
      <c r="QQO12" s="652"/>
      <c r="QQP12" s="652"/>
      <c r="QQQ12" s="652"/>
      <c r="QQR12" s="652"/>
      <c r="QQS12" s="652"/>
      <c r="QQT12" s="652"/>
      <c r="QQU12" s="652"/>
      <c r="QQV12" s="652"/>
      <c r="QQW12" s="652"/>
      <c r="QQX12" s="652"/>
      <c r="QQY12" s="652"/>
      <c r="QQZ12" s="652"/>
      <c r="QRA12" s="652"/>
      <c r="QRB12" s="652"/>
      <c r="QRC12" s="652"/>
      <c r="QRD12" s="652"/>
      <c r="QRE12" s="652"/>
      <c r="QRF12" s="652"/>
      <c r="QRG12" s="652"/>
      <c r="QRH12" s="652"/>
      <c r="QRI12" s="652"/>
      <c r="QRJ12" s="652"/>
      <c r="QRK12" s="652"/>
      <c r="QRL12" s="652"/>
      <c r="QRM12" s="652"/>
      <c r="QRN12" s="652"/>
      <c r="QRO12" s="652"/>
      <c r="QRP12" s="652"/>
      <c r="QRQ12" s="652"/>
      <c r="QRR12" s="652"/>
      <c r="QRS12" s="652"/>
      <c r="QRT12" s="652"/>
      <c r="QRU12" s="652"/>
      <c r="QRV12" s="652"/>
      <c r="QRW12" s="652"/>
      <c r="QRX12" s="652"/>
      <c r="QRY12" s="652"/>
      <c r="QRZ12" s="652"/>
      <c r="QSA12" s="652"/>
      <c r="QSB12" s="652"/>
      <c r="QSC12" s="652"/>
      <c r="QSD12" s="652"/>
      <c r="QSE12" s="652"/>
      <c r="QSF12" s="652"/>
      <c r="QSG12" s="652"/>
      <c r="QSH12" s="652"/>
      <c r="QSI12" s="652"/>
      <c r="QSJ12" s="652"/>
      <c r="QSK12" s="652"/>
      <c r="QSL12" s="652"/>
      <c r="QSM12" s="652"/>
      <c r="QSN12" s="652"/>
      <c r="QSO12" s="652"/>
      <c r="QSP12" s="652"/>
      <c r="QSQ12" s="652"/>
      <c r="QSR12" s="652"/>
      <c r="QSS12" s="652"/>
      <c r="QST12" s="652"/>
      <c r="QSU12" s="652"/>
      <c r="QSV12" s="652"/>
      <c r="QSW12" s="652"/>
      <c r="QSX12" s="652"/>
      <c r="QSY12" s="652"/>
      <c r="QSZ12" s="652"/>
      <c r="QTA12" s="652"/>
      <c r="QTB12" s="652"/>
      <c r="QTC12" s="652"/>
      <c r="QTD12" s="652"/>
      <c r="QTE12" s="652"/>
      <c r="QTF12" s="652"/>
      <c r="QTG12" s="652"/>
      <c r="QTH12" s="652"/>
      <c r="QTI12" s="652"/>
      <c r="QTJ12" s="652"/>
      <c r="QTK12" s="652"/>
      <c r="QTL12" s="652"/>
      <c r="QTM12" s="652"/>
      <c r="QTN12" s="652"/>
      <c r="QTO12" s="652"/>
      <c r="QTP12" s="652"/>
      <c r="QTQ12" s="652"/>
      <c r="QTR12" s="652"/>
      <c r="QTS12" s="652"/>
      <c r="QTT12" s="652"/>
      <c r="QTU12" s="652"/>
      <c r="QTV12" s="652"/>
      <c r="QTW12" s="652"/>
      <c r="QTX12" s="652"/>
      <c r="QTY12" s="652"/>
      <c r="QTZ12" s="652"/>
      <c r="QUA12" s="652"/>
      <c r="QUB12" s="652"/>
      <c r="QUC12" s="652"/>
      <c r="QUD12" s="652"/>
      <c r="QUE12" s="652"/>
      <c r="QUF12" s="652"/>
      <c r="QUG12" s="652"/>
      <c r="QUH12" s="652"/>
      <c r="QUI12" s="652"/>
      <c r="QUJ12" s="652"/>
      <c r="QUK12" s="652"/>
      <c r="QUL12" s="652"/>
      <c r="QUM12" s="652"/>
      <c r="QUN12" s="652"/>
      <c r="QUO12" s="652"/>
      <c r="QUP12" s="652"/>
      <c r="QUQ12" s="652"/>
      <c r="QUR12" s="652"/>
      <c r="QUS12" s="652"/>
      <c r="QUT12" s="652"/>
      <c r="QUU12" s="652"/>
      <c r="QUV12" s="652"/>
      <c r="QUW12" s="652"/>
      <c r="QUX12" s="652"/>
      <c r="QUY12" s="652"/>
      <c r="QUZ12" s="652"/>
      <c r="QVA12" s="652"/>
      <c r="QVB12" s="652"/>
      <c r="QVC12" s="652"/>
      <c r="QVD12" s="652"/>
      <c r="QVE12" s="652"/>
      <c r="QVF12" s="652"/>
      <c r="QVG12" s="652"/>
      <c r="QVH12" s="652"/>
      <c r="QVI12" s="652"/>
      <c r="QVJ12" s="652"/>
      <c r="QVK12" s="652"/>
      <c r="QVL12" s="652"/>
      <c r="QVM12" s="652"/>
      <c r="QVN12" s="652"/>
      <c r="QVO12" s="652"/>
      <c r="QVP12" s="652"/>
      <c r="QVQ12" s="652"/>
      <c r="QVR12" s="652"/>
      <c r="QVS12" s="652"/>
      <c r="QVT12" s="652"/>
      <c r="QVU12" s="652"/>
      <c r="QVV12" s="652"/>
      <c r="QVW12" s="652"/>
      <c r="QVX12" s="652"/>
      <c r="QVY12" s="652"/>
      <c r="QVZ12" s="652"/>
      <c r="QWA12" s="652"/>
      <c r="QWB12" s="652"/>
      <c r="QWC12" s="652"/>
      <c r="QWD12" s="652"/>
      <c r="QWE12" s="652"/>
      <c r="QWF12" s="652"/>
      <c r="QWG12" s="652"/>
      <c r="QWH12" s="652"/>
      <c r="QWI12" s="652"/>
      <c r="QWJ12" s="652"/>
      <c r="QWK12" s="652"/>
      <c r="QWL12" s="652"/>
      <c r="QWM12" s="652"/>
      <c r="QWN12" s="652"/>
      <c r="QWO12" s="652"/>
      <c r="QWP12" s="652"/>
      <c r="QWQ12" s="652"/>
      <c r="QWR12" s="652"/>
      <c r="QWS12" s="652"/>
      <c r="QWT12" s="652"/>
      <c r="QWU12" s="652"/>
      <c r="QWV12" s="652"/>
      <c r="QWW12" s="652"/>
      <c r="QWX12" s="652"/>
      <c r="QWY12" s="652"/>
      <c r="QWZ12" s="652"/>
      <c r="QXA12" s="652"/>
      <c r="QXB12" s="652"/>
      <c r="QXC12" s="652"/>
      <c r="QXD12" s="652"/>
      <c r="QXE12" s="652"/>
      <c r="QXF12" s="652"/>
      <c r="QXG12" s="652"/>
      <c r="QXH12" s="652"/>
      <c r="QXI12" s="652"/>
      <c r="QXJ12" s="652"/>
      <c r="QXK12" s="652"/>
      <c r="QXL12" s="652"/>
      <c r="QXM12" s="652"/>
      <c r="QXN12" s="652"/>
      <c r="QXO12" s="652"/>
      <c r="QXP12" s="652"/>
      <c r="QXQ12" s="652"/>
      <c r="QXR12" s="652"/>
      <c r="QXS12" s="652"/>
      <c r="QXT12" s="652"/>
      <c r="QXU12" s="652"/>
      <c r="QXV12" s="652"/>
      <c r="QXW12" s="652"/>
      <c r="QXX12" s="652"/>
      <c r="QXY12" s="652"/>
      <c r="QXZ12" s="652"/>
      <c r="QYA12" s="652"/>
      <c r="QYB12" s="652"/>
      <c r="QYC12" s="652"/>
      <c r="QYD12" s="652"/>
      <c r="QYE12" s="652"/>
      <c r="QYF12" s="652"/>
      <c r="QYG12" s="652"/>
      <c r="QYH12" s="652"/>
      <c r="QYI12" s="652"/>
      <c r="QYJ12" s="652"/>
      <c r="QYK12" s="652"/>
      <c r="QYL12" s="652"/>
      <c r="QYM12" s="652"/>
      <c r="QYN12" s="652"/>
      <c r="QYO12" s="652"/>
      <c r="QYP12" s="652"/>
      <c r="QYQ12" s="652"/>
      <c r="QYR12" s="652"/>
      <c r="QYS12" s="652"/>
      <c r="QYT12" s="652"/>
      <c r="QYU12" s="652"/>
      <c r="QYV12" s="652"/>
      <c r="QYW12" s="652"/>
      <c r="QYX12" s="652"/>
      <c r="QYY12" s="652"/>
      <c r="QYZ12" s="652"/>
      <c r="QZA12" s="652"/>
      <c r="QZB12" s="652"/>
      <c r="QZC12" s="652"/>
      <c r="QZD12" s="652"/>
      <c r="QZE12" s="652"/>
      <c r="QZF12" s="652"/>
      <c r="QZG12" s="652"/>
      <c r="QZH12" s="652"/>
      <c r="QZI12" s="652"/>
      <c r="QZJ12" s="652"/>
      <c r="QZK12" s="652"/>
      <c r="QZL12" s="652"/>
      <c r="QZM12" s="652"/>
      <c r="QZN12" s="652"/>
      <c r="QZO12" s="652"/>
      <c r="QZP12" s="652"/>
      <c r="QZQ12" s="652"/>
      <c r="QZR12" s="652"/>
      <c r="QZS12" s="652"/>
      <c r="QZT12" s="652"/>
      <c r="QZU12" s="652"/>
      <c r="QZV12" s="652"/>
      <c r="QZW12" s="652"/>
      <c r="QZX12" s="652"/>
      <c r="QZY12" s="652"/>
      <c r="QZZ12" s="652"/>
      <c r="RAA12" s="652"/>
      <c r="RAB12" s="652"/>
      <c r="RAC12" s="652"/>
      <c r="RAD12" s="652"/>
      <c r="RAE12" s="652"/>
      <c r="RAF12" s="652"/>
      <c r="RAG12" s="652"/>
      <c r="RAH12" s="652"/>
      <c r="RAI12" s="652"/>
      <c r="RAJ12" s="652"/>
      <c r="RAK12" s="652"/>
      <c r="RAL12" s="652"/>
      <c r="RAM12" s="652"/>
      <c r="RAN12" s="652"/>
      <c r="RAO12" s="652"/>
      <c r="RAP12" s="652"/>
      <c r="RAQ12" s="652"/>
      <c r="RAR12" s="652"/>
      <c r="RAS12" s="652"/>
      <c r="RAT12" s="652"/>
      <c r="RAU12" s="652"/>
      <c r="RAV12" s="652"/>
      <c r="RAW12" s="652"/>
      <c r="RAX12" s="652"/>
      <c r="RAY12" s="652"/>
      <c r="RAZ12" s="652"/>
      <c r="RBA12" s="652"/>
      <c r="RBB12" s="652"/>
      <c r="RBC12" s="652"/>
      <c r="RBD12" s="652"/>
      <c r="RBE12" s="652"/>
      <c r="RBF12" s="652"/>
      <c r="RBG12" s="652"/>
      <c r="RBH12" s="652"/>
      <c r="RBI12" s="652"/>
      <c r="RBJ12" s="652"/>
      <c r="RBK12" s="652"/>
      <c r="RBL12" s="652"/>
      <c r="RBM12" s="652"/>
      <c r="RBN12" s="652"/>
      <c r="RBO12" s="652"/>
      <c r="RBP12" s="652"/>
      <c r="RBQ12" s="652"/>
      <c r="RBR12" s="652"/>
      <c r="RBS12" s="652"/>
      <c r="RBT12" s="652"/>
      <c r="RBU12" s="652"/>
      <c r="RBV12" s="652"/>
      <c r="RBW12" s="652"/>
      <c r="RBX12" s="652"/>
      <c r="RBY12" s="652"/>
      <c r="RBZ12" s="652"/>
      <c r="RCA12" s="652"/>
      <c r="RCB12" s="652"/>
      <c r="RCC12" s="652"/>
      <c r="RCD12" s="652"/>
      <c r="RCE12" s="652"/>
      <c r="RCF12" s="652"/>
      <c r="RCG12" s="652"/>
      <c r="RCH12" s="652"/>
      <c r="RCI12" s="652"/>
      <c r="RCJ12" s="652"/>
      <c r="RCK12" s="652"/>
      <c r="RCL12" s="652"/>
      <c r="RCM12" s="652"/>
      <c r="RCN12" s="652"/>
      <c r="RCO12" s="652"/>
      <c r="RCP12" s="652"/>
      <c r="RCQ12" s="652"/>
      <c r="RCR12" s="652"/>
      <c r="RCS12" s="652"/>
      <c r="RCT12" s="652"/>
      <c r="RCU12" s="652"/>
      <c r="RCV12" s="652"/>
      <c r="RCW12" s="652"/>
      <c r="RCX12" s="652"/>
      <c r="RCY12" s="652"/>
      <c r="RCZ12" s="652"/>
      <c r="RDA12" s="652"/>
      <c r="RDB12" s="652"/>
      <c r="RDC12" s="652"/>
      <c r="RDD12" s="652"/>
      <c r="RDE12" s="652"/>
      <c r="RDF12" s="652"/>
      <c r="RDG12" s="652"/>
      <c r="RDH12" s="652"/>
      <c r="RDI12" s="652"/>
      <c r="RDJ12" s="652"/>
      <c r="RDK12" s="652"/>
      <c r="RDL12" s="652"/>
      <c r="RDM12" s="652"/>
      <c r="RDN12" s="652"/>
      <c r="RDO12" s="652"/>
      <c r="RDP12" s="652"/>
      <c r="RDQ12" s="652"/>
      <c r="RDR12" s="652"/>
      <c r="RDS12" s="652"/>
      <c r="RDT12" s="652"/>
      <c r="RDU12" s="652"/>
      <c r="RDV12" s="652"/>
      <c r="RDW12" s="652"/>
      <c r="RDX12" s="652"/>
      <c r="RDY12" s="652"/>
      <c r="RDZ12" s="652"/>
      <c r="REA12" s="652"/>
      <c r="REB12" s="652"/>
      <c r="REC12" s="652"/>
      <c r="RED12" s="652"/>
      <c r="REE12" s="652"/>
      <c r="REF12" s="652"/>
      <c r="REG12" s="652"/>
      <c r="REH12" s="652"/>
      <c r="REI12" s="652"/>
      <c r="REJ12" s="652"/>
      <c r="REK12" s="652"/>
      <c r="REL12" s="652"/>
      <c r="REM12" s="652"/>
      <c r="REN12" s="652"/>
      <c r="REO12" s="652"/>
      <c r="REP12" s="652"/>
      <c r="REQ12" s="652"/>
      <c r="RER12" s="652"/>
      <c r="RES12" s="652"/>
      <c r="RET12" s="652"/>
      <c r="REU12" s="652"/>
      <c r="REV12" s="652"/>
      <c r="REW12" s="652"/>
      <c r="REX12" s="652"/>
      <c r="REY12" s="652"/>
      <c r="REZ12" s="652"/>
      <c r="RFA12" s="652"/>
      <c r="RFB12" s="652"/>
      <c r="RFC12" s="652"/>
      <c r="RFD12" s="652"/>
      <c r="RFE12" s="652"/>
      <c r="RFF12" s="652"/>
      <c r="RFG12" s="652"/>
      <c r="RFH12" s="652"/>
      <c r="RFI12" s="652"/>
      <c r="RFJ12" s="652"/>
      <c r="RFK12" s="652"/>
      <c r="RFL12" s="652"/>
      <c r="RFM12" s="652"/>
      <c r="RFN12" s="652"/>
      <c r="RFO12" s="652"/>
      <c r="RFP12" s="652"/>
      <c r="RFQ12" s="652"/>
      <c r="RFR12" s="652"/>
      <c r="RFS12" s="652"/>
      <c r="RFT12" s="652"/>
      <c r="RFU12" s="652"/>
      <c r="RFV12" s="652"/>
      <c r="RFW12" s="652"/>
      <c r="RFX12" s="652"/>
      <c r="RFY12" s="652"/>
      <c r="RFZ12" s="652"/>
      <c r="RGA12" s="652"/>
      <c r="RGB12" s="652"/>
      <c r="RGC12" s="652"/>
      <c r="RGD12" s="652"/>
      <c r="RGE12" s="652"/>
      <c r="RGF12" s="652"/>
      <c r="RGG12" s="652"/>
      <c r="RGH12" s="652"/>
      <c r="RGI12" s="652"/>
      <c r="RGJ12" s="652"/>
      <c r="RGK12" s="652"/>
      <c r="RGL12" s="652"/>
      <c r="RGM12" s="652"/>
      <c r="RGN12" s="652"/>
      <c r="RGO12" s="652"/>
      <c r="RGP12" s="652"/>
      <c r="RGQ12" s="652"/>
      <c r="RGR12" s="652"/>
      <c r="RGS12" s="652"/>
      <c r="RGT12" s="652"/>
      <c r="RGU12" s="652"/>
      <c r="RGV12" s="652"/>
      <c r="RGW12" s="652"/>
      <c r="RGX12" s="652"/>
      <c r="RGY12" s="652"/>
      <c r="RGZ12" s="652"/>
      <c r="RHA12" s="652"/>
      <c r="RHB12" s="652"/>
      <c r="RHC12" s="652"/>
      <c r="RHD12" s="652"/>
      <c r="RHE12" s="652"/>
      <c r="RHF12" s="652"/>
      <c r="RHG12" s="652"/>
      <c r="RHH12" s="652"/>
      <c r="RHI12" s="652"/>
      <c r="RHJ12" s="652"/>
      <c r="RHK12" s="652"/>
      <c r="RHL12" s="652"/>
      <c r="RHM12" s="652"/>
      <c r="RHN12" s="652"/>
      <c r="RHO12" s="652"/>
      <c r="RHP12" s="652"/>
      <c r="RHQ12" s="652"/>
      <c r="RHR12" s="652"/>
      <c r="RHS12" s="652"/>
      <c r="RHT12" s="652"/>
      <c r="RHU12" s="652"/>
      <c r="RHV12" s="652"/>
      <c r="RHW12" s="652"/>
      <c r="RHX12" s="652"/>
      <c r="RHY12" s="652"/>
      <c r="RHZ12" s="652"/>
      <c r="RIA12" s="652"/>
      <c r="RIB12" s="652"/>
      <c r="RIC12" s="652"/>
      <c r="RID12" s="652"/>
      <c r="RIE12" s="652"/>
      <c r="RIF12" s="652"/>
      <c r="RIG12" s="652"/>
      <c r="RIH12" s="652"/>
      <c r="RII12" s="652"/>
      <c r="RIJ12" s="652"/>
      <c r="RIK12" s="652"/>
      <c r="RIL12" s="652"/>
      <c r="RIM12" s="652"/>
      <c r="RIN12" s="652"/>
      <c r="RIO12" s="652"/>
      <c r="RIP12" s="652"/>
      <c r="RIQ12" s="652"/>
      <c r="RIR12" s="652"/>
      <c r="RIS12" s="652"/>
      <c r="RIT12" s="652"/>
      <c r="RIU12" s="652"/>
      <c r="RIV12" s="652"/>
      <c r="RIW12" s="652"/>
      <c r="RIX12" s="652"/>
      <c r="RIY12" s="652"/>
      <c r="RIZ12" s="652"/>
      <c r="RJA12" s="652"/>
      <c r="RJB12" s="652"/>
      <c r="RJC12" s="652"/>
      <c r="RJD12" s="652"/>
      <c r="RJE12" s="652"/>
      <c r="RJF12" s="652"/>
      <c r="RJG12" s="652"/>
      <c r="RJH12" s="652"/>
      <c r="RJI12" s="652"/>
      <c r="RJJ12" s="652"/>
      <c r="RJK12" s="652"/>
      <c r="RJL12" s="652"/>
      <c r="RJM12" s="652"/>
      <c r="RJN12" s="652"/>
      <c r="RJO12" s="652"/>
      <c r="RJP12" s="652"/>
      <c r="RJQ12" s="652"/>
      <c r="RJR12" s="652"/>
      <c r="RJS12" s="652"/>
      <c r="RJT12" s="652"/>
      <c r="RJU12" s="652"/>
      <c r="RJV12" s="652"/>
      <c r="RJW12" s="652"/>
      <c r="RJX12" s="652"/>
      <c r="RJY12" s="652"/>
      <c r="RJZ12" s="652"/>
      <c r="RKA12" s="652"/>
      <c r="RKB12" s="652"/>
      <c r="RKC12" s="652"/>
      <c r="RKD12" s="652"/>
      <c r="RKE12" s="652"/>
      <c r="RKF12" s="652"/>
      <c r="RKG12" s="652"/>
      <c r="RKH12" s="652"/>
      <c r="RKI12" s="652"/>
      <c r="RKJ12" s="652"/>
      <c r="RKK12" s="652"/>
      <c r="RKL12" s="652"/>
      <c r="RKM12" s="652"/>
      <c r="RKN12" s="652"/>
      <c r="RKO12" s="652"/>
      <c r="RKP12" s="652"/>
      <c r="RKQ12" s="652"/>
      <c r="RKR12" s="652"/>
      <c r="RKS12" s="652"/>
      <c r="RKT12" s="652"/>
      <c r="RKU12" s="652"/>
      <c r="RKV12" s="652"/>
      <c r="RKW12" s="652"/>
      <c r="RKX12" s="652"/>
      <c r="RKY12" s="652"/>
      <c r="RKZ12" s="652"/>
      <c r="RLA12" s="652"/>
      <c r="RLB12" s="652"/>
      <c r="RLC12" s="652"/>
      <c r="RLD12" s="652"/>
      <c r="RLE12" s="652"/>
      <c r="RLF12" s="652"/>
      <c r="RLG12" s="652"/>
      <c r="RLH12" s="652"/>
      <c r="RLI12" s="652"/>
      <c r="RLJ12" s="652"/>
      <c r="RLK12" s="652"/>
      <c r="RLL12" s="652"/>
      <c r="RLM12" s="652"/>
      <c r="RLN12" s="652"/>
      <c r="RLO12" s="652"/>
      <c r="RLP12" s="652"/>
      <c r="RLQ12" s="652"/>
      <c r="RLR12" s="652"/>
      <c r="RLS12" s="652"/>
      <c r="RLT12" s="652"/>
      <c r="RLU12" s="652"/>
      <c r="RLV12" s="652"/>
      <c r="RLW12" s="652"/>
      <c r="RLX12" s="652"/>
      <c r="RLY12" s="652"/>
      <c r="RLZ12" s="652"/>
      <c r="RMA12" s="652"/>
      <c r="RMB12" s="652"/>
      <c r="RMC12" s="652"/>
      <c r="RMD12" s="652"/>
      <c r="RME12" s="652"/>
      <c r="RMF12" s="652"/>
      <c r="RMG12" s="652"/>
      <c r="RMH12" s="652"/>
      <c r="RMI12" s="652"/>
      <c r="RMJ12" s="652"/>
      <c r="RMK12" s="652"/>
      <c r="RML12" s="652"/>
      <c r="RMM12" s="652"/>
      <c r="RMN12" s="652"/>
      <c r="RMO12" s="652"/>
      <c r="RMP12" s="652"/>
      <c r="RMQ12" s="652"/>
      <c r="RMR12" s="652"/>
      <c r="RMS12" s="652"/>
      <c r="RMT12" s="652"/>
      <c r="RMU12" s="652"/>
      <c r="RMV12" s="652"/>
      <c r="RMW12" s="652"/>
      <c r="RMX12" s="652"/>
      <c r="RMY12" s="652"/>
      <c r="RMZ12" s="652"/>
      <c r="RNA12" s="652"/>
      <c r="RNB12" s="652"/>
      <c r="RNC12" s="652"/>
      <c r="RND12" s="652"/>
      <c r="RNE12" s="652"/>
      <c r="RNF12" s="652"/>
      <c r="RNG12" s="652"/>
      <c r="RNH12" s="652"/>
      <c r="RNI12" s="652"/>
      <c r="RNJ12" s="652"/>
      <c r="RNK12" s="652"/>
      <c r="RNL12" s="652"/>
      <c r="RNM12" s="652"/>
      <c r="RNN12" s="652"/>
      <c r="RNO12" s="652"/>
      <c r="RNP12" s="652"/>
      <c r="RNQ12" s="652"/>
      <c r="RNR12" s="652"/>
      <c r="RNS12" s="652"/>
      <c r="RNT12" s="652"/>
      <c r="RNU12" s="652"/>
      <c r="RNV12" s="652"/>
      <c r="RNW12" s="652"/>
      <c r="RNX12" s="652"/>
      <c r="RNY12" s="652"/>
      <c r="RNZ12" s="652"/>
      <c r="ROA12" s="652"/>
      <c r="ROB12" s="652"/>
      <c r="ROC12" s="652"/>
      <c r="ROD12" s="652"/>
      <c r="ROE12" s="652"/>
      <c r="ROF12" s="652"/>
      <c r="ROG12" s="652"/>
      <c r="ROH12" s="652"/>
      <c r="ROI12" s="652"/>
      <c r="ROJ12" s="652"/>
      <c r="ROK12" s="652"/>
      <c r="ROL12" s="652"/>
      <c r="ROM12" s="652"/>
      <c r="RON12" s="652"/>
      <c r="ROO12" s="652"/>
      <c r="ROP12" s="652"/>
      <c r="ROQ12" s="652"/>
      <c r="ROR12" s="652"/>
      <c r="ROS12" s="652"/>
      <c r="ROT12" s="652"/>
      <c r="ROU12" s="652"/>
      <c r="ROV12" s="652"/>
      <c r="ROW12" s="652"/>
      <c r="ROX12" s="652"/>
      <c r="ROY12" s="652"/>
      <c r="ROZ12" s="652"/>
      <c r="RPA12" s="652"/>
      <c r="RPB12" s="652"/>
      <c r="RPC12" s="652"/>
      <c r="RPD12" s="652"/>
      <c r="RPE12" s="652"/>
      <c r="RPF12" s="652"/>
      <c r="RPG12" s="652"/>
      <c r="RPH12" s="652"/>
      <c r="RPI12" s="652"/>
      <c r="RPJ12" s="652"/>
      <c r="RPK12" s="652"/>
      <c r="RPL12" s="652"/>
      <c r="RPM12" s="652"/>
      <c r="RPN12" s="652"/>
      <c r="RPO12" s="652"/>
      <c r="RPP12" s="652"/>
      <c r="RPQ12" s="652"/>
      <c r="RPR12" s="652"/>
      <c r="RPS12" s="652"/>
      <c r="RPT12" s="652"/>
      <c r="RPU12" s="652"/>
      <c r="RPV12" s="652"/>
      <c r="RPW12" s="652"/>
      <c r="RPX12" s="652"/>
      <c r="RPY12" s="652"/>
      <c r="RPZ12" s="652"/>
      <c r="RQA12" s="652"/>
      <c r="RQB12" s="652"/>
      <c r="RQC12" s="652"/>
      <c r="RQD12" s="652"/>
      <c r="RQE12" s="652"/>
      <c r="RQF12" s="652"/>
      <c r="RQG12" s="652"/>
      <c r="RQH12" s="652"/>
      <c r="RQI12" s="652"/>
      <c r="RQJ12" s="652"/>
      <c r="RQK12" s="652"/>
      <c r="RQL12" s="652"/>
      <c r="RQM12" s="652"/>
      <c r="RQN12" s="652"/>
      <c r="RQO12" s="652"/>
      <c r="RQP12" s="652"/>
      <c r="RQQ12" s="652"/>
      <c r="RQR12" s="652"/>
      <c r="RQS12" s="652"/>
      <c r="RQT12" s="652"/>
      <c r="RQU12" s="652"/>
      <c r="RQV12" s="652"/>
      <c r="RQW12" s="652"/>
      <c r="RQX12" s="652"/>
      <c r="RQY12" s="652"/>
      <c r="RQZ12" s="652"/>
      <c r="RRA12" s="652"/>
      <c r="RRB12" s="652"/>
      <c r="RRC12" s="652"/>
      <c r="RRD12" s="652"/>
      <c r="RRE12" s="652"/>
      <c r="RRF12" s="652"/>
      <c r="RRG12" s="652"/>
      <c r="RRH12" s="652"/>
      <c r="RRI12" s="652"/>
      <c r="RRJ12" s="652"/>
      <c r="RRK12" s="652"/>
      <c r="RRL12" s="652"/>
      <c r="RRM12" s="652"/>
      <c r="RRN12" s="652"/>
      <c r="RRO12" s="652"/>
      <c r="RRP12" s="652"/>
      <c r="RRQ12" s="652"/>
      <c r="RRR12" s="652"/>
      <c r="RRS12" s="652"/>
      <c r="RRT12" s="652"/>
      <c r="RRU12" s="652"/>
      <c r="RRV12" s="652"/>
      <c r="RRW12" s="652"/>
      <c r="RRX12" s="652"/>
      <c r="RRY12" s="652"/>
      <c r="RRZ12" s="652"/>
      <c r="RSA12" s="652"/>
      <c r="RSB12" s="652"/>
      <c r="RSC12" s="652"/>
      <c r="RSD12" s="652"/>
      <c r="RSE12" s="652"/>
      <c r="RSF12" s="652"/>
      <c r="RSG12" s="652"/>
      <c r="RSH12" s="652"/>
      <c r="RSI12" s="652"/>
      <c r="RSJ12" s="652"/>
      <c r="RSK12" s="652"/>
      <c r="RSL12" s="652"/>
      <c r="RSM12" s="652"/>
      <c r="RSN12" s="652"/>
      <c r="RSO12" s="652"/>
      <c r="RSP12" s="652"/>
      <c r="RSQ12" s="652"/>
      <c r="RSR12" s="652"/>
      <c r="RSS12" s="652"/>
      <c r="RST12" s="652"/>
      <c r="RSU12" s="652"/>
      <c r="RSV12" s="652"/>
      <c r="RSW12" s="652"/>
      <c r="RSX12" s="652"/>
      <c r="RSY12" s="652"/>
      <c r="RSZ12" s="652"/>
      <c r="RTA12" s="652"/>
      <c r="RTB12" s="652"/>
      <c r="RTC12" s="652"/>
      <c r="RTD12" s="652"/>
      <c r="RTE12" s="652"/>
      <c r="RTF12" s="652"/>
      <c r="RTG12" s="652"/>
      <c r="RTH12" s="652"/>
      <c r="RTI12" s="652"/>
      <c r="RTJ12" s="652"/>
      <c r="RTK12" s="652"/>
      <c r="RTL12" s="652"/>
      <c r="RTM12" s="652"/>
      <c r="RTN12" s="652"/>
      <c r="RTO12" s="652"/>
      <c r="RTP12" s="652"/>
      <c r="RTQ12" s="652"/>
      <c r="RTR12" s="652"/>
      <c r="RTS12" s="652"/>
      <c r="RTT12" s="652"/>
      <c r="RTU12" s="652"/>
      <c r="RTV12" s="652"/>
      <c r="RTW12" s="652"/>
      <c r="RTX12" s="652"/>
      <c r="RTY12" s="652"/>
      <c r="RTZ12" s="652"/>
      <c r="RUA12" s="652"/>
      <c r="RUB12" s="652"/>
      <c r="RUC12" s="652"/>
      <c r="RUD12" s="652"/>
      <c r="RUE12" s="652"/>
      <c r="RUF12" s="652"/>
      <c r="RUG12" s="652"/>
      <c r="RUH12" s="652"/>
      <c r="RUI12" s="652"/>
      <c r="RUJ12" s="652"/>
      <c r="RUK12" s="652"/>
      <c r="RUL12" s="652"/>
      <c r="RUM12" s="652"/>
      <c r="RUN12" s="652"/>
      <c r="RUO12" s="652"/>
      <c r="RUP12" s="652"/>
      <c r="RUQ12" s="652"/>
      <c r="RUR12" s="652"/>
      <c r="RUS12" s="652"/>
      <c r="RUT12" s="652"/>
      <c r="RUU12" s="652"/>
      <c r="RUV12" s="652"/>
      <c r="RUW12" s="652"/>
      <c r="RUX12" s="652"/>
      <c r="RUY12" s="652"/>
      <c r="RUZ12" s="652"/>
      <c r="RVA12" s="652"/>
      <c r="RVB12" s="652"/>
      <c r="RVC12" s="652"/>
      <c r="RVD12" s="652"/>
      <c r="RVE12" s="652"/>
      <c r="RVF12" s="652"/>
      <c r="RVG12" s="652"/>
      <c r="RVH12" s="652"/>
      <c r="RVI12" s="652"/>
      <c r="RVJ12" s="652"/>
      <c r="RVK12" s="652"/>
      <c r="RVL12" s="652"/>
      <c r="RVM12" s="652"/>
      <c r="RVN12" s="652"/>
      <c r="RVO12" s="652"/>
      <c r="RVP12" s="652"/>
      <c r="RVQ12" s="652"/>
      <c r="RVR12" s="652"/>
      <c r="RVS12" s="652"/>
      <c r="RVT12" s="652"/>
      <c r="RVU12" s="652"/>
      <c r="RVV12" s="652"/>
      <c r="RVW12" s="652"/>
      <c r="RVX12" s="652"/>
      <c r="RVY12" s="652"/>
      <c r="RVZ12" s="652"/>
      <c r="RWA12" s="652"/>
      <c r="RWB12" s="652"/>
      <c r="RWC12" s="652"/>
      <c r="RWD12" s="652"/>
      <c r="RWE12" s="652"/>
      <c r="RWF12" s="652"/>
      <c r="RWG12" s="652"/>
      <c r="RWH12" s="652"/>
      <c r="RWI12" s="652"/>
      <c r="RWJ12" s="652"/>
      <c r="RWK12" s="652"/>
      <c r="RWL12" s="652"/>
      <c r="RWM12" s="652"/>
      <c r="RWN12" s="652"/>
      <c r="RWO12" s="652"/>
      <c r="RWP12" s="652"/>
      <c r="RWQ12" s="652"/>
      <c r="RWR12" s="652"/>
      <c r="RWS12" s="652"/>
      <c r="RWT12" s="652"/>
      <c r="RWU12" s="652"/>
      <c r="RWV12" s="652"/>
      <c r="RWW12" s="652"/>
      <c r="RWX12" s="652"/>
      <c r="RWY12" s="652"/>
      <c r="RWZ12" s="652"/>
      <c r="RXA12" s="652"/>
      <c r="RXB12" s="652"/>
      <c r="RXC12" s="652"/>
      <c r="RXD12" s="652"/>
      <c r="RXE12" s="652"/>
      <c r="RXF12" s="652"/>
      <c r="RXG12" s="652"/>
      <c r="RXH12" s="652"/>
      <c r="RXI12" s="652"/>
      <c r="RXJ12" s="652"/>
      <c r="RXK12" s="652"/>
      <c r="RXL12" s="652"/>
      <c r="RXM12" s="652"/>
      <c r="RXN12" s="652"/>
      <c r="RXO12" s="652"/>
      <c r="RXP12" s="652"/>
      <c r="RXQ12" s="652"/>
      <c r="RXR12" s="652"/>
      <c r="RXS12" s="652"/>
      <c r="RXT12" s="652"/>
      <c r="RXU12" s="652"/>
      <c r="RXV12" s="652"/>
      <c r="RXW12" s="652"/>
      <c r="RXX12" s="652"/>
      <c r="RXY12" s="652"/>
      <c r="RXZ12" s="652"/>
      <c r="RYA12" s="652"/>
      <c r="RYB12" s="652"/>
      <c r="RYC12" s="652"/>
      <c r="RYD12" s="652"/>
      <c r="RYE12" s="652"/>
      <c r="RYF12" s="652"/>
      <c r="RYG12" s="652"/>
      <c r="RYH12" s="652"/>
      <c r="RYI12" s="652"/>
      <c r="RYJ12" s="652"/>
      <c r="RYK12" s="652"/>
      <c r="RYL12" s="652"/>
      <c r="RYM12" s="652"/>
      <c r="RYN12" s="652"/>
      <c r="RYO12" s="652"/>
      <c r="RYP12" s="652"/>
      <c r="RYQ12" s="652"/>
      <c r="RYR12" s="652"/>
      <c r="RYS12" s="652"/>
      <c r="RYT12" s="652"/>
      <c r="RYU12" s="652"/>
      <c r="RYV12" s="652"/>
      <c r="RYW12" s="652"/>
      <c r="RYX12" s="652"/>
      <c r="RYY12" s="652"/>
      <c r="RYZ12" s="652"/>
      <c r="RZA12" s="652"/>
      <c r="RZB12" s="652"/>
      <c r="RZC12" s="652"/>
      <c r="RZD12" s="652"/>
      <c r="RZE12" s="652"/>
      <c r="RZF12" s="652"/>
      <c r="RZG12" s="652"/>
      <c r="RZH12" s="652"/>
      <c r="RZI12" s="652"/>
      <c r="RZJ12" s="652"/>
      <c r="RZK12" s="652"/>
      <c r="RZL12" s="652"/>
      <c r="RZM12" s="652"/>
      <c r="RZN12" s="652"/>
      <c r="RZO12" s="652"/>
      <c r="RZP12" s="652"/>
      <c r="RZQ12" s="652"/>
      <c r="RZR12" s="652"/>
      <c r="RZS12" s="652"/>
      <c r="RZT12" s="652"/>
      <c r="RZU12" s="652"/>
      <c r="RZV12" s="652"/>
      <c r="RZW12" s="652"/>
      <c r="RZX12" s="652"/>
      <c r="RZY12" s="652"/>
      <c r="RZZ12" s="652"/>
      <c r="SAA12" s="652"/>
      <c r="SAB12" s="652"/>
      <c r="SAC12" s="652"/>
      <c r="SAD12" s="652"/>
      <c r="SAE12" s="652"/>
      <c r="SAF12" s="652"/>
      <c r="SAG12" s="652"/>
      <c r="SAH12" s="652"/>
      <c r="SAI12" s="652"/>
      <c r="SAJ12" s="652"/>
      <c r="SAK12" s="652"/>
      <c r="SAL12" s="652"/>
      <c r="SAM12" s="652"/>
      <c r="SAN12" s="652"/>
      <c r="SAO12" s="652"/>
      <c r="SAP12" s="652"/>
      <c r="SAQ12" s="652"/>
      <c r="SAR12" s="652"/>
      <c r="SAS12" s="652"/>
      <c r="SAT12" s="652"/>
      <c r="SAU12" s="652"/>
      <c r="SAV12" s="652"/>
      <c r="SAW12" s="652"/>
      <c r="SAX12" s="652"/>
      <c r="SAY12" s="652"/>
      <c r="SAZ12" s="652"/>
      <c r="SBA12" s="652"/>
      <c r="SBB12" s="652"/>
      <c r="SBC12" s="652"/>
      <c r="SBD12" s="652"/>
      <c r="SBE12" s="652"/>
      <c r="SBF12" s="652"/>
      <c r="SBG12" s="652"/>
      <c r="SBH12" s="652"/>
      <c r="SBI12" s="652"/>
      <c r="SBJ12" s="652"/>
      <c r="SBK12" s="652"/>
      <c r="SBL12" s="652"/>
      <c r="SBM12" s="652"/>
      <c r="SBN12" s="652"/>
      <c r="SBO12" s="652"/>
      <c r="SBP12" s="652"/>
      <c r="SBQ12" s="652"/>
      <c r="SBR12" s="652"/>
      <c r="SBS12" s="652"/>
      <c r="SBT12" s="652"/>
      <c r="SBU12" s="652"/>
      <c r="SBV12" s="652"/>
      <c r="SBW12" s="652"/>
      <c r="SBX12" s="652"/>
      <c r="SBY12" s="652"/>
      <c r="SBZ12" s="652"/>
      <c r="SCA12" s="652"/>
      <c r="SCB12" s="652"/>
      <c r="SCC12" s="652"/>
      <c r="SCD12" s="652"/>
      <c r="SCE12" s="652"/>
      <c r="SCF12" s="652"/>
      <c r="SCG12" s="652"/>
      <c r="SCH12" s="652"/>
      <c r="SCI12" s="652"/>
      <c r="SCJ12" s="652"/>
      <c r="SCK12" s="652"/>
      <c r="SCL12" s="652"/>
      <c r="SCM12" s="652"/>
      <c r="SCN12" s="652"/>
      <c r="SCO12" s="652"/>
      <c r="SCP12" s="652"/>
      <c r="SCQ12" s="652"/>
      <c r="SCR12" s="652"/>
      <c r="SCS12" s="652"/>
      <c r="SCT12" s="652"/>
      <c r="SCU12" s="652"/>
      <c r="SCV12" s="652"/>
      <c r="SCW12" s="652"/>
      <c r="SCX12" s="652"/>
      <c r="SCY12" s="652"/>
      <c r="SCZ12" s="652"/>
      <c r="SDA12" s="652"/>
      <c r="SDB12" s="652"/>
      <c r="SDC12" s="652"/>
      <c r="SDD12" s="652"/>
      <c r="SDE12" s="652"/>
      <c r="SDF12" s="652"/>
      <c r="SDG12" s="652"/>
      <c r="SDH12" s="652"/>
      <c r="SDI12" s="652"/>
      <c r="SDJ12" s="652"/>
      <c r="SDK12" s="652"/>
      <c r="SDL12" s="652"/>
      <c r="SDM12" s="652"/>
      <c r="SDN12" s="652"/>
      <c r="SDO12" s="652"/>
      <c r="SDP12" s="652"/>
      <c r="SDQ12" s="652"/>
      <c r="SDR12" s="652"/>
      <c r="SDS12" s="652"/>
      <c r="SDT12" s="652"/>
      <c r="SDU12" s="652"/>
      <c r="SDV12" s="652"/>
      <c r="SDW12" s="652"/>
      <c r="SDX12" s="652"/>
      <c r="SDY12" s="652"/>
      <c r="SDZ12" s="652"/>
      <c r="SEA12" s="652"/>
      <c r="SEB12" s="652"/>
      <c r="SEC12" s="652"/>
      <c r="SED12" s="652"/>
      <c r="SEE12" s="652"/>
      <c r="SEF12" s="652"/>
      <c r="SEG12" s="652"/>
      <c r="SEH12" s="652"/>
      <c r="SEI12" s="652"/>
      <c r="SEJ12" s="652"/>
      <c r="SEK12" s="652"/>
      <c r="SEL12" s="652"/>
      <c r="SEM12" s="652"/>
      <c r="SEN12" s="652"/>
      <c r="SEO12" s="652"/>
      <c r="SEP12" s="652"/>
      <c r="SEQ12" s="652"/>
      <c r="SER12" s="652"/>
      <c r="SES12" s="652"/>
      <c r="SET12" s="652"/>
      <c r="SEU12" s="652"/>
      <c r="SEV12" s="652"/>
      <c r="SEW12" s="652"/>
      <c r="SEX12" s="652"/>
      <c r="SEY12" s="652"/>
      <c r="SEZ12" s="652"/>
      <c r="SFA12" s="652"/>
      <c r="SFB12" s="652"/>
      <c r="SFC12" s="652"/>
      <c r="SFD12" s="652"/>
      <c r="SFE12" s="652"/>
      <c r="SFF12" s="652"/>
      <c r="SFG12" s="652"/>
      <c r="SFH12" s="652"/>
      <c r="SFI12" s="652"/>
      <c r="SFJ12" s="652"/>
      <c r="SFK12" s="652"/>
      <c r="SFL12" s="652"/>
      <c r="SFM12" s="652"/>
      <c r="SFN12" s="652"/>
      <c r="SFO12" s="652"/>
      <c r="SFP12" s="652"/>
      <c r="SFQ12" s="652"/>
      <c r="SFR12" s="652"/>
      <c r="SFS12" s="652"/>
      <c r="SFT12" s="652"/>
      <c r="SFU12" s="652"/>
      <c r="SFV12" s="652"/>
      <c r="SFW12" s="652"/>
      <c r="SFX12" s="652"/>
      <c r="SFY12" s="652"/>
      <c r="SFZ12" s="652"/>
      <c r="SGA12" s="652"/>
      <c r="SGB12" s="652"/>
      <c r="SGC12" s="652"/>
      <c r="SGD12" s="652"/>
      <c r="SGE12" s="652"/>
      <c r="SGF12" s="652"/>
      <c r="SGG12" s="652"/>
      <c r="SGH12" s="652"/>
      <c r="SGI12" s="652"/>
      <c r="SGJ12" s="652"/>
      <c r="SGK12" s="652"/>
      <c r="SGL12" s="652"/>
      <c r="SGM12" s="652"/>
      <c r="SGN12" s="652"/>
      <c r="SGO12" s="652"/>
      <c r="SGP12" s="652"/>
      <c r="SGQ12" s="652"/>
      <c r="SGR12" s="652"/>
      <c r="SGS12" s="652"/>
      <c r="SGT12" s="652"/>
      <c r="SGU12" s="652"/>
      <c r="SGV12" s="652"/>
      <c r="SGW12" s="652"/>
      <c r="SGX12" s="652"/>
      <c r="SGY12" s="652"/>
      <c r="SGZ12" s="652"/>
      <c r="SHA12" s="652"/>
      <c r="SHB12" s="652"/>
      <c r="SHC12" s="652"/>
      <c r="SHD12" s="652"/>
      <c r="SHE12" s="652"/>
      <c r="SHF12" s="652"/>
      <c r="SHG12" s="652"/>
      <c r="SHH12" s="652"/>
      <c r="SHI12" s="652"/>
      <c r="SHJ12" s="652"/>
      <c r="SHK12" s="652"/>
      <c r="SHL12" s="652"/>
      <c r="SHM12" s="652"/>
      <c r="SHN12" s="652"/>
      <c r="SHO12" s="652"/>
      <c r="SHP12" s="652"/>
      <c r="SHQ12" s="652"/>
      <c r="SHR12" s="652"/>
      <c r="SHS12" s="652"/>
      <c r="SHT12" s="652"/>
      <c r="SHU12" s="652"/>
      <c r="SHV12" s="652"/>
      <c r="SHW12" s="652"/>
      <c r="SHX12" s="652"/>
      <c r="SHY12" s="652"/>
      <c r="SHZ12" s="652"/>
      <c r="SIA12" s="652"/>
      <c r="SIB12" s="652"/>
      <c r="SIC12" s="652"/>
      <c r="SID12" s="652"/>
      <c r="SIE12" s="652"/>
      <c r="SIF12" s="652"/>
      <c r="SIG12" s="652"/>
      <c r="SIH12" s="652"/>
      <c r="SII12" s="652"/>
      <c r="SIJ12" s="652"/>
      <c r="SIK12" s="652"/>
      <c r="SIL12" s="652"/>
      <c r="SIM12" s="652"/>
      <c r="SIN12" s="652"/>
      <c r="SIO12" s="652"/>
      <c r="SIP12" s="652"/>
      <c r="SIQ12" s="652"/>
      <c r="SIR12" s="652"/>
      <c r="SIS12" s="652"/>
      <c r="SIT12" s="652"/>
      <c r="SIU12" s="652"/>
      <c r="SIV12" s="652"/>
      <c r="SIW12" s="652"/>
      <c r="SIX12" s="652"/>
      <c r="SIY12" s="652"/>
      <c r="SIZ12" s="652"/>
      <c r="SJA12" s="652"/>
      <c r="SJB12" s="652"/>
      <c r="SJC12" s="652"/>
      <c r="SJD12" s="652"/>
      <c r="SJE12" s="652"/>
      <c r="SJF12" s="652"/>
      <c r="SJG12" s="652"/>
      <c r="SJH12" s="652"/>
      <c r="SJI12" s="652"/>
      <c r="SJJ12" s="652"/>
      <c r="SJK12" s="652"/>
      <c r="SJL12" s="652"/>
      <c r="SJM12" s="652"/>
      <c r="SJN12" s="652"/>
      <c r="SJO12" s="652"/>
      <c r="SJP12" s="652"/>
      <c r="SJQ12" s="652"/>
      <c r="SJR12" s="652"/>
      <c r="SJS12" s="652"/>
      <c r="SJT12" s="652"/>
      <c r="SJU12" s="652"/>
      <c r="SJV12" s="652"/>
      <c r="SJW12" s="652"/>
      <c r="SJX12" s="652"/>
      <c r="SJY12" s="652"/>
      <c r="SJZ12" s="652"/>
      <c r="SKA12" s="652"/>
      <c r="SKB12" s="652"/>
      <c r="SKC12" s="652"/>
      <c r="SKD12" s="652"/>
      <c r="SKE12" s="652"/>
      <c r="SKF12" s="652"/>
      <c r="SKG12" s="652"/>
      <c r="SKH12" s="652"/>
      <c r="SKI12" s="652"/>
      <c r="SKJ12" s="652"/>
      <c r="SKK12" s="652"/>
      <c r="SKL12" s="652"/>
      <c r="SKM12" s="652"/>
      <c r="SKN12" s="652"/>
      <c r="SKO12" s="652"/>
      <c r="SKP12" s="652"/>
      <c r="SKQ12" s="652"/>
      <c r="SKR12" s="652"/>
      <c r="SKS12" s="652"/>
      <c r="SKT12" s="652"/>
      <c r="SKU12" s="652"/>
      <c r="SKV12" s="652"/>
      <c r="SKW12" s="652"/>
      <c r="SKX12" s="652"/>
      <c r="SKY12" s="652"/>
      <c r="SKZ12" s="652"/>
      <c r="SLA12" s="652"/>
      <c r="SLB12" s="652"/>
      <c r="SLC12" s="652"/>
      <c r="SLD12" s="652"/>
      <c r="SLE12" s="652"/>
      <c r="SLF12" s="652"/>
      <c r="SLG12" s="652"/>
      <c r="SLH12" s="652"/>
      <c r="SLI12" s="652"/>
      <c r="SLJ12" s="652"/>
      <c r="SLK12" s="652"/>
      <c r="SLL12" s="652"/>
      <c r="SLM12" s="652"/>
      <c r="SLN12" s="652"/>
      <c r="SLO12" s="652"/>
      <c r="SLP12" s="652"/>
      <c r="SLQ12" s="652"/>
      <c r="SLR12" s="652"/>
      <c r="SLS12" s="652"/>
      <c r="SLT12" s="652"/>
      <c r="SLU12" s="652"/>
      <c r="SLV12" s="652"/>
      <c r="SLW12" s="652"/>
      <c r="SLX12" s="652"/>
      <c r="SLY12" s="652"/>
      <c r="SLZ12" s="652"/>
      <c r="SMA12" s="652"/>
      <c r="SMB12" s="652"/>
      <c r="SMC12" s="652"/>
      <c r="SMD12" s="652"/>
      <c r="SME12" s="652"/>
      <c r="SMF12" s="652"/>
      <c r="SMG12" s="652"/>
      <c r="SMH12" s="652"/>
      <c r="SMI12" s="652"/>
      <c r="SMJ12" s="652"/>
      <c r="SMK12" s="652"/>
      <c r="SML12" s="652"/>
      <c r="SMM12" s="652"/>
      <c r="SMN12" s="652"/>
      <c r="SMO12" s="652"/>
      <c r="SMP12" s="652"/>
      <c r="SMQ12" s="652"/>
      <c r="SMR12" s="652"/>
      <c r="SMS12" s="652"/>
      <c r="SMT12" s="652"/>
      <c r="SMU12" s="652"/>
      <c r="SMV12" s="652"/>
      <c r="SMW12" s="652"/>
      <c r="SMX12" s="652"/>
      <c r="SMY12" s="652"/>
      <c r="SMZ12" s="652"/>
      <c r="SNA12" s="652"/>
      <c r="SNB12" s="652"/>
      <c r="SNC12" s="652"/>
      <c r="SND12" s="652"/>
      <c r="SNE12" s="652"/>
      <c r="SNF12" s="652"/>
      <c r="SNG12" s="652"/>
      <c r="SNH12" s="652"/>
      <c r="SNI12" s="652"/>
      <c r="SNJ12" s="652"/>
      <c r="SNK12" s="652"/>
      <c r="SNL12" s="652"/>
      <c r="SNM12" s="652"/>
      <c r="SNN12" s="652"/>
      <c r="SNO12" s="652"/>
      <c r="SNP12" s="652"/>
      <c r="SNQ12" s="652"/>
      <c r="SNR12" s="652"/>
      <c r="SNS12" s="652"/>
      <c r="SNT12" s="652"/>
      <c r="SNU12" s="652"/>
      <c r="SNV12" s="652"/>
      <c r="SNW12" s="652"/>
      <c r="SNX12" s="652"/>
      <c r="SNY12" s="652"/>
      <c r="SNZ12" s="652"/>
      <c r="SOA12" s="652"/>
      <c r="SOB12" s="652"/>
      <c r="SOC12" s="652"/>
      <c r="SOD12" s="652"/>
      <c r="SOE12" s="652"/>
      <c r="SOF12" s="652"/>
      <c r="SOG12" s="652"/>
      <c r="SOH12" s="652"/>
      <c r="SOI12" s="652"/>
      <c r="SOJ12" s="652"/>
      <c r="SOK12" s="652"/>
      <c r="SOL12" s="652"/>
      <c r="SOM12" s="652"/>
      <c r="SON12" s="652"/>
      <c r="SOO12" s="652"/>
      <c r="SOP12" s="652"/>
      <c r="SOQ12" s="652"/>
      <c r="SOR12" s="652"/>
      <c r="SOS12" s="652"/>
      <c r="SOT12" s="652"/>
      <c r="SOU12" s="652"/>
      <c r="SOV12" s="652"/>
      <c r="SOW12" s="652"/>
      <c r="SOX12" s="652"/>
      <c r="SOY12" s="652"/>
      <c r="SOZ12" s="652"/>
      <c r="SPA12" s="652"/>
      <c r="SPB12" s="652"/>
      <c r="SPC12" s="652"/>
      <c r="SPD12" s="652"/>
      <c r="SPE12" s="652"/>
      <c r="SPF12" s="652"/>
      <c r="SPG12" s="652"/>
      <c r="SPH12" s="652"/>
      <c r="SPI12" s="652"/>
      <c r="SPJ12" s="652"/>
      <c r="SPK12" s="652"/>
      <c r="SPL12" s="652"/>
      <c r="SPM12" s="652"/>
      <c r="SPN12" s="652"/>
      <c r="SPO12" s="652"/>
      <c r="SPP12" s="652"/>
      <c r="SPQ12" s="652"/>
      <c r="SPR12" s="652"/>
      <c r="SPS12" s="652"/>
      <c r="SPT12" s="652"/>
      <c r="SPU12" s="652"/>
      <c r="SPV12" s="652"/>
      <c r="SPW12" s="652"/>
      <c r="SPX12" s="652"/>
      <c r="SPY12" s="652"/>
      <c r="SPZ12" s="652"/>
      <c r="SQA12" s="652"/>
      <c r="SQB12" s="652"/>
      <c r="SQC12" s="652"/>
      <c r="SQD12" s="652"/>
      <c r="SQE12" s="652"/>
      <c r="SQF12" s="652"/>
      <c r="SQG12" s="652"/>
      <c r="SQH12" s="652"/>
      <c r="SQI12" s="652"/>
      <c r="SQJ12" s="652"/>
      <c r="SQK12" s="652"/>
      <c r="SQL12" s="652"/>
      <c r="SQM12" s="652"/>
      <c r="SQN12" s="652"/>
      <c r="SQO12" s="652"/>
      <c r="SQP12" s="652"/>
      <c r="SQQ12" s="652"/>
      <c r="SQR12" s="652"/>
      <c r="SQS12" s="652"/>
      <c r="SQT12" s="652"/>
      <c r="SQU12" s="652"/>
      <c r="SQV12" s="652"/>
      <c r="SQW12" s="652"/>
      <c r="SQX12" s="652"/>
      <c r="SQY12" s="652"/>
      <c r="SQZ12" s="652"/>
      <c r="SRA12" s="652"/>
      <c r="SRB12" s="652"/>
      <c r="SRC12" s="652"/>
      <c r="SRD12" s="652"/>
      <c r="SRE12" s="652"/>
      <c r="SRF12" s="652"/>
      <c r="SRG12" s="652"/>
      <c r="SRH12" s="652"/>
      <c r="SRI12" s="652"/>
      <c r="SRJ12" s="652"/>
      <c r="SRK12" s="652"/>
      <c r="SRL12" s="652"/>
      <c r="SRM12" s="652"/>
      <c r="SRN12" s="652"/>
      <c r="SRO12" s="652"/>
      <c r="SRP12" s="652"/>
      <c r="SRQ12" s="652"/>
      <c r="SRR12" s="652"/>
      <c r="SRS12" s="652"/>
      <c r="SRT12" s="652"/>
      <c r="SRU12" s="652"/>
      <c r="SRV12" s="652"/>
      <c r="SRW12" s="652"/>
      <c r="SRX12" s="652"/>
      <c r="SRY12" s="652"/>
      <c r="SRZ12" s="652"/>
      <c r="SSA12" s="652"/>
      <c r="SSB12" s="652"/>
      <c r="SSC12" s="652"/>
      <c r="SSD12" s="652"/>
      <c r="SSE12" s="652"/>
      <c r="SSF12" s="652"/>
      <c r="SSG12" s="652"/>
      <c r="SSH12" s="652"/>
      <c r="SSI12" s="652"/>
      <c r="SSJ12" s="652"/>
      <c r="SSK12" s="652"/>
      <c r="SSL12" s="652"/>
      <c r="SSM12" s="652"/>
      <c r="SSN12" s="652"/>
      <c r="SSO12" s="652"/>
      <c r="SSP12" s="652"/>
      <c r="SSQ12" s="652"/>
      <c r="SSR12" s="652"/>
      <c r="SSS12" s="652"/>
      <c r="SST12" s="652"/>
      <c r="SSU12" s="652"/>
      <c r="SSV12" s="652"/>
      <c r="SSW12" s="652"/>
      <c r="SSX12" s="652"/>
      <c r="SSY12" s="652"/>
      <c r="SSZ12" s="652"/>
      <c r="STA12" s="652"/>
      <c r="STB12" s="652"/>
      <c r="STC12" s="652"/>
      <c r="STD12" s="652"/>
      <c r="STE12" s="652"/>
      <c r="STF12" s="652"/>
      <c r="STG12" s="652"/>
      <c r="STH12" s="652"/>
      <c r="STI12" s="652"/>
      <c r="STJ12" s="652"/>
      <c r="STK12" s="652"/>
      <c r="STL12" s="652"/>
      <c r="STM12" s="652"/>
      <c r="STN12" s="652"/>
      <c r="STO12" s="652"/>
      <c r="STP12" s="652"/>
      <c r="STQ12" s="652"/>
      <c r="STR12" s="652"/>
      <c r="STS12" s="652"/>
      <c r="STT12" s="652"/>
      <c r="STU12" s="652"/>
      <c r="STV12" s="652"/>
      <c r="STW12" s="652"/>
      <c r="STX12" s="652"/>
      <c r="STY12" s="652"/>
      <c r="STZ12" s="652"/>
      <c r="SUA12" s="652"/>
      <c r="SUB12" s="652"/>
      <c r="SUC12" s="652"/>
      <c r="SUD12" s="652"/>
      <c r="SUE12" s="652"/>
      <c r="SUF12" s="652"/>
      <c r="SUG12" s="652"/>
      <c r="SUH12" s="652"/>
      <c r="SUI12" s="652"/>
      <c r="SUJ12" s="652"/>
      <c r="SUK12" s="652"/>
      <c r="SUL12" s="652"/>
      <c r="SUM12" s="652"/>
      <c r="SUN12" s="652"/>
      <c r="SUO12" s="652"/>
      <c r="SUP12" s="652"/>
      <c r="SUQ12" s="652"/>
      <c r="SUR12" s="652"/>
      <c r="SUS12" s="652"/>
      <c r="SUT12" s="652"/>
      <c r="SUU12" s="652"/>
      <c r="SUV12" s="652"/>
      <c r="SUW12" s="652"/>
      <c r="SUX12" s="652"/>
      <c r="SUY12" s="652"/>
      <c r="SUZ12" s="652"/>
      <c r="SVA12" s="652"/>
      <c r="SVB12" s="652"/>
      <c r="SVC12" s="652"/>
      <c r="SVD12" s="652"/>
      <c r="SVE12" s="652"/>
      <c r="SVF12" s="652"/>
      <c r="SVG12" s="652"/>
      <c r="SVH12" s="652"/>
      <c r="SVI12" s="652"/>
      <c r="SVJ12" s="652"/>
      <c r="SVK12" s="652"/>
      <c r="SVL12" s="652"/>
      <c r="SVM12" s="652"/>
      <c r="SVN12" s="652"/>
      <c r="SVO12" s="652"/>
      <c r="SVP12" s="652"/>
      <c r="SVQ12" s="652"/>
      <c r="SVR12" s="652"/>
      <c r="SVS12" s="652"/>
      <c r="SVT12" s="652"/>
      <c r="SVU12" s="652"/>
      <c r="SVV12" s="652"/>
      <c r="SVW12" s="652"/>
      <c r="SVX12" s="652"/>
      <c r="SVY12" s="652"/>
      <c r="SVZ12" s="652"/>
      <c r="SWA12" s="652"/>
      <c r="SWB12" s="652"/>
      <c r="SWC12" s="652"/>
      <c r="SWD12" s="652"/>
      <c r="SWE12" s="652"/>
      <c r="SWF12" s="652"/>
      <c r="SWG12" s="652"/>
      <c r="SWH12" s="652"/>
      <c r="SWI12" s="652"/>
      <c r="SWJ12" s="652"/>
      <c r="SWK12" s="652"/>
      <c r="SWL12" s="652"/>
      <c r="SWM12" s="652"/>
      <c r="SWN12" s="652"/>
      <c r="SWO12" s="652"/>
      <c r="SWP12" s="652"/>
      <c r="SWQ12" s="652"/>
      <c r="SWR12" s="652"/>
      <c r="SWS12" s="652"/>
      <c r="SWT12" s="652"/>
      <c r="SWU12" s="652"/>
      <c r="SWV12" s="652"/>
      <c r="SWW12" s="652"/>
      <c r="SWX12" s="652"/>
      <c r="SWY12" s="652"/>
      <c r="SWZ12" s="652"/>
      <c r="SXA12" s="652"/>
      <c r="SXB12" s="652"/>
      <c r="SXC12" s="652"/>
      <c r="SXD12" s="652"/>
      <c r="SXE12" s="652"/>
      <c r="SXF12" s="652"/>
      <c r="SXG12" s="652"/>
      <c r="SXH12" s="652"/>
      <c r="SXI12" s="652"/>
      <c r="SXJ12" s="652"/>
      <c r="SXK12" s="652"/>
      <c r="SXL12" s="652"/>
      <c r="SXM12" s="652"/>
      <c r="SXN12" s="652"/>
      <c r="SXO12" s="652"/>
      <c r="SXP12" s="652"/>
      <c r="SXQ12" s="652"/>
      <c r="SXR12" s="652"/>
      <c r="SXS12" s="652"/>
      <c r="SXT12" s="652"/>
      <c r="SXU12" s="652"/>
      <c r="SXV12" s="652"/>
      <c r="SXW12" s="652"/>
      <c r="SXX12" s="652"/>
      <c r="SXY12" s="652"/>
      <c r="SXZ12" s="652"/>
      <c r="SYA12" s="652"/>
      <c r="SYB12" s="652"/>
      <c r="SYC12" s="652"/>
      <c r="SYD12" s="652"/>
      <c r="SYE12" s="652"/>
      <c r="SYF12" s="652"/>
      <c r="SYG12" s="652"/>
      <c r="SYH12" s="652"/>
      <c r="SYI12" s="652"/>
      <c r="SYJ12" s="652"/>
      <c r="SYK12" s="652"/>
      <c r="SYL12" s="652"/>
      <c r="SYM12" s="652"/>
      <c r="SYN12" s="652"/>
      <c r="SYO12" s="652"/>
      <c r="SYP12" s="652"/>
      <c r="SYQ12" s="652"/>
      <c r="SYR12" s="652"/>
      <c r="SYS12" s="652"/>
      <c r="SYT12" s="652"/>
      <c r="SYU12" s="652"/>
      <c r="SYV12" s="652"/>
      <c r="SYW12" s="652"/>
      <c r="SYX12" s="652"/>
      <c r="SYY12" s="652"/>
      <c r="SYZ12" s="652"/>
      <c r="SZA12" s="652"/>
      <c r="SZB12" s="652"/>
      <c r="SZC12" s="652"/>
      <c r="SZD12" s="652"/>
      <c r="SZE12" s="652"/>
      <c r="SZF12" s="652"/>
      <c r="SZG12" s="652"/>
      <c r="SZH12" s="652"/>
      <c r="SZI12" s="652"/>
      <c r="SZJ12" s="652"/>
      <c r="SZK12" s="652"/>
      <c r="SZL12" s="652"/>
      <c r="SZM12" s="652"/>
      <c r="SZN12" s="652"/>
      <c r="SZO12" s="652"/>
      <c r="SZP12" s="652"/>
      <c r="SZQ12" s="652"/>
      <c r="SZR12" s="652"/>
      <c r="SZS12" s="652"/>
      <c r="SZT12" s="652"/>
      <c r="SZU12" s="652"/>
      <c r="SZV12" s="652"/>
      <c r="SZW12" s="652"/>
      <c r="SZX12" s="652"/>
      <c r="SZY12" s="652"/>
      <c r="SZZ12" s="652"/>
      <c r="TAA12" s="652"/>
      <c r="TAB12" s="652"/>
      <c r="TAC12" s="652"/>
      <c r="TAD12" s="652"/>
      <c r="TAE12" s="652"/>
      <c r="TAF12" s="652"/>
      <c r="TAG12" s="652"/>
      <c r="TAH12" s="652"/>
      <c r="TAI12" s="652"/>
      <c r="TAJ12" s="652"/>
      <c r="TAK12" s="652"/>
      <c r="TAL12" s="652"/>
      <c r="TAM12" s="652"/>
      <c r="TAN12" s="652"/>
      <c r="TAO12" s="652"/>
      <c r="TAP12" s="652"/>
      <c r="TAQ12" s="652"/>
      <c r="TAR12" s="652"/>
      <c r="TAS12" s="652"/>
      <c r="TAT12" s="652"/>
      <c r="TAU12" s="652"/>
      <c r="TAV12" s="652"/>
      <c r="TAW12" s="652"/>
      <c r="TAX12" s="652"/>
      <c r="TAY12" s="652"/>
      <c r="TAZ12" s="652"/>
      <c r="TBA12" s="652"/>
      <c r="TBB12" s="652"/>
      <c r="TBC12" s="652"/>
      <c r="TBD12" s="652"/>
      <c r="TBE12" s="652"/>
      <c r="TBF12" s="652"/>
      <c r="TBG12" s="652"/>
      <c r="TBH12" s="652"/>
      <c r="TBI12" s="652"/>
      <c r="TBJ12" s="652"/>
      <c r="TBK12" s="652"/>
      <c r="TBL12" s="652"/>
      <c r="TBM12" s="652"/>
      <c r="TBN12" s="652"/>
      <c r="TBO12" s="652"/>
      <c r="TBP12" s="652"/>
      <c r="TBQ12" s="652"/>
      <c r="TBR12" s="652"/>
      <c r="TBS12" s="652"/>
      <c r="TBT12" s="652"/>
      <c r="TBU12" s="652"/>
      <c r="TBV12" s="652"/>
      <c r="TBW12" s="652"/>
      <c r="TBX12" s="652"/>
      <c r="TBY12" s="652"/>
      <c r="TBZ12" s="652"/>
      <c r="TCA12" s="652"/>
      <c r="TCB12" s="652"/>
      <c r="TCC12" s="652"/>
      <c r="TCD12" s="652"/>
      <c r="TCE12" s="652"/>
      <c r="TCF12" s="652"/>
      <c r="TCG12" s="652"/>
      <c r="TCH12" s="652"/>
      <c r="TCI12" s="652"/>
      <c r="TCJ12" s="652"/>
      <c r="TCK12" s="652"/>
      <c r="TCL12" s="652"/>
      <c r="TCM12" s="652"/>
      <c r="TCN12" s="652"/>
      <c r="TCO12" s="652"/>
      <c r="TCP12" s="652"/>
      <c r="TCQ12" s="652"/>
      <c r="TCR12" s="652"/>
      <c r="TCS12" s="652"/>
      <c r="TCT12" s="652"/>
      <c r="TCU12" s="652"/>
      <c r="TCV12" s="652"/>
      <c r="TCW12" s="652"/>
      <c r="TCX12" s="652"/>
      <c r="TCY12" s="652"/>
      <c r="TCZ12" s="652"/>
      <c r="TDA12" s="652"/>
      <c r="TDB12" s="652"/>
      <c r="TDC12" s="652"/>
      <c r="TDD12" s="652"/>
      <c r="TDE12" s="652"/>
      <c r="TDF12" s="652"/>
      <c r="TDG12" s="652"/>
      <c r="TDH12" s="652"/>
      <c r="TDI12" s="652"/>
      <c r="TDJ12" s="652"/>
      <c r="TDK12" s="652"/>
      <c r="TDL12" s="652"/>
      <c r="TDM12" s="652"/>
      <c r="TDN12" s="652"/>
      <c r="TDO12" s="652"/>
      <c r="TDP12" s="652"/>
      <c r="TDQ12" s="652"/>
      <c r="TDR12" s="652"/>
      <c r="TDS12" s="652"/>
      <c r="TDT12" s="652"/>
      <c r="TDU12" s="652"/>
      <c r="TDV12" s="652"/>
      <c r="TDW12" s="652"/>
      <c r="TDX12" s="652"/>
      <c r="TDY12" s="652"/>
      <c r="TDZ12" s="652"/>
      <c r="TEA12" s="652"/>
      <c r="TEB12" s="652"/>
      <c r="TEC12" s="652"/>
      <c r="TED12" s="652"/>
      <c r="TEE12" s="652"/>
      <c r="TEF12" s="652"/>
      <c r="TEG12" s="652"/>
      <c r="TEH12" s="652"/>
      <c r="TEI12" s="652"/>
      <c r="TEJ12" s="652"/>
      <c r="TEK12" s="652"/>
      <c r="TEL12" s="652"/>
      <c r="TEM12" s="652"/>
      <c r="TEN12" s="652"/>
      <c r="TEO12" s="652"/>
      <c r="TEP12" s="652"/>
      <c r="TEQ12" s="652"/>
      <c r="TER12" s="652"/>
      <c r="TES12" s="652"/>
      <c r="TET12" s="652"/>
      <c r="TEU12" s="652"/>
      <c r="TEV12" s="652"/>
      <c r="TEW12" s="652"/>
      <c r="TEX12" s="652"/>
      <c r="TEY12" s="652"/>
      <c r="TEZ12" s="652"/>
      <c r="TFA12" s="652"/>
      <c r="TFB12" s="652"/>
      <c r="TFC12" s="652"/>
      <c r="TFD12" s="652"/>
      <c r="TFE12" s="652"/>
      <c r="TFF12" s="652"/>
      <c r="TFG12" s="652"/>
      <c r="TFH12" s="652"/>
      <c r="TFI12" s="652"/>
      <c r="TFJ12" s="652"/>
      <c r="TFK12" s="652"/>
      <c r="TFL12" s="652"/>
      <c r="TFM12" s="652"/>
      <c r="TFN12" s="652"/>
      <c r="TFO12" s="652"/>
      <c r="TFP12" s="652"/>
      <c r="TFQ12" s="652"/>
      <c r="TFR12" s="652"/>
      <c r="TFS12" s="652"/>
      <c r="TFT12" s="652"/>
      <c r="TFU12" s="652"/>
      <c r="TFV12" s="652"/>
      <c r="TFW12" s="652"/>
      <c r="TFX12" s="652"/>
      <c r="TFY12" s="652"/>
      <c r="TFZ12" s="652"/>
      <c r="TGA12" s="652"/>
      <c r="TGB12" s="652"/>
      <c r="TGC12" s="652"/>
      <c r="TGD12" s="652"/>
      <c r="TGE12" s="652"/>
      <c r="TGF12" s="652"/>
      <c r="TGG12" s="652"/>
      <c r="TGH12" s="652"/>
      <c r="TGI12" s="652"/>
      <c r="TGJ12" s="652"/>
      <c r="TGK12" s="652"/>
      <c r="TGL12" s="652"/>
      <c r="TGM12" s="652"/>
      <c r="TGN12" s="652"/>
      <c r="TGO12" s="652"/>
      <c r="TGP12" s="652"/>
      <c r="TGQ12" s="652"/>
      <c r="TGR12" s="652"/>
      <c r="TGS12" s="652"/>
      <c r="TGT12" s="652"/>
      <c r="TGU12" s="652"/>
      <c r="TGV12" s="652"/>
      <c r="TGW12" s="652"/>
      <c r="TGX12" s="652"/>
      <c r="TGY12" s="652"/>
      <c r="TGZ12" s="652"/>
      <c r="THA12" s="652"/>
      <c r="THB12" s="652"/>
      <c r="THC12" s="652"/>
      <c r="THD12" s="652"/>
      <c r="THE12" s="652"/>
      <c r="THF12" s="652"/>
      <c r="THG12" s="652"/>
      <c r="THH12" s="652"/>
      <c r="THI12" s="652"/>
      <c r="THJ12" s="652"/>
      <c r="THK12" s="652"/>
      <c r="THL12" s="652"/>
      <c r="THM12" s="652"/>
      <c r="THN12" s="652"/>
      <c r="THO12" s="652"/>
      <c r="THP12" s="652"/>
      <c r="THQ12" s="652"/>
      <c r="THR12" s="652"/>
      <c r="THS12" s="652"/>
      <c r="THT12" s="652"/>
      <c r="THU12" s="652"/>
      <c r="THV12" s="652"/>
      <c r="THW12" s="652"/>
      <c r="THX12" s="652"/>
      <c r="THY12" s="652"/>
      <c r="THZ12" s="652"/>
      <c r="TIA12" s="652"/>
      <c r="TIB12" s="652"/>
      <c r="TIC12" s="652"/>
      <c r="TID12" s="652"/>
      <c r="TIE12" s="652"/>
      <c r="TIF12" s="652"/>
      <c r="TIG12" s="652"/>
      <c r="TIH12" s="652"/>
      <c r="TII12" s="652"/>
      <c r="TIJ12" s="652"/>
      <c r="TIK12" s="652"/>
      <c r="TIL12" s="652"/>
      <c r="TIM12" s="652"/>
      <c r="TIN12" s="652"/>
      <c r="TIO12" s="652"/>
      <c r="TIP12" s="652"/>
      <c r="TIQ12" s="652"/>
      <c r="TIR12" s="652"/>
      <c r="TIS12" s="652"/>
      <c r="TIT12" s="652"/>
      <c r="TIU12" s="652"/>
      <c r="TIV12" s="652"/>
      <c r="TIW12" s="652"/>
      <c r="TIX12" s="652"/>
      <c r="TIY12" s="652"/>
      <c r="TIZ12" s="652"/>
      <c r="TJA12" s="652"/>
      <c r="TJB12" s="652"/>
      <c r="TJC12" s="652"/>
      <c r="TJD12" s="652"/>
      <c r="TJE12" s="652"/>
      <c r="TJF12" s="652"/>
      <c r="TJG12" s="652"/>
      <c r="TJH12" s="652"/>
      <c r="TJI12" s="652"/>
      <c r="TJJ12" s="652"/>
      <c r="TJK12" s="652"/>
      <c r="TJL12" s="652"/>
      <c r="TJM12" s="652"/>
      <c r="TJN12" s="652"/>
      <c r="TJO12" s="652"/>
      <c r="TJP12" s="652"/>
      <c r="TJQ12" s="652"/>
      <c r="TJR12" s="652"/>
      <c r="TJS12" s="652"/>
      <c r="TJT12" s="652"/>
      <c r="TJU12" s="652"/>
      <c r="TJV12" s="652"/>
      <c r="TJW12" s="652"/>
      <c r="TJX12" s="652"/>
      <c r="TJY12" s="652"/>
      <c r="TJZ12" s="652"/>
      <c r="TKA12" s="652"/>
      <c r="TKB12" s="652"/>
      <c r="TKC12" s="652"/>
      <c r="TKD12" s="652"/>
      <c r="TKE12" s="652"/>
      <c r="TKF12" s="652"/>
      <c r="TKG12" s="652"/>
      <c r="TKH12" s="652"/>
      <c r="TKI12" s="652"/>
      <c r="TKJ12" s="652"/>
      <c r="TKK12" s="652"/>
      <c r="TKL12" s="652"/>
      <c r="TKM12" s="652"/>
      <c r="TKN12" s="652"/>
      <c r="TKO12" s="652"/>
      <c r="TKP12" s="652"/>
      <c r="TKQ12" s="652"/>
      <c r="TKR12" s="652"/>
      <c r="TKS12" s="652"/>
      <c r="TKT12" s="652"/>
      <c r="TKU12" s="652"/>
      <c r="TKV12" s="652"/>
      <c r="TKW12" s="652"/>
      <c r="TKX12" s="652"/>
      <c r="TKY12" s="652"/>
      <c r="TKZ12" s="652"/>
      <c r="TLA12" s="652"/>
      <c r="TLB12" s="652"/>
      <c r="TLC12" s="652"/>
      <c r="TLD12" s="652"/>
      <c r="TLE12" s="652"/>
      <c r="TLF12" s="652"/>
      <c r="TLG12" s="652"/>
      <c r="TLH12" s="652"/>
      <c r="TLI12" s="652"/>
      <c r="TLJ12" s="652"/>
      <c r="TLK12" s="652"/>
      <c r="TLL12" s="652"/>
      <c r="TLM12" s="652"/>
      <c r="TLN12" s="652"/>
      <c r="TLO12" s="652"/>
      <c r="TLP12" s="652"/>
      <c r="TLQ12" s="652"/>
      <c r="TLR12" s="652"/>
      <c r="TLS12" s="652"/>
      <c r="TLT12" s="652"/>
      <c r="TLU12" s="652"/>
      <c r="TLV12" s="652"/>
      <c r="TLW12" s="652"/>
      <c r="TLX12" s="652"/>
      <c r="TLY12" s="652"/>
      <c r="TLZ12" s="652"/>
      <c r="TMA12" s="652"/>
      <c r="TMB12" s="652"/>
      <c r="TMC12" s="652"/>
      <c r="TMD12" s="652"/>
      <c r="TME12" s="652"/>
      <c r="TMF12" s="652"/>
      <c r="TMG12" s="652"/>
      <c r="TMH12" s="652"/>
      <c r="TMI12" s="652"/>
      <c r="TMJ12" s="652"/>
      <c r="TMK12" s="652"/>
      <c r="TML12" s="652"/>
      <c r="TMM12" s="652"/>
      <c r="TMN12" s="652"/>
      <c r="TMO12" s="652"/>
      <c r="TMP12" s="652"/>
      <c r="TMQ12" s="652"/>
      <c r="TMR12" s="652"/>
      <c r="TMS12" s="652"/>
      <c r="TMT12" s="652"/>
      <c r="TMU12" s="652"/>
      <c r="TMV12" s="652"/>
      <c r="TMW12" s="652"/>
      <c r="TMX12" s="652"/>
      <c r="TMY12" s="652"/>
      <c r="TMZ12" s="652"/>
      <c r="TNA12" s="652"/>
      <c r="TNB12" s="652"/>
      <c r="TNC12" s="652"/>
      <c r="TND12" s="652"/>
      <c r="TNE12" s="652"/>
      <c r="TNF12" s="652"/>
      <c r="TNG12" s="652"/>
      <c r="TNH12" s="652"/>
      <c r="TNI12" s="652"/>
      <c r="TNJ12" s="652"/>
      <c r="TNK12" s="652"/>
      <c r="TNL12" s="652"/>
      <c r="TNM12" s="652"/>
      <c r="TNN12" s="652"/>
      <c r="TNO12" s="652"/>
      <c r="TNP12" s="652"/>
      <c r="TNQ12" s="652"/>
      <c r="TNR12" s="652"/>
      <c r="TNS12" s="652"/>
      <c r="TNT12" s="652"/>
      <c r="TNU12" s="652"/>
      <c r="TNV12" s="652"/>
      <c r="TNW12" s="652"/>
      <c r="TNX12" s="652"/>
      <c r="TNY12" s="652"/>
      <c r="TNZ12" s="652"/>
      <c r="TOA12" s="652"/>
      <c r="TOB12" s="652"/>
      <c r="TOC12" s="652"/>
      <c r="TOD12" s="652"/>
      <c r="TOE12" s="652"/>
      <c r="TOF12" s="652"/>
      <c r="TOG12" s="652"/>
      <c r="TOH12" s="652"/>
      <c r="TOI12" s="652"/>
      <c r="TOJ12" s="652"/>
      <c r="TOK12" s="652"/>
      <c r="TOL12" s="652"/>
      <c r="TOM12" s="652"/>
      <c r="TON12" s="652"/>
      <c r="TOO12" s="652"/>
      <c r="TOP12" s="652"/>
      <c r="TOQ12" s="652"/>
      <c r="TOR12" s="652"/>
      <c r="TOS12" s="652"/>
      <c r="TOT12" s="652"/>
      <c r="TOU12" s="652"/>
      <c r="TOV12" s="652"/>
      <c r="TOW12" s="652"/>
      <c r="TOX12" s="652"/>
      <c r="TOY12" s="652"/>
      <c r="TOZ12" s="652"/>
      <c r="TPA12" s="652"/>
      <c r="TPB12" s="652"/>
      <c r="TPC12" s="652"/>
      <c r="TPD12" s="652"/>
      <c r="TPE12" s="652"/>
      <c r="TPF12" s="652"/>
      <c r="TPG12" s="652"/>
      <c r="TPH12" s="652"/>
      <c r="TPI12" s="652"/>
      <c r="TPJ12" s="652"/>
      <c r="TPK12" s="652"/>
      <c r="TPL12" s="652"/>
      <c r="TPM12" s="652"/>
      <c r="TPN12" s="652"/>
      <c r="TPO12" s="652"/>
      <c r="TPP12" s="652"/>
      <c r="TPQ12" s="652"/>
      <c r="TPR12" s="652"/>
      <c r="TPS12" s="652"/>
      <c r="TPT12" s="652"/>
      <c r="TPU12" s="652"/>
      <c r="TPV12" s="652"/>
      <c r="TPW12" s="652"/>
      <c r="TPX12" s="652"/>
      <c r="TPY12" s="652"/>
      <c r="TPZ12" s="652"/>
      <c r="TQA12" s="652"/>
      <c r="TQB12" s="652"/>
      <c r="TQC12" s="652"/>
      <c r="TQD12" s="652"/>
      <c r="TQE12" s="652"/>
      <c r="TQF12" s="652"/>
      <c r="TQG12" s="652"/>
      <c r="TQH12" s="652"/>
      <c r="TQI12" s="652"/>
      <c r="TQJ12" s="652"/>
      <c r="TQK12" s="652"/>
      <c r="TQL12" s="652"/>
      <c r="TQM12" s="652"/>
      <c r="TQN12" s="652"/>
      <c r="TQO12" s="652"/>
      <c r="TQP12" s="652"/>
      <c r="TQQ12" s="652"/>
      <c r="TQR12" s="652"/>
      <c r="TQS12" s="652"/>
      <c r="TQT12" s="652"/>
      <c r="TQU12" s="652"/>
      <c r="TQV12" s="652"/>
      <c r="TQW12" s="652"/>
      <c r="TQX12" s="652"/>
      <c r="TQY12" s="652"/>
      <c r="TQZ12" s="652"/>
      <c r="TRA12" s="652"/>
      <c r="TRB12" s="652"/>
      <c r="TRC12" s="652"/>
      <c r="TRD12" s="652"/>
      <c r="TRE12" s="652"/>
      <c r="TRF12" s="652"/>
      <c r="TRG12" s="652"/>
      <c r="TRH12" s="652"/>
      <c r="TRI12" s="652"/>
      <c r="TRJ12" s="652"/>
      <c r="TRK12" s="652"/>
      <c r="TRL12" s="652"/>
      <c r="TRM12" s="652"/>
      <c r="TRN12" s="652"/>
      <c r="TRO12" s="652"/>
      <c r="TRP12" s="652"/>
      <c r="TRQ12" s="652"/>
      <c r="TRR12" s="652"/>
      <c r="TRS12" s="652"/>
      <c r="TRT12" s="652"/>
      <c r="TRU12" s="652"/>
      <c r="TRV12" s="652"/>
      <c r="TRW12" s="652"/>
      <c r="TRX12" s="652"/>
      <c r="TRY12" s="652"/>
      <c r="TRZ12" s="652"/>
      <c r="TSA12" s="652"/>
      <c r="TSB12" s="652"/>
      <c r="TSC12" s="652"/>
      <c r="TSD12" s="652"/>
      <c r="TSE12" s="652"/>
      <c r="TSF12" s="652"/>
      <c r="TSG12" s="652"/>
      <c r="TSH12" s="652"/>
      <c r="TSI12" s="652"/>
      <c r="TSJ12" s="652"/>
      <c r="TSK12" s="652"/>
      <c r="TSL12" s="652"/>
      <c r="TSM12" s="652"/>
      <c r="TSN12" s="652"/>
      <c r="TSO12" s="652"/>
      <c r="TSP12" s="652"/>
      <c r="TSQ12" s="652"/>
      <c r="TSR12" s="652"/>
      <c r="TSS12" s="652"/>
      <c r="TST12" s="652"/>
      <c r="TSU12" s="652"/>
      <c r="TSV12" s="652"/>
      <c r="TSW12" s="652"/>
      <c r="TSX12" s="652"/>
      <c r="TSY12" s="652"/>
      <c r="TSZ12" s="652"/>
      <c r="TTA12" s="652"/>
      <c r="TTB12" s="652"/>
      <c r="TTC12" s="652"/>
      <c r="TTD12" s="652"/>
      <c r="TTE12" s="652"/>
      <c r="TTF12" s="652"/>
      <c r="TTG12" s="652"/>
      <c r="TTH12" s="652"/>
      <c r="TTI12" s="652"/>
      <c r="TTJ12" s="652"/>
      <c r="TTK12" s="652"/>
      <c r="TTL12" s="652"/>
      <c r="TTM12" s="652"/>
      <c r="TTN12" s="652"/>
      <c r="TTO12" s="652"/>
      <c r="TTP12" s="652"/>
      <c r="TTQ12" s="652"/>
      <c r="TTR12" s="652"/>
      <c r="TTS12" s="652"/>
      <c r="TTT12" s="652"/>
      <c r="TTU12" s="652"/>
      <c r="TTV12" s="652"/>
      <c r="TTW12" s="652"/>
      <c r="TTX12" s="652"/>
      <c r="TTY12" s="652"/>
      <c r="TTZ12" s="652"/>
      <c r="TUA12" s="652"/>
      <c r="TUB12" s="652"/>
      <c r="TUC12" s="652"/>
      <c r="TUD12" s="652"/>
      <c r="TUE12" s="652"/>
      <c r="TUF12" s="652"/>
      <c r="TUG12" s="652"/>
      <c r="TUH12" s="652"/>
      <c r="TUI12" s="652"/>
      <c r="TUJ12" s="652"/>
      <c r="TUK12" s="652"/>
      <c r="TUL12" s="652"/>
      <c r="TUM12" s="652"/>
      <c r="TUN12" s="652"/>
      <c r="TUO12" s="652"/>
      <c r="TUP12" s="652"/>
      <c r="TUQ12" s="652"/>
      <c r="TUR12" s="652"/>
      <c r="TUS12" s="652"/>
      <c r="TUT12" s="652"/>
      <c r="TUU12" s="652"/>
      <c r="TUV12" s="652"/>
      <c r="TUW12" s="652"/>
      <c r="TUX12" s="652"/>
      <c r="TUY12" s="652"/>
      <c r="TUZ12" s="652"/>
      <c r="TVA12" s="652"/>
      <c r="TVB12" s="652"/>
      <c r="TVC12" s="652"/>
      <c r="TVD12" s="652"/>
      <c r="TVE12" s="652"/>
      <c r="TVF12" s="652"/>
      <c r="TVG12" s="652"/>
      <c r="TVH12" s="652"/>
      <c r="TVI12" s="652"/>
      <c r="TVJ12" s="652"/>
      <c r="TVK12" s="652"/>
      <c r="TVL12" s="652"/>
      <c r="TVM12" s="652"/>
      <c r="TVN12" s="652"/>
      <c r="TVO12" s="652"/>
      <c r="TVP12" s="652"/>
      <c r="TVQ12" s="652"/>
      <c r="TVR12" s="652"/>
      <c r="TVS12" s="652"/>
      <c r="TVT12" s="652"/>
      <c r="TVU12" s="652"/>
      <c r="TVV12" s="652"/>
      <c r="TVW12" s="652"/>
      <c r="TVX12" s="652"/>
      <c r="TVY12" s="652"/>
      <c r="TVZ12" s="652"/>
      <c r="TWA12" s="652"/>
      <c r="TWB12" s="652"/>
      <c r="TWC12" s="652"/>
      <c r="TWD12" s="652"/>
      <c r="TWE12" s="652"/>
      <c r="TWF12" s="652"/>
      <c r="TWG12" s="652"/>
      <c r="TWH12" s="652"/>
      <c r="TWI12" s="652"/>
      <c r="TWJ12" s="652"/>
      <c r="TWK12" s="652"/>
      <c r="TWL12" s="652"/>
      <c r="TWM12" s="652"/>
      <c r="TWN12" s="652"/>
      <c r="TWO12" s="652"/>
      <c r="TWP12" s="652"/>
      <c r="TWQ12" s="652"/>
      <c r="TWR12" s="652"/>
      <c r="TWS12" s="652"/>
      <c r="TWT12" s="652"/>
      <c r="TWU12" s="652"/>
      <c r="TWV12" s="652"/>
      <c r="TWW12" s="652"/>
      <c r="TWX12" s="652"/>
      <c r="TWY12" s="652"/>
      <c r="TWZ12" s="652"/>
      <c r="TXA12" s="652"/>
      <c r="TXB12" s="652"/>
      <c r="TXC12" s="652"/>
      <c r="TXD12" s="652"/>
      <c r="TXE12" s="652"/>
      <c r="TXF12" s="652"/>
      <c r="TXG12" s="652"/>
      <c r="TXH12" s="652"/>
      <c r="TXI12" s="652"/>
      <c r="TXJ12" s="652"/>
      <c r="TXK12" s="652"/>
      <c r="TXL12" s="652"/>
      <c r="TXM12" s="652"/>
      <c r="TXN12" s="652"/>
      <c r="TXO12" s="652"/>
      <c r="TXP12" s="652"/>
      <c r="TXQ12" s="652"/>
      <c r="TXR12" s="652"/>
      <c r="TXS12" s="652"/>
      <c r="TXT12" s="652"/>
      <c r="TXU12" s="652"/>
      <c r="TXV12" s="652"/>
      <c r="TXW12" s="652"/>
      <c r="TXX12" s="652"/>
      <c r="TXY12" s="652"/>
      <c r="TXZ12" s="652"/>
      <c r="TYA12" s="652"/>
      <c r="TYB12" s="652"/>
      <c r="TYC12" s="652"/>
      <c r="TYD12" s="652"/>
      <c r="TYE12" s="652"/>
      <c r="TYF12" s="652"/>
      <c r="TYG12" s="652"/>
      <c r="TYH12" s="652"/>
      <c r="TYI12" s="652"/>
      <c r="TYJ12" s="652"/>
      <c r="TYK12" s="652"/>
      <c r="TYL12" s="652"/>
      <c r="TYM12" s="652"/>
      <c r="TYN12" s="652"/>
      <c r="TYO12" s="652"/>
      <c r="TYP12" s="652"/>
      <c r="TYQ12" s="652"/>
      <c r="TYR12" s="652"/>
      <c r="TYS12" s="652"/>
      <c r="TYT12" s="652"/>
      <c r="TYU12" s="652"/>
      <c r="TYV12" s="652"/>
      <c r="TYW12" s="652"/>
      <c r="TYX12" s="652"/>
      <c r="TYY12" s="652"/>
      <c r="TYZ12" s="652"/>
      <c r="TZA12" s="652"/>
      <c r="TZB12" s="652"/>
      <c r="TZC12" s="652"/>
      <c r="TZD12" s="652"/>
      <c r="TZE12" s="652"/>
      <c r="TZF12" s="652"/>
      <c r="TZG12" s="652"/>
      <c r="TZH12" s="652"/>
      <c r="TZI12" s="652"/>
      <c r="TZJ12" s="652"/>
      <c r="TZK12" s="652"/>
      <c r="TZL12" s="652"/>
      <c r="TZM12" s="652"/>
      <c r="TZN12" s="652"/>
      <c r="TZO12" s="652"/>
      <c r="TZP12" s="652"/>
      <c r="TZQ12" s="652"/>
      <c r="TZR12" s="652"/>
      <c r="TZS12" s="652"/>
      <c r="TZT12" s="652"/>
      <c r="TZU12" s="652"/>
      <c r="TZV12" s="652"/>
      <c r="TZW12" s="652"/>
      <c r="TZX12" s="652"/>
      <c r="TZY12" s="652"/>
      <c r="TZZ12" s="652"/>
      <c r="UAA12" s="652"/>
      <c r="UAB12" s="652"/>
      <c r="UAC12" s="652"/>
      <c r="UAD12" s="652"/>
      <c r="UAE12" s="652"/>
      <c r="UAF12" s="652"/>
      <c r="UAG12" s="652"/>
      <c r="UAH12" s="652"/>
      <c r="UAI12" s="652"/>
      <c r="UAJ12" s="652"/>
      <c r="UAK12" s="652"/>
      <c r="UAL12" s="652"/>
      <c r="UAM12" s="652"/>
      <c r="UAN12" s="652"/>
      <c r="UAO12" s="652"/>
      <c r="UAP12" s="652"/>
      <c r="UAQ12" s="652"/>
      <c r="UAR12" s="652"/>
      <c r="UAS12" s="652"/>
      <c r="UAT12" s="652"/>
      <c r="UAU12" s="652"/>
      <c r="UAV12" s="652"/>
      <c r="UAW12" s="652"/>
      <c r="UAX12" s="652"/>
      <c r="UAY12" s="652"/>
      <c r="UAZ12" s="652"/>
      <c r="UBA12" s="652"/>
      <c r="UBB12" s="652"/>
      <c r="UBC12" s="652"/>
      <c r="UBD12" s="652"/>
      <c r="UBE12" s="652"/>
      <c r="UBF12" s="652"/>
      <c r="UBG12" s="652"/>
      <c r="UBH12" s="652"/>
      <c r="UBI12" s="652"/>
      <c r="UBJ12" s="652"/>
      <c r="UBK12" s="652"/>
      <c r="UBL12" s="652"/>
      <c r="UBM12" s="652"/>
      <c r="UBN12" s="652"/>
      <c r="UBO12" s="652"/>
      <c r="UBP12" s="652"/>
      <c r="UBQ12" s="652"/>
      <c r="UBR12" s="652"/>
      <c r="UBS12" s="652"/>
      <c r="UBT12" s="652"/>
      <c r="UBU12" s="652"/>
      <c r="UBV12" s="652"/>
      <c r="UBW12" s="652"/>
      <c r="UBX12" s="652"/>
      <c r="UBY12" s="652"/>
      <c r="UBZ12" s="652"/>
      <c r="UCA12" s="652"/>
      <c r="UCB12" s="652"/>
      <c r="UCC12" s="652"/>
      <c r="UCD12" s="652"/>
      <c r="UCE12" s="652"/>
      <c r="UCF12" s="652"/>
      <c r="UCG12" s="652"/>
      <c r="UCH12" s="652"/>
      <c r="UCI12" s="652"/>
      <c r="UCJ12" s="652"/>
      <c r="UCK12" s="652"/>
      <c r="UCL12" s="652"/>
      <c r="UCM12" s="652"/>
      <c r="UCN12" s="652"/>
      <c r="UCO12" s="652"/>
      <c r="UCP12" s="652"/>
      <c r="UCQ12" s="652"/>
      <c r="UCR12" s="652"/>
      <c r="UCS12" s="652"/>
      <c r="UCT12" s="652"/>
      <c r="UCU12" s="652"/>
      <c r="UCV12" s="652"/>
      <c r="UCW12" s="652"/>
      <c r="UCX12" s="652"/>
      <c r="UCY12" s="652"/>
      <c r="UCZ12" s="652"/>
      <c r="UDA12" s="652"/>
      <c r="UDB12" s="652"/>
      <c r="UDC12" s="652"/>
      <c r="UDD12" s="652"/>
      <c r="UDE12" s="652"/>
      <c r="UDF12" s="652"/>
      <c r="UDG12" s="652"/>
      <c r="UDH12" s="652"/>
      <c r="UDI12" s="652"/>
      <c r="UDJ12" s="652"/>
      <c r="UDK12" s="652"/>
      <c r="UDL12" s="652"/>
      <c r="UDM12" s="652"/>
      <c r="UDN12" s="652"/>
      <c r="UDO12" s="652"/>
      <c r="UDP12" s="652"/>
      <c r="UDQ12" s="652"/>
      <c r="UDR12" s="652"/>
      <c r="UDS12" s="652"/>
      <c r="UDT12" s="652"/>
      <c r="UDU12" s="652"/>
      <c r="UDV12" s="652"/>
      <c r="UDW12" s="652"/>
      <c r="UDX12" s="652"/>
      <c r="UDY12" s="652"/>
      <c r="UDZ12" s="652"/>
      <c r="UEA12" s="652"/>
      <c r="UEB12" s="652"/>
      <c r="UEC12" s="652"/>
      <c r="UED12" s="652"/>
      <c r="UEE12" s="652"/>
      <c r="UEF12" s="652"/>
      <c r="UEG12" s="652"/>
      <c r="UEH12" s="652"/>
      <c r="UEI12" s="652"/>
      <c r="UEJ12" s="652"/>
      <c r="UEK12" s="652"/>
      <c r="UEL12" s="652"/>
      <c r="UEM12" s="652"/>
      <c r="UEN12" s="652"/>
      <c r="UEO12" s="652"/>
      <c r="UEP12" s="652"/>
      <c r="UEQ12" s="652"/>
      <c r="UER12" s="652"/>
      <c r="UES12" s="652"/>
      <c r="UET12" s="652"/>
      <c r="UEU12" s="652"/>
      <c r="UEV12" s="652"/>
      <c r="UEW12" s="652"/>
      <c r="UEX12" s="652"/>
      <c r="UEY12" s="652"/>
      <c r="UEZ12" s="652"/>
      <c r="UFA12" s="652"/>
      <c r="UFB12" s="652"/>
      <c r="UFC12" s="652"/>
      <c r="UFD12" s="652"/>
      <c r="UFE12" s="652"/>
      <c r="UFF12" s="652"/>
      <c r="UFG12" s="652"/>
      <c r="UFH12" s="652"/>
      <c r="UFI12" s="652"/>
      <c r="UFJ12" s="652"/>
      <c r="UFK12" s="652"/>
      <c r="UFL12" s="652"/>
      <c r="UFM12" s="652"/>
      <c r="UFN12" s="652"/>
      <c r="UFO12" s="652"/>
      <c r="UFP12" s="652"/>
      <c r="UFQ12" s="652"/>
      <c r="UFR12" s="652"/>
      <c r="UFS12" s="652"/>
      <c r="UFT12" s="652"/>
      <c r="UFU12" s="652"/>
      <c r="UFV12" s="652"/>
      <c r="UFW12" s="652"/>
      <c r="UFX12" s="652"/>
      <c r="UFY12" s="652"/>
      <c r="UFZ12" s="652"/>
      <c r="UGA12" s="652"/>
      <c r="UGB12" s="652"/>
      <c r="UGC12" s="652"/>
      <c r="UGD12" s="652"/>
      <c r="UGE12" s="652"/>
      <c r="UGF12" s="652"/>
      <c r="UGG12" s="652"/>
      <c r="UGH12" s="652"/>
      <c r="UGI12" s="652"/>
      <c r="UGJ12" s="652"/>
      <c r="UGK12" s="652"/>
      <c r="UGL12" s="652"/>
      <c r="UGM12" s="652"/>
      <c r="UGN12" s="652"/>
      <c r="UGO12" s="652"/>
      <c r="UGP12" s="652"/>
      <c r="UGQ12" s="652"/>
      <c r="UGR12" s="652"/>
      <c r="UGS12" s="652"/>
      <c r="UGT12" s="652"/>
      <c r="UGU12" s="652"/>
      <c r="UGV12" s="652"/>
      <c r="UGW12" s="652"/>
      <c r="UGX12" s="652"/>
      <c r="UGY12" s="652"/>
      <c r="UGZ12" s="652"/>
      <c r="UHA12" s="652"/>
      <c r="UHB12" s="652"/>
      <c r="UHC12" s="652"/>
      <c r="UHD12" s="652"/>
      <c r="UHE12" s="652"/>
      <c r="UHF12" s="652"/>
      <c r="UHG12" s="652"/>
      <c r="UHH12" s="652"/>
      <c r="UHI12" s="652"/>
      <c r="UHJ12" s="652"/>
      <c r="UHK12" s="652"/>
      <c r="UHL12" s="652"/>
      <c r="UHM12" s="652"/>
      <c r="UHN12" s="652"/>
      <c r="UHO12" s="652"/>
      <c r="UHP12" s="652"/>
      <c r="UHQ12" s="652"/>
      <c r="UHR12" s="652"/>
      <c r="UHS12" s="652"/>
      <c r="UHT12" s="652"/>
      <c r="UHU12" s="652"/>
      <c r="UHV12" s="652"/>
      <c r="UHW12" s="652"/>
      <c r="UHX12" s="652"/>
      <c r="UHY12" s="652"/>
      <c r="UHZ12" s="652"/>
      <c r="UIA12" s="652"/>
      <c r="UIB12" s="652"/>
      <c r="UIC12" s="652"/>
      <c r="UID12" s="652"/>
      <c r="UIE12" s="652"/>
      <c r="UIF12" s="652"/>
      <c r="UIG12" s="652"/>
      <c r="UIH12" s="652"/>
      <c r="UII12" s="652"/>
      <c r="UIJ12" s="652"/>
      <c r="UIK12" s="652"/>
      <c r="UIL12" s="652"/>
      <c r="UIM12" s="652"/>
      <c r="UIN12" s="652"/>
      <c r="UIO12" s="652"/>
      <c r="UIP12" s="652"/>
      <c r="UIQ12" s="652"/>
      <c r="UIR12" s="652"/>
      <c r="UIS12" s="652"/>
      <c r="UIT12" s="652"/>
      <c r="UIU12" s="652"/>
      <c r="UIV12" s="652"/>
      <c r="UIW12" s="652"/>
      <c r="UIX12" s="652"/>
      <c r="UIY12" s="652"/>
      <c r="UIZ12" s="652"/>
      <c r="UJA12" s="652"/>
      <c r="UJB12" s="652"/>
      <c r="UJC12" s="652"/>
      <c r="UJD12" s="652"/>
      <c r="UJE12" s="652"/>
      <c r="UJF12" s="652"/>
      <c r="UJG12" s="652"/>
      <c r="UJH12" s="652"/>
      <c r="UJI12" s="652"/>
      <c r="UJJ12" s="652"/>
      <c r="UJK12" s="652"/>
      <c r="UJL12" s="652"/>
      <c r="UJM12" s="652"/>
      <c r="UJN12" s="652"/>
      <c r="UJO12" s="652"/>
      <c r="UJP12" s="652"/>
      <c r="UJQ12" s="652"/>
      <c r="UJR12" s="652"/>
      <c r="UJS12" s="652"/>
      <c r="UJT12" s="652"/>
      <c r="UJU12" s="652"/>
      <c r="UJV12" s="652"/>
      <c r="UJW12" s="652"/>
      <c r="UJX12" s="652"/>
      <c r="UJY12" s="652"/>
      <c r="UJZ12" s="652"/>
      <c r="UKA12" s="652"/>
      <c r="UKB12" s="652"/>
      <c r="UKC12" s="652"/>
      <c r="UKD12" s="652"/>
      <c r="UKE12" s="652"/>
      <c r="UKF12" s="652"/>
      <c r="UKG12" s="652"/>
      <c r="UKH12" s="652"/>
      <c r="UKI12" s="652"/>
      <c r="UKJ12" s="652"/>
      <c r="UKK12" s="652"/>
      <c r="UKL12" s="652"/>
      <c r="UKM12" s="652"/>
      <c r="UKN12" s="652"/>
      <c r="UKO12" s="652"/>
      <c r="UKP12" s="652"/>
      <c r="UKQ12" s="652"/>
      <c r="UKR12" s="652"/>
      <c r="UKS12" s="652"/>
      <c r="UKT12" s="652"/>
      <c r="UKU12" s="652"/>
      <c r="UKV12" s="652"/>
      <c r="UKW12" s="652"/>
      <c r="UKX12" s="652"/>
      <c r="UKY12" s="652"/>
      <c r="UKZ12" s="652"/>
      <c r="ULA12" s="652"/>
      <c r="ULB12" s="652"/>
      <c r="ULC12" s="652"/>
      <c r="ULD12" s="652"/>
      <c r="ULE12" s="652"/>
      <c r="ULF12" s="652"/>
      <c r="ULG12" s="652"/>
      <c r="ULH12" s="652"/>
      <c r="ULI12" s="652"/>
      <c r="ULJ12" s="652"/>
      <c r="ULK12" s="652"/>
      <c r="ULL12" s="652"/>
      <c r="ULM12" s="652"/>
      <c r="ULN12" s="652"/>
      <c r="ULO12" s="652"/>
      <c r="ULP12" s="652"/>
      <c r="ULQ12" s="652"/>
      <c r="ULR12" s="652"/>
      <c r="ULS12" s="652"/>
      <c r="ULT12" s="652"/>
      <c r="ULU12" s="652"/>
      <c r="ULV12" s="652"/>
      <c r="ULW12" s="652"/>
      <c r="ULX12" s="652"/>
      <c r="ULY12" s="652"/>
      <c r="ULZ12" s="652"/>
      <c r="UMA12" s="652"/>
      <c r="UMB12" s="652"/>
      <c r="UMC12" s="652"/>
      <c r="UMD12" s="652"/>
      <c r="UME12" s="652"/>
      <c r="UMF12" s="652"/>
      <c r="UMG12" s="652"/>
      <c r="UMH12" s="652"/>
      <c r="UMI12" s="652"/>
      <c r="UMJ12" s="652"/>
      <c r="UMK12" s="652"/>
      <c r="UML12" s="652"/>
      <c r="UMM12" s="652"/>
      <c r="UMN12" s="652"/>
      <c r="UMO12" s="652"/>
      <c r="UMP12" s="652"/>
      <c r="UMQ12" s="652"/>
      <c r="UMR12" s="652"/>
      <c r="UMS12" s="652"/>
      <c r="UMT12" s="652"/>
      <c r="UMU12" s="652"/>
      <c r="UMV12" s="652"/>
      <c r="UMW12" s="652"/>
      <c r="UMX12" s="652"/>
      <c r="UMY12" s="652"/>
      <c r="UMZ12" s="652"/>
      <c r="UNA12" s="652"/>
      <c r="UNB12" s="652"/>
      <c r="UNC12" s="652"/>
      <c r="UND12" s="652"/>
      <c r="UNE12" s="652"/>
      <c r="UNF12" s="652"/>
      <c r="UNG12" s="652"/>
      <c r="UNH12" s="652"/>
      <c r="UNI12" s="652"/>
      <c r="UNJ12" s="652"/>
      <c r="UNK12" s="652"/>
      <c r="UNL12" s="652"/>
      <c r="UNM12" s="652"/>
      <c r="UNN12" s="652"/>
      <c r="UNO12" s="652"/>
      <c r="UNP12" s="652"/>
      <c r="UNQ12" s="652"/>
      <c r="UNR12" s="652"/>
      <c r="UNS12" s="652"/>
      <c r="UNT12" s="652"/>
      <c r="UNU12" s="652"/>
      <c r="UNV12" s="652"/>
      <c r="UNW12" s="652"/>
      <c r="UNX12" s="652"/>
      <c r="UNY12" s="652"/>
      <c r="UNZ12" s="652"/>
      <c r="UOA12" s="652"/>
      <c r="UOB12" s="652"/>
      <c r="UOC12" s="652"/>
      <c r="UOD12" s="652"/>
      <c r="UOE12" s="652"/>
      <c r="UOF12" s="652"/>
      <c r="UOG12" s="652"/>
      <c r="UOH12" s="652"/>
      <c r="UOI12" s="652"/>
      <c r="UOJ12" s="652"/>
      <c r="UOK12" s="652"/>
      <c r="UOL12" s="652"/>
      <c r="UOM12" s="652"/>
      <c r="UON12" s="652"/>
      <c r="UOO12" s="652"/>
      <c r="UOP12" s="652"/>
      <c r="UOQ12" s="652"/>
      <c r="UOR12" s="652"/>
      <c r="UOS12" s="652"/>
      <c r="UOT12" s="652"/>
      <c r="UOU12" s="652"/>
      <c r="UOV12" s="652"/>
      <c r="UOW12" s="652"/>
      <c r="UOX12" s="652"/>
      <c r="UOY12" s="652"/>
      <c r="UOZ12" s="652"/>
      <c r="UPA12" s="652"/>
      <c r="UPB12" s="652"/>
      <c r="UPC12" s="652"/>
      <c r="UPD12" s="652"/>
      <c r="UPE12" s="652"/>
      <c r="UPF12" s="652"/>
      <c r="UPG12" s="652"/>
      <c r="UPH12" s="652"/>
      <c r="UPI12" s="652"/>
      <c r="UPJ12" s="652"/>
      <c r="UPK12" s="652"/>
      <c r="UPL12" s="652"/>
      <c r="UPM12" s="652"/>
      <c r="UPN12" s="652"/>
      <c r="UPO12" s="652"/>
      <c r="UPP12" s="652"/>
      <c r="UPQ12" s="652"/>
      <c r="UPR12" s="652"/>
      <c r="UPS12" s="652"/>
      <c r="UPT12" s="652"/>
      <c r="UPU12" s="652"/>
      <c r="UPV12" s="652"/>
      <c r="UPW12" s="652"/>
      <c r="UPX12" s="652"/>
      <c r="UPY12" s="652"/>
      <c r="UPZ12" s="652"/>
      <c r="UQA12" s="652"/>
      <c r="UQB12" s="652"/>
      <c r="UQC12" s="652"/>
      <c r="UQD12" s="652"/>
      <c r="UQE12" s="652"/>
      <c r="UQF12" s="652"/>
      <c r="UQG12" s="652"/>
      <c r="UQH12" s="652"/>
      <c r="UQI12" s="652"/>
      <c r="UQJ12" s="652"/>
      <c r="UQK12" s="652"/>
      <c r="UQL12" s="652"/>
      <c r="UQM12" s="652"/>
      <c r="UQN12" s="652"/>
      <c r="UQO12" s="652"/>
      <c r="UQP12" s="652"/>
      <c r="UQQ12" s="652"/>
      <c r="UQR12" s="652"/>
      <c r="UQS12" s="652"/>
      <c r="UQT12" s="652"/>
      <c r="UQU12" s="652"/>
      <c r="UQV12" s="652"/>
      <c r="UQW12" s="652"/>
      <c r="UQX12" s="652"/>
      <c r="UQY12" s="652"/>
      <c r="UQZ12" s="652"/>
      <c r="URA12" s="652"/>
      <c r="URB12" s="652"/>
      <c r="URC12" s="652"/>
      <c r="URD12" s="652"/>
      <c r="URE12" s="652"/>
      <c r="URF12" s="652"/>
      <c r="URG12" s="652"/>
      <c r="URH12" s="652"/>
      <c r="URI12" s="652"/>
      <c r="URJ12" s="652"/>
      <c r="URK12" s="652"/>
      <c r="URL12" s="652"/>
      <c r="URM12" s="652"/>
      <c r="URN12" s="652"/>
      <c r="URO12" s="652"/>
      <c r="URP12" s="652"/>
      <c r="URQ12" s="652"/>
      <c r="URR12" s="652"/>
      <c r="URS12" s="652"/>
      <c r="URT12" s="652"/>
      <c r="URU12" s="652"/>
      <c r="URV12" s="652"/>
      <c r="URW12" s="652"/>
      <c r="URX12" s="652"/>
      <c r="URY12" s="652"/>
      <c r="URZ12" s="652"/>
      <c r="USA12" s="652"/>
      <c r="USB12" s="652"/>
      <c r="USC12" s="652"/>
      <c r="USD12" s="652"/>
      <c r="USE12" s="652"/>
      <c r="USF12" s="652"/>
      <c r="USG12" s="652"/>
      <c r="USH12" s="652"/>
      <c r="USI12" s="652"/>
      <c r="USJ12" s="652"/>
      <c r="USK12" s="652"/>
      <c r="USL12" s="652"/>
      <c r="USM12" s="652"/>
      <c r="USN12" s="652"/>
      <c r="USO12" s="652"/>
      <c r="USP12" s="652"/>
      <c r="USQ12" s="652"/>
      <c r="USR12" s="652"/>
      <c r="USS12" s="652"/>
      <c r="UST12" s="652"/>
      <c r="USU12" s="652"/>
      <c r="USV12" s="652"/>
      <c r="USW12" s="652"/>
      <c r="USX12" s="652"/>
      <c r="USY12" s="652"/>
      <c r="USZ12" s="652"/>
      <c r="UTA12" s="652"/>
      <c r="UTB12" s="652"/>
      <c r="UTC12" s="652"/>
      <c r="UTD12" s="652"/>
      <c r="UTE12" s="652"/>
      <c r="UTF12" s="652"/>
      <c r="UTG12" s="652"/>
      <c r="UTH12" s="652"/>
      <c r="UTI12" s="652"/>
      <c r="UTJ12" s="652"/>
      <c r="UTK12" s="652"/>
      <c r="UTL12" s="652"/>
      <c r="UTM12" s="652"/>
      <c r="UTN12" s="652"/>
      <c r="UTO12" s="652"/>
      <c r="UTP12" s="652"/>
      <c r="UTQ12" s="652"/>
      <c r="UTR12" s="652"/>
      <c r="UTS12" s="652"/>
      <c r="UTT12" s="652"/>
      <c r="UTU12" s="652"/>
      <c r="UTV12" s="652"/>
      <c r="UTW12" s="652"/>
      <c r="UTX12" s="652"/>
      <c r="UTY12" s="652"/>
      <c r="UTZ12" s="652"/>
      <c r="UUA12" s="652"/>
      <c r="UUB12" s="652"/>
      <c r="UUC12" s="652"/>
      <c r="UUD12" s="652"/>
      <c r="UUE12" s="652"/>
      <c r="UUF12" s="652"/>
      <c r="UUG12" s="652"/>
      <c r="UUH12" s="652"/>
      <c r="UUI12" s="652"/>
      <c r="UUJ12" s="652"/>
      <c r="UUK12" s="652"/>
      <c r="UUL12" s="652"/>
      <c r="UUM12" s="652"/>
      <c r="UUN12" s="652"/>
      <c r="UUO12" s="652"/>
      <c r="UUP12" s="652"/>
      <c r="UUQ12" s="652"/>
      <c r="UUR12" s="652"/>
      <c r="UUS12" s="652"/>
      <c r="UUT12" s="652"/>
      <c r="UUU12" s="652"/>
      <c r="UUV12" s="652"/>
      <c r="UUW12" s="652"/>
      <c r="UUX12" s="652"/>
      <c r="UUY12" s="652"/>
      <c r="UUZ12" s="652"/>
      <c r="UVA12" s="652"/>
      <c r="UVB12" s="652"/>
      <c r="UVC12" s="652"/>
      <c r="UVD12" s="652"/>
      <c r="UVE12" s="652"/>
      <c r="UVF12" s="652"/>
      <c r="UVG12" s="652"/>
      <c r="UVH12" s="652"/>
      <c r="UVI12" s="652"/>
      <c r="UVJ12" s="652"/>
      <c r="UVK12" s="652"/>
      <c r="UVL12" s="652"/>
      <c r="UVM12" s="652"/>
      <c r="UVN12" s="652"/>
      <c r="UVO12" s="652"/>
      <c r="UVP12" s="652"/>
      <c r="UVQ12" s="652"/>
      <c r="UVR12" s="652"/>
      <c r="UVS12" s="652"/>
      <c r="UVT12" s="652"/>
      <c r="UVU12" s="652"/>
      <c r="UVV12" s="652"/>
      <c r="UVW12" s="652"/>
      <c r="UVX12" s="652"/>
      <c r="UVY12" s="652"/>
      <c r="UVZ12" s="652"/>
      <c r="UWA12" s="652"/>
      <c r="UWB12" s="652"/>
      <c r="UWC12" s="652"/>
      <c r="UWD12" s="652"/>
      <c r="UWE12" s="652"/>
      <c r="UWF12" s="652"/>
      <c r="UWG12" s="652"/>
      <c r="UWH12" s="652"/>
      <c r="UWI12" s="652"/>
      <c r="UWJ12" s="652"/>
      <c r="UWK12" s="652"/>
      <c r="UWL12" s="652"/>
      <c r="UWM12" s="652"/>
      <c r="UWN12" s="652"/>
      <c r="UWO12" s="652"/>
      <c r="UWP12" s="652"/>
      <c r="UWQ12" s="652"/>
      <c r="UWR12" s="652"/>
      <c r="UWS12" s="652"/>
      <c r="UWT12" s="652"/>
      <c r="UWU12" s="652"/>
      <c r="UWV12" s="652"/>
      <c r="UWW12" s="652"/>
      <c r="UWX12" s="652"/>
      <c r="UWY12" s="652"/>
      <c r="UWZ12" s="652"/>
      <c r="UXA12" s="652"/>
      <c r="UXB12" s="652"/>
      <c r="UXC12" s="652"/>
      <c r="UXD12" s="652"/>
      <c r="UXE12" s="652"/>
      <c r="UXF12" s="652"/>
      <c r="UXG12" s="652"/>
      <c r="UXH12" s="652"/>
      <c r="UXI12" s="652"/>
      <c r="UXJ12" s="652"/>
      <c r="UXK12" s="652"/>
      <c r="UXL12" s="652"/>
      <c r="UXM12" s="652"/>
      <c r="UXN12" s="652"/>
      <c r="UXO12" s="652"/>
      <c r="UXP12" s="652"/>
      <c r="UXQ12" s="652"/>
      <c r="UXR12" s="652"/>
      <c r="UXS12" s="652"/>
      <c r="UXT12" s="652"/>
      <c r="UXU12" s="652"/>
      <c r="UXV12" s="652"/>
      <c r="UXW12" s="652"/>
      <c r="UXX12" s="652"/>
      <c r="UXY12" s="652"/>
      <c r="UXZ12" s="652"/>
      <c r="UYA12" s="652"/>
      <c r="UYB12" s="652"/>
      <c r="UYC12" s="652"/>
      <c r="UYD12" s="652"/>
      <c r="UYE12" s="652"/>
      <c r="UYF12" s="652"/>
      <c r="UYG12" s="652"/>
      <c r="UYH12" s="652"/>
      <c r="UYI12" s="652"/>
      <c r="UYJ12" s="652"/>
      <c r="UYK12" s="652"/>
      <c r="UYL12" s="652"/>
      <c r="UYM12" s="652"/>
      <c r="UYN12" s="652"/>
      <c r="UYO12" s="652"/>
      <c r="UYP12" s="652"/>
      <c r="UYQ12" s="652"/>
      <c r="UYR12" s="652"/>
      <c r="UYS12" s="652"/>
      <c r="UYT12" s="652"/>
      <c r="UYU12" s="652"/>
      <c r="UYV12" s="652"/>
      <c r="UYW12" s="652"/>
      <c r="UYX12" s="652"/>
      <c r="UYY12" s="652"/>
      <c r="UYZ12" s="652"/>
      <c r="UZA12" s="652"/>
      <c r="UZB12" s="652"/>
      <c r="UZC12" s="652"/>
      <c r="UZD12" s="652"/>
      <c r="UZE12" s="652"/>
      <c r="UZF12" s="652"/>
      <c r="UZG12" s="652"/>
      <c r="UZH12" s="652"/>
      <c r="UZI12" s="652"/>
      <c r="UZJ12" s="652"/>
      <c r="UZK12" s="652"/>
      <c r="UZL12" s="652"/>
      <c r="UZM12" s="652"/>
      <c r="UZN12" s="652"/>
      <c r="UZO12" s="652"/>
      <c r="UZP12" s="652"/>
      <c r="UZQ12" s="652"/>
      <c r="UZR12" s="652"/>
      <c r="UZS12" s="652"/>
      <c r="UZT12" s="652"/>
      <c r="UZU12" s="652"/>
      <c r="UZV12" s="652"/>
      <c r="UZW12" s="652"/>
      <c r="UZX12" s="652"/>
      <c r="UZY12" s="652"/>
      <c r="UZZ12" s="652"/>
      <c r="VAA12" s="652"/>
      <c r="VAB12" s="652"/>
      <c r="VAC12" s="652"/>
      <c r="VAD12" s="652"/>
      <c r="VAE12" s="652"/>
      <c r="VAF12" s="652"/>
      <c r="VAG12" s="652"/>
      <c r="VAH12" s="652"/>
      <c r="VAI12" s="652"/>
      <c r="VAJ12" s="652"/>
      <c r="VAK12" s="652"/>
      <c r="VAL12" s="652"/>
      <c r="VAM12" s="652"/>
      <c r="VAN12" s="652"/>
      <c r="VAO12" s="652"/>
      <c r="VAP12" s="652"/>
      <c r="VAQ12" s="652"/>
      <c r="VAR12" s="652"/>
      <c r="VAS12" s="652"/>
      <c r="VAT12" s="652"/>
      <c r="VAU12" s="652"/>
      <c r="VAV12" s="652"/>
      <c r="VAW12" s="652"/>
      <c r="VAX12" s="652"/>
      <c r="VAY12" s="652"/>
      <c r="VAZ12" s="652"/>
      <c r="VBA12" s="652"/>
      <c r="VBB12" s="652"/>
      <c r="VBC12" s="652"/>
      <c r="VBD12" s="652"/>
      <c r="VBE12" s="652"/>
      <c r="VBF12" s="652"/>
      <c r="VBG12" s="652"/>
      <c r="VBH12" s="652"/>
      <c r="VBI12" s="652"/>
      <c r="VBJ12" s="652"/>
      <c r="VBK12" s="652"/>
      <c r="VBL12" s="652"/>
      <c r="VBM12" s="652"/>
      <c r="VBN12" s="652"/>
      <c r="VBO12" s="652"/>
      <c r="VBP12" s="652"/>
      <c r="VBQ12" s="652"/>
      <c r="VBR12" s="652"/>
      <c r="VBS12" s="652"/>
      <c r="VBT12" s="652"/>
      <c r="VBU12" s="652"/>
      <c r="VBV12" s="652"/>
      <c r="VBW12" s="652"/>
      <c r="VBX12" s="652"/>
      <c r="VBY12" s="652"/>
      <c r="VBZ12" s="652"/>
      <c r="VCA12" s="652"/>
      <c r="VCB12" s="652"/>
      <c r="VCC12" s="652"/>
      <c r="VCD12" s="652"/>
      <c r="VCE12" s="652"/>
      <c r="VCF12" s="652"/>
      <c r="VCG12" s="652"/>
      <c r="VCH12" s="652"/>
      <c r="VCI12" s="652"/>
      <c r="VCJ12" s="652"/>
      <c r="VCK12" s="652"/>
      <c r="VCL12" s="652"/>
      <c r="VCM12" s="652"/>
      <c r="VCN12" s="652"/>
      <c r="VCO12" s="652"/>
      <c r="VCP12" s="652"/>
      <c r="VCQ12" s="652"/>
      <c r="VCR12" s="652"/>
      <c r="VCS12" s="652"/>
      <c r="VCT12" s="652"/>
      <c r="VCU12" s="652"/>
      <c r="VCV12" s="652"/>
      <c r="VCW12" s="652"/>
      <c r="VCX12" s="652"/>
      <c r="VCY12" s="652"/>
      <c r="VCZ12" s="652"/>
      <c r="VDA12" s="652"/>
      <c r="VDB12" s="652"/>
      <c r="VDC12" s="652"/>
      <c r="VDD12" s="652"/>
      <c r="VDE12" s="652"/>
      <c r="VDF12" s="652"/>
      <c r="VDG12" s="652"/>
      <c r="VDH12" s="652"/>
      <c r="VDI12" s="652"/>
      <c r="VDJ12" s="652"/>
      <c r="VDK12" s="652"/>
      <c r="VDL12" s="652"/>
      <c r="VDM12" s="652"/>
      <c r="VDN12" s="652"/>
      <c r="VDO12" s="652"/>
      <c r="VDP12" s="652"/>
      <c r="VDQ12" s="652"/>
      <c r="VDR12" s="652"/>
      <c r="VDS12" s="652"/>
      <c r="VDT12" s="652"/>
      <c r="VDU12" s="652"/>
      <c r="VDV12" s="652"/>
      <c r="VDW12" s="652"/>
      <c r="VDX12" s="652"/>
      <c r="VDY12" s="652"/>
      <c r="VDZ12" s="652"/>
      <c r="VEA12" s="652"/>
      <c r="VEB12" s="652"/>
      <c r="VEC12" s="652"/>
      <c r="VED12" s="652"/>
      <c r="VEE12" s="652"/>
      <c r="VEF12" s="652"/>
      <c r="VEG12" s="652"/>
      <c r="VEH12" s="652"/>
      <c r="VEI12" s="652"/>
      <c r="VEJ12" s="652"/>
      <c r="VEK12" s="652"/>
      <c r="VEL12" s="652"/>
      <c r="VEM12" s="652"/>
      <c r="VEN12" s="652"/>
      <c r="VEO12" s="652"/>
      <c r="VEP12" s="652"/>
      <c r="VEQ12" s="652"/>
      <c r="VER12" s="652"/>
      <c r="VES12" s="652"/>
      <c r="VET12" s="652"/>
      <c r="VEU12" s="652"/>
      <c r="VEV12" s="652"/>
      <c r="VEW12" s="652"/>
      <c r="VEX12" s="652"/>
      <c r="VEY12" s="652"/>
      <c r="VEZ12" s="652"/>
      <c r="VFA12" s="652"/>
      <c r="VFB12" s="652"/>
      <c r="VFC12" s="652"/>
      <c r="VFD12" s="652"/>
      <c r="VFE12" s="652"/>
      <c r="VFF12" s="652"/>
      <c r="VFG12" s="652"/>
      <c r="VFH12" s="652"/>
      <c r="VFI12" s="652"/>
      <c r="VFJ12" s="652"/>
      <c r="VFK12" s="652"/>
      <c r="VFL12" s="652"/>
      <c r="VFM12" s="652"/>
      <c r="VFN12" s="652"/>
      <c r="VFO12" s="652"/>
      <c r="VFP12" s="652"/>
      <c r="VFQ12" s="652"/>
      <c r="VFR12" s="652"/>
      <c r="VFS12" s="652"/>
      <c r="VFT12" s="652"/>
      <c r="VFU12" s="652"/>
      <c r="VFV12" s="652"/>
      <c r="VFW12" s="652"/>
      <c r="VFX12" s="652"/>
      <c r="VFY12" s="652"/>
      <c r="VFZ12" s="652"/>
      <c r="VGA12" s="652"/>
      <c r="VGB12" s="652"/>
      <c r="VGC12" s="652"/>
      <c r="VGD12" s="652"/>
      <c r="VGE12" s="652"/>
      <c r="VGF12" s="652"/>
      <c r="VGG12" s="652"/>
      <c r="VGH12" s="652"/>
      <c r="VGI12" s="652"/>
      <c r="VGJ12" s="652"/>
      <c r="VGK12" s="652"/>
      <c r="VGL12" s="652"/>
      <c r="VGM12" s="652"/>
      <c r="VGN12" s="652"/>
      <c r="VGO12" s="652"/>
      <c r="VGP12" s="652"/>
      <c r="VGQ12" s="652"/>
      <c r="VGR12" s="652"/>
      <c r="VGS12" s="652"/>
      <c r="VGT12" s="652"/>
      <c r="VGU12" s="652"/>
      <c r="VGV12" s="652"/>
      <c r="VGW12" s="652"/>
      <c r="VGX12" s="652"/>
      <c r="VGY12" s="652"/>
      <c r="VGZ12" s="652"/>
      <c r="VHA12" s="652"/>
      <c r="VHB12" s="652"/>
      <c r="VHC12" s="652"/>
      <c r="VHD12" s="652"/>
      <c r="VHE12" s="652"/>
      <c r="VHF12" s="652"/>
      <c r="VHG12" s="652"/>
      <c r="VHH12" s="652"/>
      <c r="VHI12" s="652"/>
      <c r="VHJ12" s="652"/>
      <c r="VHK12" s="652"/>
      <c r="VHL12" s="652"/>
      <c r="VHM12" s="652"/>
      <c r="VHN12" s="652"/>
      <c r="VHO12" s="652"/>
      <c r="VHP12" s="652"/>
      <c r="VHQ12" s="652"/>
      <c r="VHR12" s="652"/>
      <c r="VHS12" s="652"/>
      <c r="VHT12" s="652"/>
      <c r="VHU12" s="652"/>
      <c r="VHV12" s="652"/>
      <c r="VHW12" s="652"/>
      <c r="VHX12" s="652"/>
      <c r="VHY12" s="652"/>
      <c r="VHZ12" s="652"/>
      <c r="VIA12" s="652"/>
      <c r="VIB12" s="652"/>
      <c r="VIC12" s="652"/>
      <c r="VID12" s="652"/>
      <c r="VIE12" s="652"/>
      <c r="VIF12" s="652"/>
      <c r="VIG12" s="652"/>
      <c r="VIH12" s="652"/>
      <c r="VII12" s="652"/>
      <c r="VIJ12" s="652"/>
      <c r="VIK12" s="652"/>
      <c r="VIL12" s="652"/>
      <c r="VIM12" s="652"/>
      <c r="VIN12" s="652"/>
      <c r="VIO12" s="652"/>
      <c r="VIP12" s="652"/>
      <c r="VIQ12" s="652"/>
      <c r="VIR12" s="652"/>
      <c r="VIS12" s="652"/>
      <c r="VIT12" s="652"/>
      <c r="VIU12" s="652"/>
      <c r="VIV12" s="652"/>
      <c r="VIW12" s="652"/>
      <c r="VIX12" s="652"/>
      <c r="VIY12" s="652"/>
      <c r="VIZ12" s="652"/>
      <c r="VJA12" s="652"/>
      <c r="VJB12" s="652"/>
      <c r="VJC12" s="652"/>
      <c r="VJD12" s="652"/>
      <c r="VJE12" s="652"/>
      <c r="VJF12" s="652"/>
      <c r="VJG12" s="652"/>
      <c r="VJH12" s="652"/>
      <c r="VJI12" s="652"/>
      <c r="VJJ12" s="652"/>
      <c r="VJK12" s="652"/>
      <c r="VJL12" s="652"/>
      <c r="VJM12" s="652"/>
      <c r="VJN12" s="652"/>
      <c r="VJO12" s="652"/>
      <c r="VJP12" s="652"/>
      <c r="VJQ12" s="652"/>
      <c r="VJR12" s="652"/>
      <c r="VJS12" s="652"/>
      <c r="VJT12" s="652"/>
      <c r="VJU12" s="652"/>
      <c r="VJV12" s="652"/>
      <c r="VJW12" s="652"/>
      <c r="VJX12" s="652"/>
      <c r="VJY12" s="652"/>
      <c r="VJZ12" s="652"/>
      <c r="VKA12" s="652"/>
      <c r="VKB12" s="652"/>
      <c r="VKC12" s="652"/>
      <c r="VKD12" s="652"/>
      <c r="VKE12" s="652"/>
      <c r="VKF12" s="652"/>
      <c r="VKG12" s="652"/>
      <c r="VKH12" s="652"/>
      <c r="VKI12" s="652"/>
      <c r="VKJ12" s="652"/>
      <c r="VKK12" s="652"/>
      <c r="VKL12" s="652"/>
      <c r="VKM12" s="652"/>
      <c r="VKN12" s="652"/>
      <c r="VKO12" s="652"/>
      <c r="VKP12" s="652"/>
      <c r="VKQ12" s="652"/>
      <c r="VKR12" s="652"/>
      <c r="VKS12" s="652"/>
      <c r="VKT12" s="652"/>
      <c r="VKU12" s="652"/>
      <c r="VKV12" s="652"/>
      <c r="VKW12" s="652"/>
      <c r="VKX12" s="652"/>
      <c r="VKY12" s="652"/>
      <c r="VKZ12" s="652"/>
      <c r="VLA12" s="652"/>
      <c r="VLB12" s="652"/>
      <c r="VLC12" s="652"/>
      <c r="VLD12" s="652"/>
      <c r="VLE12" s="652"/>
      <c r="VLF12" s="652"/>
      <c r="VLG12" s="652"/>
      <c r="VLH12" s="652"/>
      <c r="VLI12" s="652"/>
      <c r="VLJ12" s="652"/>
      <c r="VLK12" s="652"/>
      <c r="VLL12" s="652"/>
      <c r="VLM12" s="652"/>
      <c r="VLN12" s="652"/>
      <c r="VLO12" s="652"/>
      <c r="VLP12" s="652"/>
      <c r="VLQ12" s="652"/>
      <c r="VLR12" s="652"/>
      <c r="VLS12" s="652"/>
      <c r="VLT12" s="652"/>
      <c r="VLU12" s="652"/>
      <c r="VLV12" s="652"/>
      <c r="VLW12" s="652"/>
      <c r="VLX12" s="652"/>
      <c r="VLY12" s="652"/>
      <c r="VLZ12" s="652"/>
      <c r="VMA12" s="652"/>
      <c r="VMB12" s="652"/>
      <c r="VMC12" s="652"/>
      <c r="VMD12" s="652"/>
      <c r="VME12" s="652"/>
      <c r="VMF12" s="652"/>
      <c r="VMG12" s="652"/>
      <c r="VMH12" s="652"/>
      <c r="VMI12" s="652"/>
      <c r="VMJ12" s="652"/>
      <c r="VMK12" s="652"/>
      <c r="VML12" s="652"/>
      <c r="VMM12" s="652"/>
      <c r="VMN12" s="652"/>
      <c r="VMO12" s="652"/>
      <c r="VMP12" s="652"/>
      <c r="VMQ12" s="652"/>
      <c r="VMR12" s="652"/>
      <c r="VMS12" s="652"/>
      <c r="VMT12" s="652"/>
      <c r="VMU12" s="652"/>
      <c r="VMV12" s="652"/>
      <c r="VMW12" s="652"/>
      <c r="VMX12" s="652"/>
      <c r="VMY12" s="652"/>
      <c r="VMZ12" s="652"/>
      <c r="VNA12" s="652"/>
      <c r="VNB12" s="652"/>
      <c r="VNC12" s="652"/>
      <c r="VND12" s="652"/>
      <c r="VNE12" s="652"/>
      <c r="VNF12" s="652"/>
      <c r="VNG12" s="652"/>
      <c r="VNH12" s="652"/>
      <c r="VNI12" s="652"/>
      <c r="VNJ12" s="652"/>
      <c r="VNK12" s="652"/>
      <c r="VNL12" s="652"/>
      <c r="VNM12" s="652"/>
      <c r="VNN12" s="652"/>
      <c r="VNO12" s="652"/>
      <c r="VNP12" s="652"/>
      <c r="VNQ12" s="652"/>
      <c r="VNR12" s="652"/>
      <c r="VNS12" s="652"/>
      <c r="VNT12" s="652"/>
      <c r="VNU12" s="652"/>
      <c r="VNV12" s="652"/>
      <c r="VNW12" s="652"/>
      <c r="VNX12" s="652"/>
      <c r="VNY12" s="652"/>
      <c r="VNZ12" s="652"/>
      <c r="VOA12" s="652"/>
      <c r="VOB12" s="652"/>
      <c r="VOC12" s="652"/>
      <c r="VOD12" s="652"/>
      <c r="VOE12" s="652"/>
      <c r="VOF12" s="652"/>
      <c r="VOG12" s="652"/>
      <c r="VOH12" s="652"/>
      <c r="VOI12" s="652"/>
      <c r="VOJ12" s="652"/>
      <c r="VOK12" s="652"/>
      <c r="VOL12" s="652"/>
      <c r="VOM12" s="652"/>
      <c r="VON12" s="652"/>
      <c r="VOO12" s="652"/>
      <c r="VOP12" s="652"/>
      <c r="VOQ12" s="652"/>
      <c r="VOR12" s="652"/>
      <c r="VOS12" s="652"/>
      <c r="VOT12" s="652"/>
      <c r="VOU12" s="652"/>
      <c r="VOV12" s="652"/>
      <c r="VOW12" s="652"/>
      <c r="VOX12" s="652"/>
      <c r="VOY12" s="652"/>
      <c r="VOZ12" s="652"/>
      <c r="VPA12" s="652"/>
      <c r="VPB12" s="652"/>
      <c r="VPC12" s="652"/>
      <c r="VPD12" s="652"/>
      <c r="VPE12" s="652"/>
      <c r="VPF12" s="652"/>
      <c r="VPG12" s="652"/>
      <c r="VPH12" s="652"/>
      <c r="VPI12" s="652"/>
      <c r="VPJ12" s="652"/>
      <c r="VPK12" s="652"/>
      <c r="VPL12" s="652"/>
      <c r="VPM12" s="652"/>
      <c r="VPN12" s="652"/>
      <c r="VPO12" s="652"/>
      <c r="VPP12" s="652"/>
      <c r="VPQ12" s="652"/>
      <c r="VPR12" s="652"/>
      <c r="VPS12" s="652"/>
      <c r="VPT12" s="652"/>
      <c r="VPU12" s="652"/>
      <c r="VPV12" s="652"/>
      <c r="VPW12" s="652"/>
      <c r="VPX12" s="652"/>
      <c r="VPY12" s="652"/>
      <c r="VPZ12" s="652"/>
      <c r="VQA12" s="652"/>
      <c r="VQB12" s="652"/>
      <c r="VQC12" s="652"/>
      <c r="VQD12" s="652"/>
      <c r="VQE12" s="652"/>
      <c r="VQF12" s="652"/>
      <c r="VQG12" s="652"/>
      <c r="VQH12" s="652"/>
      <c r="VQI12" s="652"/>
      <c r="VQJ12" s="652"/>
      <c r="VQK12" s="652"/>
      <c r="VQL12" s="652"/>
      <c r="VQM12" s="652"/>
      <c r="VQN12" s="652"/>
      <c r="VQO12" s="652"/>
      <c r="VQP12" s="652"/>
      <c r="VQQ12" s="652"/>
      <c r="VQR12" s="652"/>
      <c r="VQS12" s="652"/>
      <c r="VQT12" s="652"/>
      <c r="VQU12" s="652"/>
      <c r="VQV12" s="652"/>
      <c r="VQW12" s="652"/>
      <c r="VQX12" s="652"/>
      <c r="VQY12" s="652"/>
      <c r="VQZ12" s="652"/>
      <c r="VRA12" s="652"/>
      <c r="VRB12" s="652"/>
      <c r="VRC12" s="652"/>
      <c r="VRD12" s="652"/>
      <c r="VRE12" s="652"/>
      <c r="VRF12" s="652"/>
      <c r="VRG12" s="652"/>
      <c r="VRH12" s="652"/>
      <c r="VRI12" s="652"/>
      <c r="VRJ12" s="652"/>
      <c r="VRK12" s="652"/>
      <c r="VRL12" s="652"/>
      <c r="VRM12" s="652"/>
      <c r="VRN12" s="652"/>
      <c r="VRO12" s="652"/>
      <c r="VRP12" s="652"/>
      <c r="VRQ12" s="652"/>
      <c r="VRR12" s="652"/>
      <c r="VRS12" s="652"/>
      <c r="VRT12" s="652"/>
      <c r="VRU12" s="652"/>
      <c r="VRV12" s="652"/>
      <c r="VRW12" s="652"/>
      <c r="VRX12" s="652"/>
      <c r="VRY12" s="652"/>
      <c r="VRZ12" s="652"/>
      <c r="VSA12" s="652"/>
      <c r="VSB12" s="652"/>
      <c r="VSC12" s="652"/>
      <c r="VSD12" s="652"/>
      <c r="VSE12" s="652"/>
      <c r="VSF12" s="652"/>
      <c r="VSG12" s="652"/>
      <c r="VSH12" s="652"/>
      <c r="VSI12" s="652"/>
      <c r="VSJ12" s="652"/>
      <c r="VSK12" s="652"/>
      <c r="VSL12" s="652"/>
      <c r="VSM12" s="652"/>
      <c r="VSN12" s="652"/>
      <c r="VSO12" s="652"/>
      <c r="VSP12" s="652"/>
      <c r="VSQ12" s="652"/>
      <c r="VSR12" s="652"/>
      <c r="VSS12" s="652"/>
      <c r="VST12" s="652"/>
      <c r="VSU12" s="652"/>
      <c r="VSV12" s="652"/>
      <c r="VSW12" s="652"/>
      <c r="VSX12" s="652"/>
      <c r="VSY12" s="652"/>
      <c r="VSZ12" s="652"/>
      <c r="VTA12" s="652"/>
      <c r="VTB12" s="652"/>
      <c r="VTC12" s="652"/>
      <c r="VTD12" s="652"/>
      <c r="VTE12" s="652"/>
      <c r="VTF12" s="652"/>
      <c r="VTG12" s="652"/>
      <c r="VTH12" s="652"/>
      <c r="VTI12" s="652"/>
      <c r="VTJ12" s="652"/>
      <c r="VTK12" s="652"/>
      <c r="VTL12" s="652"/>
      <c r="VTM12" s="652"/>
      <c r="VTN12" s="652"/>
      <c r="VTO12" s="652"/>
      <c r="VTP12" s="652"/>
      <c r="VTQ12" s="652"/>
      <c r="VTR12" s="652"/>
      <c r="VTS12" s="652"/>
      <c r="VTT12" s="652"/>
      <c r="VTU12" s="652"/>
      <c r="VTV12" s="652"/>
      <c r="VTW12" s="652"/>
      <c r="VTX12" s="652"/>
      <c r="VTY12" s="652"/>
      <c r="VTZ12" s="652"/>
      <c r="VUA12" s="652"/>
      <c r="VUB12" s="652"/>
      <c r="VUC12" s="652"/>
      <c r="VUD12" s="652"/>
      <c r="VUE12" s="652"/>
      <c r="VUF12" s="652"/>
      <c r="VUG12" s="652"/>
      <c r="VUH12" s="652"/>
      <c r="VUI12" s="652"/>
      <c r="VUJ12" s="652"/>
      <c r="VUK12" s="652"/>
      <c r="VUL12" s="652"/>
      <c r="VUM12" s="652"/>
      <c r="VUN12" s="652"/>
      <c r="VUO12" s="652"/>
      <c r="VUP12" s="652"/>
      <c r="VUQ12" s="652"/>
      <c r="VUR12" s="652"/>
      <c r="VUS12" s="652"/>
      <c r="VUT12" s="652"/>
      <c r="VUU12" s="652"/>
      <c r="VUV12" s="652"/>
      <c r="VUW12" s="652"/>
      <c r="VUX12" s="652"/>
      <c r="VUY12" s="652"/>
      <c r="VUZ12" s="652"/>
      <c r="VVA12" s="652"/>
      <c r="VVB12" s="652"/>
      <c r="VVC12" s="652"/>
      <c r="VVD12" s="652"/>
      <c r="VVE12" s="652"/>
      <c r="VVF12" s="652"/>
      <c r="VVG12" s="652"/>
      <c r="VVH12" s="652"/>
      <c r="VVI12" s="652"/>
      <c r="VVJ12" s="652"/>
      <c r="VVK12" s="652"/>
      <c r="VVL12" s="652"/>
      <c r="VVM12" s="652"/>
      <c r="VVN12" s="652"/>
      <c r="VVO12" s="652"/>
      <c r="VVP12" s="652"/>
      <c r="VVQ12" s="652"/>
      <c r="VVR12" s="652"/>
      <c r="VVS12" s="652"/>
      <c r="VVT12" s="652"/>
      <c r="VVU12" s="652"/>
      <c r="VVV12" s="652"/>
      <c r="VVW12" s="652"/>
      <c r="VVX12" s="652"/>
      <c r="VVY12" s="652"/>
      <c r="VVZ12" s="652"/>
      <c r="VWA12" s="652"/>
      <c r="VWB12" s="652"/>
      <c r="VWC12" s="652"/>
      <c r="VWD12" s="652"/>
      <c r="VWE12" s="652"/>
      <c r="VWF12" s="652"/>
      <c r="VWG12" s="652"/>
      <c r="VWH12" s="652"/>
      <c r="VWI12" s="652"/>
      <c r="VWJ12" s="652"/>
      <c r="VWK12" s="652"/>
      <c r="VWL12" s="652"/>
      <c r="VWM12" s="652"/>
      <c r="VWN12" s="652"/>
      <c r="VWO12" s="652"/>
      <c r="VWP12" s="652"/>
      <c r="VWQ12" s="652"/>
      <c r="VWR12" s="652"/>
      <c r="VWS12" s="652"/>
      <c r="VWT12" s="652"/>
      <c r="VWU12" s="652"/>
      <c r="VWV12" s="652"/>
      <c r="VWW12" s="652"/>
      <c r="VWX12" s="652"/>
      <c r="VWY12" s="652"/>
      <c r="VWZ12" s="652"/>
      <c r="VXA12" s="652"/>
      <c r="VXB12" s="652"/>
      <c r="VXC12" s="652"/>
      <c r="VXD12" s="652"/>
      <c r="VXE12" s="652"/>
      <c r="VXF12" s="652"/>
      <c r="VXG12" s="652"/>
      <c r="VXH12" s="652"/>
      <c r="VXI12" s="652"/>
      <c r="VXJ12" s="652"/>
      <c r="VXK12" s="652"/>
      <c r="VXL12" s="652"/>
      <c r="VXM12" s="652"/>
      <c r="VXN12" s="652"/>
      <c r="VXO12" s="652"/>
      <c r="VXP12" s="652"/>
      <c r="VXQ12" s="652"/>
      <c r="VXR12" s="652"/>
      <c r="VXS12" s="652"/>
      <c r="VXT12" s="652"/>
      <c r="VXU12" s="652"/>
      <c r="VXV12" s="652"/>
      <c r="VXW12" s="652"/>
      <c r="VXX12" s="652"/>
      <c r="VXY12" s="652"/>
      <c r="VXZ12" s="652"/>
      <c r="VYA12" s="652"/>
      <c r="VYB12" s="652"/>
      <c r="VYC12" s="652"/>
      <c r="VYD12" s="652"/>
      <c r="VYE12" s="652"/>
      <c r="VYF12" s="652"/>
      <c r="VYG12" s="652"/>
      <c r="VYH12" s="652"/>
      <c r="VYI12" s="652"/>
      <c r="VYJ12" s="652"/>
      <c r="VYK12" s="652"/>
      <c r="VYL12" s="652"/>
      <c r="VYM12" s="652"/>
      <c r="VYN12" s="652"/>
      <c r="VYO12" s="652"/>
      <c r="VYP12" s="652"/>
      <c r="VYQ12" s="652"/>
      <c r="VYR12" s="652"/>
      <c r="VYS12" s="652"/>
      <c r="VYT12" s="652"/>
      <c r="VYU12" s="652"/>
      <c r="VYV12" s="652"/>
      <c r="VYW12" s="652"/>
      <c r="VYX12" s="652"/>
      <c r="VYY12" s="652"/>
      <c r="VYZ12" s="652"/>
      <c r="VZA12" s="652"/>
      <c r="VZB12" s="652"/>
      <c r="VZC12" s="652"/>
      <c r="VZD12" s="652"/>
      <c r="VZE12" s="652"/>
      <c r="VZF12" s="652"/>
      <c r="VZG12" s="652"/>
      <c r="VZH12" s="652"/>
      <c r="VZI12" s="652"/>
      <c r="VZJ12" s="652"/>
      <c r="VZK12" s="652"/>
      <c r="VZL12" s="652"/>
      <c r="VZM12" s="652"/>
      <c r="VZN12" s="652"/>
      <c r="VZO12" s="652"/>
      <c r="VZP12" s="652"/>
      <c r="VZQ12" s="652"/>
      <c r="VZR12" s="652"/>
      <c r="VZS12" s="652"/>
      <c r="VZT12" s="652"/>
      <c r="VZU12" s="652"/>
      <c r="VZV12" s="652"/>
      <c r="VZW12" s="652"/>
      <c r="VZX12" s="652"/>
      <c r="VZY12" s="652"/>
      <c r="VZZ12" s="652"/>
      <c r="WAA12" s="652"/>
      <c r="WAB12" s="652"/>
      <c r="WAC12" s="652"/>
      <c r="WAD12" s="652"/>
      <c r="WAE12" s="652"/>
      <c r="WAF12" s="652"/>
      <c r="WAG12" s="652"/>
      <c r="WAH12" s="652"/>
      <c r="WAI12" s="652"/>
      <c r="WAJ12" s="652"/>
      <c r="WAK12" s="652"/>
      <c r="WAL12" s="652"/>
      <c r="WAM12" s="652"/>
      <c r="WAN12" s="652"/>
      <c r="WAO12" s="652"/>
      <c r="WAP12" s="652"/>
      <c r="WAQ12" s="652"/>
      <c r="WAR12" s="652"/>
      <c r="WAS12" s="652"/>
      <c r="WAT12" s="652"/>
      <c r="WAU12" s="652"/>
      <c r="WAV12" s="652"/>
      <c r="WAW12" s="652"/>
      <c r="WAX12" s="652"/>
      <c r="WAY12" s="652"/>
      <c r="WAZ12" s="652"/>
      <c r="WBA12" s="652"/>
      <c r="WBB12" s="652"/>
      <c r="WBC12" s="652"/>
      <c r="WBD12" s="652"/>
      <c r="WBE12" s="652"/>
      <c r="WBF12" s="652"/>
      <c r="WBG12" s="652"/>
      <c r="WBH12" s="652"/>
      <c r="WBI12" s="652"/>
      <c r="WBJ12" s="652"/>
      <c r="WBK12" s="652"/>
      <c r="WBL12" s="652"/>
      <c r="WBM12" s="652"/>
      <c r="WBN12" s="652"/>
      <c r="WBO12" s="652"/>
      <c r="WBP12" s="652"/>
      <c r="WBQ12" s="652"/>
      <c r="WBR12" s="652"/>
      <c r="WBS12" s="652"/>
      <c r="WBT12" s="652"/>
      <c r="WBU12" s="652"/>
      <c r="WBV12" s="652"/>
      <c r="WBW12" s="652"/>
      <c r="WBX12" s="652"/>
      <c r="WBY12" s="652"/>
      <c r="WBZ12" s="652"/>
      <c r="WCA12" s="652"/>
      <c r="WCB12" s="652"/>
      <c r="WCC12" s="652"/>
      <c r="WCD12" s="652"/>
      <c r="WCE12" s="652"/>
      <c r="WCF12" s="652"/>
      <c r="WCG12" s="652"/>
      <c r="WCH12" s="652"/>
      <c r="WCI12" s="652"/>
      <c r="WCJ12" s="652"/>
      <c r="WCK12" s="652"/>
      <c r="WCL12" s="652"/>
      <c r="WCM12" s="652"/>
      <c r="WCN12" s="652"/>
      <c r="WCO12" s="652"/>
      <c r="WCP12" s="652"/>
      <c r="WCQ12" s="652"/>
      <c r="WCR12" s="652"/>
      <c r="WCS12" s="652"/>
      <c r="WCT12" s="652"/>
      <c r="WCU12" s="652"/>
      <c r="WCV12" s="652"/>
      <c r="WCW12" s="652"/>
      <c r="WCX12" s="652"/>
      <c r="WCY12" s="652"/>
      <c r="WCZ12" s="652"/>
      <c r="WDA12" s="652"/>
      <c r="WDB12" s="652"/>
      <c r="WDC12" s="652"/>
      <c r="WDD12" s="652"/>
      <c r="WDE12" s="652"/>
      <c r="WDF12" s="652"/>
      <c r="WDG12" s="652"/>
      <c r="WDH12" s="652"/>
      <c r="WDI12" s="652"/>
      <c r="WDJ12" s="652"/>
      <c r="WDK12" s="652"/>
      <c r="WDL12" s="652"/>
      <c r="WDM12" s="652"/>
      <c r="WDN12" s="652"/>
      <c r="WDO12" s="652"/>
      <c r="WDP12" s="652"/>
      <c r="WDQ12" s="652"/>
      <c r="WDR12" s="652"/>
      <c r="WDS12" s="652"/>
      <c r="WDT12" s="652"/>
      <c r="WDU12" s="652"/>
      <c r="WDV12" s="652"/>
      <c r="WDW12" s="652"/>
      <c r="WDX12" s="652"/>
      <c r="WDY12" s="652"/>
      <c r="WDZ12" s="652"/>
      <c r="WEA12" s="652"/>
      <c r="WEB12" s="652"/>
      <c r="WEC12" s="652"/>
      <c r="WED12" s="652"/>
      <c r="WEE12" s="652"/>
      <c r="WEF12" s="652"/>
      <c r="WEG12" s="652"/>
      <c r="WEH12" s="652"/>
      <c r="WEI12" s="652"/>
      <c r="WEJ12" s="652"/>
      <c r="WEK12" s="652"/>
      <c r="WEL12" s="652"/>
      <c r="WEM12" s="652"/>
      <c r="WEN12" s="652"/>
      <c r="WEO12" s="652"/>
      <c r="WEP12" s="652"/>
      <c r="WEQ12" s="652"/>
      <c r="WER12" s="652"/>
      <c r="WES12" s="652"/>
      <c r="WET12" s="652"/>
      <c r="WEU12" s="652"/>
      <c r="WEV12" s="652"/>
      <c r="WEW12" s="652"/>
      <c r="WEX12" s="652"/>
      <c r="WEY12" s="652"/>
      <c r="WEZ12" s="652"/>
      <c r="WFA12" s="652"/>
      <c r="WFB12" s="652"/>
      <c r="WFC12" s="652"/>
      <c r="WFD12" s="652"/>
      <c r="WFE12" s="652"/>
      <c r="WFF12" s="652"/>
      <c r="WFG12" s="652"/>
      <c r="WFH12" s="652"/>
      <c r="WFI12" s="652"/>
      <c r="WFJ12" s="652"/>
      <c r="WFK12" s="652"/>
      <c r="WFL12" s="652"/>
      <c r="WFM12" s="652"/>
      <c r="WFN12" s="652"/>
      <c r="WFO12" s="652"/>
      <c r="WFP12" s="652"/>
      <c r="WFQ12" s="652"/>
      <c r="WFR12" s="652"/>
      <c r="WFS12" s="652"/>
      <c r="WFT12" s="652"/>
      <c r="WFU12" s="652"/>
      <c r="WFV12" s="652"/>
      <c r="WFW12" s="652"/>
      <c r="WFX12" s="652"/>
      <c r="WFY12" s="652"/>
      <c r="WFZ12" s="652"/>
      <c r="WGA12" s="652"/>
      <c r="WGB12" s="652"/>
      <c r="WGC12" s="652"/>
      <c r="WGD12" s="652"/>
      <c r="WGE12" s="652"/>
      <c r="WGF12" s="652"/>
      <c r="WGG12" s="652"/>
      <c r="WGH12" s="652"/>
      <c r="WGI12" s="652"/>
      <c r="WGJ12" s="652"/>
      <c r="WGK12" s="652"/>
      <c r="WGL12" s="652"/>
      <c r="WGM12" s="652"/>
      <c r="WGN12" s="652"/>
      <c r="WGO12" s="652"/>
      <c r="WGP12" s="652"/>
      <c r="WGQ12" s="652"/>
      <c r="WGR12" s="652"/>
      <c r="WGS12" s="652"/>
      <c r="WGT12" s="652"/>
      <c r="WGU12" s="652"/>
      <c r="WGV12" s="652"/>
      <c r="WGW12" s="652"/>
      <c r="WGX12" s="652"/>
      <c r="WGY12" s="652"/>
      <c r="WGZ12" s="652"/>
      <c r="WHA12" s="652"/>
      <c r="WHB12" s="652"/>
      <c r="WHC12" s="652"/>
      <c r="WHD12" s="652"/>
      <c r="WHE12" s="652"/>
      <c r="WHF12" s="652"/>
      <c r="WHG12" s="652"/>
      <c r="WHH12" s="652"/>
      <c r="WHI12" s="652"/>
      <c r="WHJ12" s="652"/>
      <c r="WHK12" s="652"/>
      <c r="WHL12" s="652"/>
      <c r="WHM12" s="652"/>
      <c r="WHN12" s="652"/>
      <c r="WHO12" s="652"/>
      <c r="WHP12" s="652"/>
      <c r="WHQ12" s="652"/>
      <c r="WHR12" s="652"/>
      <c r="WHS12" s="652"/>
      <c r="WHT12" s="652"/>
      <c r="WHU12" s="652"/>
      <c r="WHV12" s="652"/>
      <c r="WHW12" s="652"/>
      <c r="WHX12" s="652"/>
      <c r="WHY12" s="652"/>
      <c r="WHZ12" s="652"/>
      <c r="WIA12" s="652"/>
      <c r="WIB12" s="652"/>
      <c r="WIC12" s="652"/>
      <c r="WID12" s="652"/>
      <c r="WIE12" s="652"/>
      <c r="WIF12" s="652"/>
      <c r="WIG12" s="652"/>
      <c r="WIH12" s="652"/>
      <c r="WII12" s="652"/>
      <c r="WIJ12" s="652"/>
      <c r="WIK12" s="652"/>
      <c r="WIL12" s="652"/>
      <c r="WIM12" s="652"/>
      <c r="WIN12" s="652"/>
      <c r="WIO12" s="652"/>
      <c r="WIP12" s="652"/>
      <c r="WIQ12" s="652"/>
      <c r="WIR12" s="652"/>
      <c r="WIS12" s="652"/>
      <c r="WIT12" s="652"/>
      <c r="WIU12" s="652"/>
      <c r="WIV12" s="652"/>
      <c r="WIW12" s="652"/>
      <c r="WIX12" s="652"/>
      <c r="WIY12" s="652"/>
      <c r="WIZ12" s="652"/>
      <c r="WJA12" s="652"/>
      <c r="WJB12" s="652"/>
      <c r="WJC12" s="652"/>
      <c r="WJD12" s="652"/>
      <c r="WJE12" s="652"/>
      <c r="WJF12" s="652"/>
      <c r="WJG12" s="652"/>
      <c r="WJH12" s="652"/>
      <c r="WJI12" s="652"/>
      <c r="WJJ12" s="652"/>
      <c r="WJK12" s="652"/>
      <c r="WJL12" s="652"/>
      <c r="WJM12" s="652"/>
      <c r="WJN12" s="652"/>
      <c r="WJO12" s="652"/>
      <c r="WJP12" s="652"/>
      <c r="WJQ12" s="652"/>
      <c r="WJR12" s="652"/>
      <c r="WJS12" s="652"/>
      <c r="WJT12" s="652"/>
      <c r="WJU12" s="652"/>
      <c r="WJV12" s="652"/>
      <c r="WJW12" s="652"/>
      <c r="WJX12" s="652"/>
      <c r="WJY12" s="652"/>
      <c r="WJZ12" s="652"/>
      <c r="WKA12" s="652"/>
      <c r="WKB12" s="652"/>
      <c r="WKC12" s="652"/>
      <c r="WKD12" s="652"/>
      <c r="WKE12" s="652"/>
      <c r="WKF12" s="652"/>
      <c r="WKG12" s="652"/>
      <c r="WKH12" s="652"/>
      <c r="WKI12" s="652"/>
      <c r="WKJ12" s="652"/>
      <c r="WKK12" s="652"/>
      <c r="WKL12" s="652"/>
      <c r="WKM12" s="652"/>
      <c r="WKN12" s="652"/>
      <c r="WKO12" s="652"/>
      <c r="WKP12" s="652"/>
      <c r="WKQ12" s="652"/>
      <c r="WKR12" s="652"/>
      <c r="WKS12" s="652"/>
      <c r="WKT12" s="652"/>
      <c r="WKU12" s="652"/>
      <c r="WKV12" s="652"/>
      <c r="WKW12" s="652"/>
      <c r="WKX12" s="652"/>
      <c r="WKY12" s="652"/>
      <c r="WKZ12" s="652"/>
      <c r="WLA12" s="652"/>
      <c r="WLB12" s="652"/>
      <c r="WLC12" s="652"/>
      <c r="WLD12" s="652"/>
      <c r="WLE12" s="652"/>
      <c r="WLF12" s="652"/>
      <c r="WLG12" s="652"/>
      <c r="WLH12" s="652"/>
      <c r="WLI12" s="652"/>
      <c r="WLJ12" s="652"/>
      <c r="WLK12" s="652"/>
      <c r="WLL12" s="652"/>
      <c r="WLM12" s="652"/>
      <c r="WLN12" s="652"/>
      <c r="WLO12" s="652"/>
      <c r="WLP12" s="652"/>
      <c r="WLQ12" s="652"/>
      <c r="WLR12" s="652"/>
      <c r="WLS12" s="652"/>
      <c r="WLT12" s="652"/>
      <c r="WLU12" s="652"/>
      <c r="WLV12" s="652"/>
      <c r="WLW12" s="652"/>
      <c r="WLX12" s="652"/>
      <c r="WLY12" s="652"/>
      <c r="WLZ12" s="652"/>
      <c r="WMA12" s="652"/>
      <c r="WMB12" s="652"/>
      <c r="WMC12" s="652"/>
      <c r="WMD12" s="652"/>
      <c r="WME12" s="652"/>
      <c r="WMF12" s="652"/>
      <c r="WMG12" s="652"/>
      <c r="WMH12" s="652"/>
      <c r="WMI12" s="652"/>
      <c r="WMJ12" s="652"/>
      <c r="WMK12" s="652"/>
      <c r="WML12" s="652"/>
      <c r="WMM12" s="652"/>
      <c r="WMN12" s="652"/>
      <c r="WMO12" s="652"/>
      <c r="WMP12" s="652"/>
      <c r="WMQ12" s="652"/>
      <c r="WMR12" s="652"/>
      <c r="WMS12" s="652"/>
      <c r="WMT12" s="652"/>
      <c r="WMU12" s="652"/>
      <c r="WMV12" s="652"/>
      <c r="WMW12" s="652"/>
      <c r="WMX12" s="652"/>
      <c r="WMY12" s="652"/>
      <c r="WMZ12" s="652"/>
      <c r="WNA12" s="652"/>
      <c r="WNB12" s="652"/>
      <c r="WNC12" s="652"/>
      <c r="WND12" s="652"/>
      <c r="WNE12" s="652"/>
      <c r="WNF12" s="652"/>
      <c r="WNG12" s="652"/>
      <c r="WNH12" s="652"/>
      <c r="WNI12" s="652"/>
      <c r="WNJ12" s="652"/>
      <c r="WNK12" s="652"/>
      <c r="WNL12" s="652"/>
      <c r="WNM12" s="652"/>
      <c r="WNN12" s="652"/>
      <c r="WNO12" s="652"/>
      <c r="WNP12" s="652"/>
      <c r="WNQ12" s="652"/>
      <c r="WNR12" s="652"/>
      <c r="WNS12" s="652"/>
      <c r="WNT12" s="652"/>
      <c r="WNU12" s="652"/>
      <c r="WNV12" s="652"/>
      <c r="WNW12" s="652"/>
      <c r="WNX12" s="652"/>
      <c r="WNY12" s="652"/>
      <c r="WNZ12" s="652"/>
      <c r="WOA12" s="652"/>
      <c r="WOB12" s="652"/>
      <c r="WOC12" s="652"/>
      <c r="WOD12" s="652"/>
      <c r="WOE12" s="652"/>
      <c r="WOF12" s="652"/>
      <c r="WOG12" s="652"/>
      <c r="WOH12" s="652"/>
      <c r="WOI12" s="652"/>
      <c r="WOJ12" s="652"/>
      <c r="WOK12" s="652"/>
      <c r="WOL12" s="652"/>
      <c r="WOM12" s="652"/>
      <c r="WON12" s="652"/>
      <c r="WOO12" s="652"/>
      <c r="WOP12" s="652"/>
      <c r="WOQ12" s="652"/>
      <c r="WOR12" s="652"/>
      <c r="WOS12" s="652"/>
      <c r="WOT12" s="652"/>
      <c r="WOU12" s="652"/>
      <c r="WOV12" s="652"/>
      <c r="WOW12" s="652"/>
      <c r="WOX12" s="652"/>
      <c r="WOY12" s="652"/>
      <c r="WOZ12" s="652"/>
      <c r="WPA12" s="652"/>
      <c r="WPB12" s="652"/>
      <c r="WPC12" s="652"/>
      <c r="WPD12" s="652"/>
      <c r="WPE12" s="652"/>
      <c r="WPF12" s="652"/>
      <c r="WPG12" s="652"/>
      <c r="WPH12" s="652"/>
      <c r="WPI12" s="652"/>
      <c r="WPJ12" s="652"/>
      <c r="WPK12" s="652"/>
      <c r="WPL12" s="652"/>
      <c r="WPM12" s="652"/>
      <c r="WPN12" s="652"/>
      <c r="WPO12" s="652"/>
      <c r="WPP12" s="652"/>
      <c r="WPQ12" s="652"/>
      <c r="WPR12" s="652"/>
      <c r="WPS12" s="652"/>
      <c r="WPT12" s="652"/>
      <c r="WPU12" s="652"/>
      <c r="WPV12" s="652"/>
      <c r="WPW12" s="652"/>
      <c r="WPX12" s="652"/>
      <c r="WPY12" s="652"/>
      <c r="WPZ12" s="652"/>
      <c r="WQA12" s="652"/>
      <c r="WQB12" s="652"/>
      <c r="WQC12" s="652"/>
      <c r="WQD12" s="652"/>
      <c r="WQE12" s="652"/>
      <c r="WQF12" s="652"/>
      <c r="WQG12" s="652"/>
      <c r="WQH12" s="652"/>
      <c r="WQI12" s="652"/>
      <c r="WQJ12" s="652"/>
      <c r="WQK12" s="652"/>
      <c r="WQL12" s="652"/>
      <c r="WQM12" s="652"/>
      <c r="WQN12" s="652"/>
      <c r="WQO12" s="652"/>
      <c r="WQP12" s="652"/>
      <c r="WQQ12" s="652"/>
      <c r="WQR12" s="652"/>
      <c r="WQS12" s="652"/>
      <c r="WQT12" s="652"/>
      <c r="WQU12" s="652"/>
      <c r="WQV12" s="652"/>
      <c r="WQW12" s="652"/>
      <c r="WQX12" s="652"/>
      <c r="WQY12" s="652"/>
      <c r="WQZ12" s="652"/>
      <c r="WRA12" s="652"/>
      <c r="WRB12" s="652"/>
      <c r="WRC12" s="652"/>
      <c r="WRD12" s="652"/>
      <c r="WRE12" s="652"/>
      <c r="WRF12" s="652"/>
      <c r="WRG12" s="652"/>
      <c r="WRH12" s="652"/>
      <c r="WRI12" s="652"/>
      <c r="WRJ12" s="652"/>
      <c r="WRK12" s="652"/>
      <c r="WRL12" s="652"/>
      <c r="WRM12" s="652"/>
      <c r="WRN12" s="652"/>
      <c r="WRO12" s="652"/>
      <c r="WRP12" s="652"/>
      <c r="WRQ12" s="652"/>
      <c r="WRR12" s="652"/>
      <c r="WRS12" s="652"/>
      <c r="WRT12" s="652"/>
      <c r="WRU12" s="652"/>
      <c r="WRV12" s="652"/>
      <c r="WRW12" s="652"/>
      <c r="WRX12" s="652"/>
      <c r="WRY12" s="652"/>
      <c r="WRZ12" s="652"/>
      <c r="WSA12" s="652"/>
      <c r="WSB12" s="652"/>
      <c r="WSC12" s="652"/>
      <c r="WSD12" s="652"/>
      <c r="WSE12" s="652"/>
      <c r="WSF12" s="652"/>
      <c r="WSG12" s="652"/>
      <c r="WSH12" s="652"/>
      <c r="WSI12" s="652"/>
      <c r="WSJ12" s="652"/>
      <c r="WSK12" s="652"/>
      <c r="WSL12" s="652"/>
      <c r="WSM12" s="652"/>
      <c r="WSN12" s="652"/>
      <c r="WSO12" s="652"/>
      <c r="WSP12" s="652"/>
      <c r="WSQ12" s="652"/>
      <c r="WSR12" s="652"/>
      <c r="WSS12" s="652"/>
      <c r="WST12" s="652"/>
      <c r="WSU12" s="652"/>
      <c r="WSV12" s="652"/>
      <c r="WSW12" s="652"/>
      <c r="WSX12" s="652"/>
      <c r="WSY12" s="652"/>
      <c r="WSZ12" s="652"/>
      <c r="WTA12" s="652"/>
      <c r="WTB12" s="652"/>
      <c r="WTC12" s="652"/>
      <c r="WTD12" s="652"/>
      <c r="WTE12" s="652"/>
      <c r="WTF12" s="652"/>
      <c r="WTG12" s="652"/>
      <c r="WTH12" s="652"/>
      <c r="WTI12" s="652"/>
      <c r="WTJ12" s="652"/>
      <c r="WTK12" s="652"/>
      <c r="WTL12" s="652"/>
      <c r="WTM12" s="652"/>
      <c r="WTN12" s="652"/>
      <c r="WTO12" s="652"/>
      <c r="WTP12" s="652"/>
      <c r="WTQ12" s="652"/>
      <c r="WTR12" s="652"/>
      <c r="WTS12" s="652"/>
      <c r="WTT12" s="652"/>
      <c r="WTU12" s="652"/>
      <c r="WTV12" s="652"/>
      <c r="WTW12" s="652"/>
      <c r="WTX12" s="652"/>
      <c r="WTY12" s="652"/>
      <c r="WTZ12" s="652"/>
      <c r="WUA12" s="652"/>
      <c r="WUB12" s="652"/>
      <c r="WUC12" s="652"/>
      <c r="WUD12" s="652"/>
      <c r="WUE12" s="652"/>
      <c r="WUF12" s="652"/>
      <c r="WUG12" s="652"/>
      <c r="WUH12" s="652"/>
      <c r="WUI12" s="652"/>
      <c r="WUJ12" s="652"/>
      <c r="WUK12" s="652"/>
      <c r="WUL12" s="652"/>
      <c r="WUM12" s="652"/>
      <c r="WUN12" s="652"/>
      <c r="WUO12" s="652"/>
      <c r="WUP12" s="652"/>
      <c r="WUQ12" s="652"/>
      <c r="WUR12" s="652"/>
      <c r="WUS12" s="652"/>
      <c r="WUT12" s="652"/>
      <c r="WUU12" s="652"/>
      <c r="WUV12" s="652"/>
      <c r="WUW12" s="652"/>
      <c r="WUX12" s="652"/>
      <c r="WUY12" s="652"/>
      <c r="WUZ12" s="652"/>
      <c r="WVA12" s="652"/>
      <c r="WVB12" s="652"/>
      <c r="WVC12" s="652"/>
      <c r="WVD12" s="652"/>
      <c r="WVE12" s="652"/>
      <c r="WVF12" s="652"/>
      <c r="WVG12" s="652"/>
      <c r="WVH12" s="652"/>
      <c r="WVI12" s="652"/>
      <c r="WVJ12" s="652"/>
      <c r="WVK12" s="652"/>
      <c r="WVL12" s="652"/>
      <c r="WVM12" s="652"/>
      <c r="WVN12" s="652"/>
      <c r="WVO12" s="652"/>
      <c r="WVP12" s="652"/>
      <c r="WVQ12" s="652"/>
      <c r="WVR12" s="652"/>
      <c r="WVS12" s="652"/>
      <c r="WVT12" s="652"/>
      <c r="WVU12" s="652"/>
      <c r="WVV12" s="652"/>
      <c r="WVW12" s="652"/>
      <c r="WVX12" s="652"/>
      <c r="WVY12" s="652"/>
      <c r="WVZ12" s="652"/>
      <c r="WWA12" s="652"/>
      <c r="WWB12" s="652"/>
      <c r="WWC12" s="652"/>
      <c r="WWD12" s="652"/>
      <c r="WWE12" s="652"/>
      <c r="WWF12" s="652"/>
      <c r="WWG12" s="652"/>
      <c r="WWH12" s="652"/>
      <c r="WWI12" s="652"/>
      <c r="WWJ12" s="652"/>
      <c r="WWK12" s="652"/>
      <c r="WWL12" s="652"/>
      <c r="WWM12" s="652"/>
      <c r="WWN12" s="652"/>
      <c r="WWO12" s="652"/>
      <c r="WWP12" s="652"/>
      <c r="WWQ12" s="652"/>
      <c r="WWR12" s="652"/>
      <c r="WWS12" s="652"/>
      <c r="WWT12" s="652"/>
      <c r="WWU12" s="652"/>
      <c r="WWV12" s="652"/>
      <c r="WWW12" s="652"/>
      <c r="WWX12" s="652"/>
      <c r="WWY12" s="652"/>
      <c r="WWZ12" s="652"/>
      <c r="WXA12" s="652"/>
      <c r="WXB12" s="652"/>
      <c r="WXC12" s="652"/>
      <c r="WXD12" s="652"/>
      <c r="WXE12" s="652"/>
      <c r="WXF12" s="652"/>
      <c r="WXG12" s="652"/>
      <c r="WXH12" s="652"/>
      <c r="WXI12" s="652"/>
      <c r="WXJ12" s="652"/>
      <c r="WXK12" s="652"/>
      <c r="WXL12" s="652"/>
      <c r="WXM12" s="652"/>
      <c r="WXN12" s="652"/>
      <c r="WXO12" s="652"/>
      <c r="WXP12" s="652"/>
      <c r="WXQ12" s="652"/>
      <c r="WXR12" s="652"/>
      <c r="WXS12" s="652"/>
      <c r="WXT12" s="652"/>
      <c r="WXU12" s="652"/>
      <c r="WXV12" s="652"/>
      <c r="WXW12" s="652"/>
      <c r="WXX12" s="652"/>
      <c r="WXY12" s="652"/>
      <c r="WXZ12" s="652"/>
      <c r="WYA12" s="652"/>
      <c r="WYB12" s="652"/>
      <c r="WYC12" s="652"/>
      <c r="WYD12" s="652"/>
      <c r="WYE12" s="652"/>
      <c r="WYF12" s="652"/>
      <c r="WYG12" s="652"/>
      <c r="WYH12" s="652"/>
      <c r="WYI12" s="652"/>
      <c r="WYJ12" s="652"/>
      <c r="WYK12" s="652"/>
      <c r="WYL12" s="652"/>
      <c r="WYM12" s="652"/>
      <c r="WYN12" s="652"/>
      <c r="WYO12" s="652"/>
      <c r="WYP12" s="652"/>
      <c r="WYQ12" s="652"/>
      <c r="WYR12" s="652"/>
      <c r="WYS12" s="652"/>
      <c r="WYT12" s="652"/>
      <c r="WYU12" s="652"/>
      <c r="WYV12" s="652"/>
      <c r="WYW12" s="652"/>
      <c r="WYX12" s="652"/>
      <c r="WYY12" s="652"/>
      <c r="WYZ12" s="652"/>
      <c r="WZA12" s="652"/>
      <c r="WZB12" s="652"/>
      <c r="WZC12" s="652"/>
      <c r="WZD12" s="652"/>
      <c r="WZE12" s="652"/>
      <c r="WZF12" s="652"/>
      <c r="WZG12" s="652"/>
      <c r="WZH12" s="652"/>
      <c r="WZI12" s="652"/>
      <c r="WZJ12" s="652"/>
      <c r="WZK12" s="652"/>
      <c r="WZL12" s="652"/>
      <c r="WZM12" s="652"/>
      <c r="WZN12" s="652"/>
      <c r="WZO12" s="652"/>
      <c r="WZP12" s="652"/>
      <c r="WZQ12" s="652"/>
      <c r="WZR12" s="652"/>
      <c r="WZS12" s="652"/>
      <c r="WZT12" s="652"/>
      <c r="WZU12" s="652"/>
      <c r="WZV12" s="652"/>
      <c r="WZW12" s="652"/>
      <c r="WZX12" s="652"/>
      <c r="WZY12" s="652"/>
      <c r="WZZ12" s="652"/>
      <c r="XAA12" s="652"/>
      <c r="XAB12" s="652"/>
      <c r="XAC12" s="652"/>
      <c r="XAD12" s="652"/>
      <c r="XAE12" s="652"/>
      <c r="XAF12" s="652"/>
      <c r="XAG12" s="652"/>
      <c r="XAH12" s="652"/>
      <c r="XAI12" s="652"/>
      <c r="XAJ12" s="652"/>
      <c r="XAK12" s="652"/>
      <c r="XAL12" s="652"/>
      <c r="XAM12" s="652"/>
      <c r="XAN12" s="652"/>
      <c r="XAO12" s="652"/>
      <c r="XAP12" s="652"/>
      <c r="XAQ12" s="652"/>
      <c r="XAR12" s="652"/>
      <c r="XAS12" s="652"/>
      <c r="XAT12" s="652"/>
      <c r="XAU12" s="652"/>
      <c r="XAV12" s="652"/>
      <c r="XAW12" s="652"/>
      <c r="XAX12" s="652"/>
      <c r="XAY12" s="652"/>
      <c r="XAZ12" s="652"/>
      <c r="XBA12" s="652"/>
      <c r="XBB12" s="652"/>
      <c r="XBC12" s="652"/>
      <c r="XBD12" s="652"/>
      <c r="XBE12" s="652"/>
      <c r="XBF12" s="652"/>
      <c r="XBG12" s="652"/>
      <c r="XBH12" s="652"/>
      <c r="XBI12" s="652"/>
      <c r="XBJ12" s="652"/>
      <c r="XBK12" s="652"/>
      <c r="XBL12" s="652"/>
      <c r="XBM12" s="652"/>
      <c r="XBN12" s="652"/>
      <c r="XBO12" s="652"/>
      <c r="XBP12" s="652"/>
      <c r="XBQ12" s="652"/>
      <c r="XBR12" s="652"/>
      <c r="XBS12" s="652"/>
      <c r="XBT12" s="652"/>
      <c r="XBU12" s="652"/>
      <c r="XBV12" s="652"/>
      <c r="XBW12" s="652"/>
      <c r="XBX12" s="652"/>
      <c r="XBY12" s="652"/>
      <c r="XBZ12" s="652"/>
      <c r="XCA12" s="652"/>
      <c r="XCB12" s="652"/>
      <c r="XCC12" s="652"/>
      <c r="XCD12" s="652"/>
      <c r="XCE12" s="652"/>
      <c r="XCF12" s="652"/>
      <c r="XCG12" s="652"/>
      <c r="XCH12" s="652"/>
      <c r="XCI12" s="652"/>
      <c r="XCJ12" s="652"/>
      <c r="XCK12" s="652"/>
      <c r="XCL12" s="652"/>
      <c r="XCM12" s="652"/>
      <c r="XCN12" s="652"/>
      <c r="XCO12" s="652"/>
      <c r="XCP12" s="652"/>
      <c r="XCQ12" s="652"/>
      <c r="XCR12" s="652"/>
      <c r="XCS12" s="652"/>
      <c r="XCT12" s="652"/>
      <c r="XCU12" s="652"/>
      <c r="XCV12" s="652"/>
      <c r="XCW12" s="652"/>
      <c r="XCX12" s="652"/>
      <c r="XCY12" s="652"/>
      <c r="XCZ12" s="652"/>
      <c r="XDA12" s="652"/>
      <c r="XDB12" s="652"/>
      <c r="XDC12" s="652"/>
      <c r="XDD12" s="652"/>
      <c r="XDE12" s="652"/>
      <c r="XDF12" s="652"/>
      <c r="XDG12" s="652"/>
      <c r="XDH12" s="652"/>
      <c r="XDI12" s="652"/>
      <c r="XDJ12" s="652"/>
      <c r="XDK12" s="652"/>
      <c r="XDL12" s="652"/>
      <c r="XDM12" s="652"/>
      <c r="XDN12" s="652"/>
      <c r="XDO12" s="652"/>
      <c r="XDP12" s="652"/>
      <c r="XDQ12" s="652"/>
      <c r="XDR12" s="652"/>
      <c r="XDS12" s="652"/>
      <c r="XDT12" s="652"/>
      <c r="XDU12" s="652"/>
      <c r="XDV12" s="652"/>
      <c r="XDW12" s="652"/>
      <c r="XDX12" s="652"/>
      <c r="XDY12" s="652"/>
      <c r="XDZ12" s="652"/>
      <c r="XEA12" s="652"/>
      <c r="XEB12" s="652"/>
      <c r="XEC12" s="652"/>
      <c r="XED12" s="652"/>
      <c r="XEE12" s="652"/>
      <c r="XEF12" s="652"/>
      <c r="XEG12" s="652"/>
      <c r="XEH12" s="652"/>
      <c r="XEI12" s="652"/>
      <c r="XEJ12" s="652"/>
      <c r="XEK12" s="652"/>
      <c r="XEL12" s="652"/>
      <c r="XEM12" s="652"/>
      <c r="XEN12" s="652"/>
      <c r="XEO12" s="652"/>
      <c r="XEP12" s="652"/>
      <c r="XEQ12" s="652"/>
      <c r="XER12" s="652"/>
      <c r="XES12" s="652"/>
      <c r="XET12" s="652"/>
      <c r="XEU12" s="652"/>
      <c r="XEV12" s="652"/>
      <c r="XEW12" s="652"/>
      <c r="XEX12" s="652"/>
      <c r="XEY12" s="652"/>
      <c r="XEZ12" s="652"/>
      <c r="XFA12" s="652"/>
      <c r="XFB12" s="652"/>
      <c r="XFC12" s="652"/>
      <c r="XFD12" s="652"/>
    </row>
    <row r="13" spans="1:16384" ht="20.25" customHeight="1" thickBot="1">
      <c r="A13" s="634" t="s">
        <v>205</v>
      </c>
      <c r="B13" s="634"/>
      <c r="C13" s="634"/>
      <c r="D13" s="634"/>
      <c r="E13" s="634"/>
      <c r="F13" s="110"/>
      <c r="J13" s="435"/>
    </row>
    <row r="14" spans="1:16384" ht="15" customHeight="1" outlineLevel="1">
      <c r="A14" s="635" t="s">
        <v>5</v>
      </c>
      <c r="B14" s="637" t="s">
        <v>3</v>
      </c>
      <c r="C14" s="639"/>
      <c r="D14" s="637" t="s">
        <v>77</v>
      </c>
      <c r="E14" s="638"/>
    </row>
    <row r="15" spans="1:16384" ht="15" customHeight="1" outlineLevel="1" thickBot="1">
      <c r="A15" s="636"/>
      <c r="B15" s="6" t="s">
        <v>97</v>
      </c>
      <c r="C15" s="6" t="s">
        <v>24</v>
      </c>
      <c r="D15" s="6" t="s">
        <v>97</v>
      </c>
      <c r="E15" s="267" t="s">
        <v>24</v>
      </c>
    </row>
    <row r="16" spans="1:16384" ht="18" customHeight="1" outlineLevel="1">
      <c r="A16" s="45" t="s">
        <v>9</v>
      </c>
      <c r="B16" s="240">
        <v>9.3496173406336619E-2</v>
      </c>
      <c r="C16" s="240">
        <v>0.12660046018754495</v>
      </c>
      <c r="D16" s="240">
        <v>0.77771631248662287</v>
      </c>
      <c r="E16" s="241">
        <v>2.1870539194955175E-3</v>
      </c>
      <c r="F16" s="78"/>
      <c r="G16" s="78"/>
    </row>
    <row r="17" spans="1:7" ht="18" customHeight="1" outlineLevel="1">
      <c r="A17" s="46" t="s">
        <v>2</v>
      </c>
      <c r="B17" s="234">
        <v>0.12797359467229</v>
      </c>
      <c r="C17" s="234">
        <v>1.85147614381636E-2</v>
      </c>
      <c r="D17" s="234">
        <v>0.85317022294084</v>
      </c>
      <c r="E17" s="235">
        <v>3.4142094870644613E-4</v>
      </c>
      <c r="G17" s="78"/>
    </row>
    <row r="18" spans="1:7" ht="18" customHeight="1" outlineLevel="1">
      <c r="A18" s="105" t="s">
        <v>85</v>
      </c>
      <c r="B18" s="234">
        <v>0.15547692791628251</v>
      </c>
      <c r="C18" s="234">
        <v>7.7146758010900138E-2</v>
      </c>
      <c r="D18" s="234">
        <v>0.76720549338079802</v>
      </c>
      <c r="E18" s="235">
        <v>1.7082069201938198E-4</v>
      </c>
      <c r="G18" s="78"/>
    </row>
    <row r="19" spans="1:7" ht="18" customHeight="1" outlineLevel="1">
      <c r="A19" s="100" t="s">
        <v>86</v>
      </c>
      <c r="B19" s="127">
        <v>0.39899663335730007</v>
      </c>
      <c r="C19" s="127">
        <v>0.46268758833417811</v>
      </c>
      <c r="D19" s="127">
        <v>0.137262561202314</v>
      </c>
      <c r="E19" s="128">
        <v>1.0532171062079055E-3</v>
      </c>
      <c r="G19" s="78"/>
    </row>
    <row r="20" spans="1:7" ht="18" customHeight="1" outlineLevel="1">
      <c r="A20" s="106" t="s">
        <v>87</v>
      </c>
      <c r="B20" s="127">
        <v>0.10833461870591979</v>
      </c>
      <c r="C20" s="127">
        <v>2.5109703098421319E-3</v>
      </c>
      <c r="D20" s="127">
        <v>0.88915441098423809</v>
      </c>
      <c r="E20" s="128">
        <v>0</v>
      </c>
      <c r="G20" s="78"/>
    </row>
    <row r="21" spans="1:7" ht="18" customHeight="1" outlineLevel="1">
      <c r="A21" s="34" t="s">
        <v>50</v>
      </c>
      <c r="B21" s="242">
        <v>0.15616736681431143</v>
      </c>
      <c r="C21" s="242">
        <v>7.6665364572606046E-2</v>
      </c>
      <c r="D21" s="242">
        <v>0.76698527521954329</v>
      </c>
      <c r="E21" s="243">
        <v>1.8199339353931906E-4</v>
      </c>
      <c r="G21" s="78"/>
    </row>
    <row r="22" spans="1:7" ht="18" customHeight="1" outlineLevel="1">
      <c r="A22" s="48" t="s">
        <v>26</v>
      </c>
      <c r="B22" s="244">
        <v>0.65594079919937309</v>
      </c>
      <c r="C22" s="244">
        <v>0.23346574128695766</v>
      </c>
      <c r="D22" s="244">
        <v>0.10916339896010339</v>
      </c>
      <c r="E22" s="245">
        <v>1.4300605535658873E-3</v>
      </c>
      <c r="F22" s="78"/>
      <c r="G22" s="78"/>
    </row>
    <row r="23" spans="1:7" ht="18" customHeight="1" outlineLevel="1" thickBot="1">
      <c r="A23" s="7" t="s">
        <v>27</v>
      </c>
      <c r="B23" s="236">
        <v>0.62310846152031629</v>
      </c>
      <c r="C23" s="236">
        <v>0.22316482774715504</v>
      </c>
      <c r="D23" s="236">
        <v>0.1523786412568969</v>
      </c>
      <c r="E23" s="238">
        <v>1.3480694756316724E-3</v>
      </c>
      <c r="F23" s="78"/>
      <c r="G23" s="78"/>
    </row>
    <row r="24" spans="1:7" outlineLevel="1">
      <c r="A24" s="79" t="s">
        <v>59</v>
      </c>
    </row>
    <row r="51" spans="1:10" s="633" customFormat="1" ht="13.2" customHeight="1"/>
    <row r="52" spans="1:10" s="86" customFormat="1" ht="18" customHeight="1">
      <c r="A52" s="648" t="s">
        <v>148</v>
      </c>
      <c r="B52" s="648"/>
      <c r="C52" s="648"/>
      <c r="D52" s="648"/>
      <c r="E52" s="648"/>
      <c r="F52" s="648"/>
      <c r="G52" s="648"/>
      <c r="H52" s="648"/>
      <c r="I52" s="648"/>
      <c r="J52" s="648"/>
    </row>
    <row r="53" spans="1:10" ht="18" hidden="1" customHeight="1" outlineLevel="1" thickBot="1">
      <c r="A53" s="634" t="s">
        <v>84</v>
      </c>
      <c r="B53" s="634"/>
      <c r="C53" s="634"/>
      <c r="D53" s="634"/>
      <c r="E53" s="634"/>
      <c r="F53" s="634"/>
      <c r="G53" s="634"/>
      <c r="H53" s="634"/>
      <c r="I53" s="634"/>
      <c r="J53" s="634"/>
    </row>
    <row r="54" spans="1:10" ht="18" hidden="1" customHeight="1" outlineLevel="2">
      <c r="A54" s="635" t="s">
        <v>5</v>
      </c>
      <c r="B54" s="637" t="s">
        <v>3</v>
      </c>
      <c r="C54" s="638"/>
      <c r="D54" s="638"/>
      <c r="E54" s="639"/>
      <c r="F54" s="637" t="s">
        <v>4</v>
      </c>
      <c r="G54" s="638"/>
      <c r="H54" s="638"/>
      <c r="I54" s="638"/>
      <c r="J54" s="640" t="s">
        <v>95</v>
      </c>
    </row>
    <row r="55" spans="1:10" ht="18" hidden="1" customHeight="1" outlineLevel="2" thickBot="1">
      <c r="A55" s="636"/>
      <c r="B55" s="642" t="s">
        <v>23</v>
      </c>
      <c r="C55" s="643"/>
      <c r="D55" s="642" t="s">
        <v>24</v>
      </c>
      <c r="E55" s="643"/>
      <c r="F55" s="642" t="s">
        <v>23</v>
      </c>
      <c r="G55" s="643"/>
      <c r="H55" s="642" t="s">
        <v>24</v>
      </c>
      <c r="I55" s="644"/>
      <c r="J55" s="641"/>
    </row>
    <row r="56" spans="1:10" ht="18" hidden="1" customHeight="1" outlineLevel="2">
      <c r="A56" s="45" t="s">
        <v>9</v>
      </c>
      <c r="B56" s="129">
        <v>18</v>
      </c>
      <c r="C56" s="240">
        <v>1.0422698320787493E-2</v>
      </c>
      <c r="D56" s="129">
        <v>8</v>
      </c>
      <c r="E56" s="240">
        <v>4.6323103647944409E-3</v>
      </c>
      <c r="F56" s="129">
        <v>1700</v>
      </c>
      <c r="G56" s="240">
        <v>0.98436595251881875</v>
      </c>
      <c r="H56" s="129">
        <v>1</v>
      </c>
      <c r="I56" s="241">
        <v>5.7903879559930511E-4</v>
      </c>
      <c r="J56" s="133">
        <f>B56+D56+F56+H56</f>
        <v>1727</v>
      </c>
    </row>
    <row r="57" spans="1:10" ht="18" hidden="1" customHeight="1" outlineLevel="2">
      <c r="A57" s="99" t="s">
        <v>2</v>
      </c>
      <c r="B57" s="130">
        <v>19</v>
      </c>
      <c r="C57" s="234">
        <v>7.6037714706494417E-5</v>
      </c>
      <c r="D57" s="130">
        <v>1</v>
      </c>
      <c r="E57" s="234">
        <v>4.001984984552338E-6</v>
      </c>
      <c r="F57" s="130">
        <v>249838</v>
      </c>
      <c r="G57" s="234">
        <v>0.99984792457058702</v>
      </c>
      <c r="H57" s="130">
        <v>18</v>
      </c>
      <c r="I57" s="235">
        <v>7.203572972194209E-5</v>
      </c>
      <c r="J57" s="134">
        <f t="shared" ref="J57:J63" si="1">B57+D57+F57+H57</f>
        <v>249876</v>
      </c>
    </row>
    <row r="58" spans="1:10" ht="18" hidden="1" customHeight="1" outlineLevel="2">
      <c r="A58" s="105" t="s">
        <v>85</v>
      </c>
      <c r="B58" s="113">
        <v>352</v>
      </c>
      <c r="C58" s="114">
        <v>8.3889418493803616E-2</v>
      </c>
      <c r="D58" s="113">
        <v>24</v>
      </c>
      <c r="E58" s="114">
        <v>5.7197330791229741E-3</v>
      </c>
      <c r="F58" s="113">
        <v>3811</v>
      </c>
      <c r="G58" s="114">
        <v>0.90824594852240226</v>
      </c>
      <c r="H58" s="113">
        <v>9</v>
      </c>
      <c r="I58" s="115">
        <v>2.1448999046711154E-3</v>
      </c>
      <c r="J58" s="116">
        <f t="shared" si="1"/>
        <v>4196</v>
      </c>
    </row>
    <row r="59" spans="1:10" ht="18" hidden="1" customHeight="1" outlineLevel="2">
      <c r="A59" s="100" t="s">
        <v>86</v>
      </c>
      <c r="B59" s="131">
        <v>172</v>
      </c>
      <c r="C59" s="127">
        <v>4.3577400557385355E-2</v>
      </c>
      <c r="D59" s="131">
        <v>15</v>
      </c>
      <c r="E59" s="127">
        <v>3.8003546997719788E-3</v>
      </c>
      <c r="F59" s="131">
        <v>3751</v>
      </c>
      <c r="G59" s="127">
        <v>0.9503420319229795</v>
      </c>
      <c r="H59" s="131">
        <v>9</v>
      </c>
      <c r="I59" s="128">
        <v>2.2802128198631871E-3</v>
      </c>
      <c r="J59" s="135">
        <f t="shared" si="1"/>
        <v>3947</v>
      </c>
    </row>
    <row r="60" spans="1:10" ht="18" hidden="1" customHeight="1" outlineLevel="2">
      <c r="A60" s="106" t="s">
        <v>87</v>
      </c>
      <c r="B60" s="131">
        <v>180</v>
      </c>
      <c r="C60" s="127">
        <v>0.72289156626506024</v>
      </c>
      <c r="D60" s="131">
        <v>9</v>
      </c>
      <c r="E60" s="127">
        <v>3.614457831325301E-2</v>
      </c>
      <c r="F60" s="131">
        <v>60</v>
      </c>
      <c r="G60" s="127">
        <v>0.24096385542168675</v>
      </c>
      <c r="H60" s="131">
        <v>0</v>
      </c>
      <c r="I60" s="128">
        <v>0</v>
      </c>
      <c r="J60" s="135">
        <f t="shared" si="1"/>
        <v>249</v>
      </c>
    </row>
    <row r="61" spans="1:10" ht="18" hidden="1" customHeight="1" outlineLevel="2">
      <c r="A61" s="101" t="s">
        <v>50</v>
      </c>
      <c r="B61" s="47">
        <v>389</v>
      </c>
      <c r="C61" s="242">
        <v>1.5207252569400193E-3</v>
      </c>
      <c r="D61" s="47">
        <v>33</v>
      </c>
      <c r="E61" s="242">
        <v>1.2900754107717386E-4</v>
      </c>
      <c r="F61" s="47">
        <v>255349</v>
      </c>
      <c r="G61" s="242">
        <v>0.99824080625803857</v>
      </c>
      <c r="H61" s="47">
        <v>28</v>
      </c>
      <c r="I61" s="243">
        <v>1.0946094394426874E-4</v>
      </c>
      <c r="J61" s="111">
        <f t="shared" si="1"/>
        <v>255799</v>
      </c>
    </row>
    <row r="62" spans="1:10" ht="18" hidden="1" customHeight="1" outlineLevel="2">
      <c r="A62" s="48" t="s">
        <v>26</v>
      </c>
      <c r="B62" s="132">
        <v>2988</v>
      </c>
      <c r="C62" s="244">
        <v>0.75549936788874839</v>
      </c>
      <c r="D62" s="132">
        <v>392</v>
      </c>
      <c r="E62" s="244">
        <v>9.9115044247787609E-2</v>
      </c>
      <c r="F62" s="132">
        <v>564</v>
      </c>
      <c r="G62" s="244">
        <v>0.14260429835651076</v>
      </c>
      <c r="H62" s="132">
        <v>11</v>
      </c>
      <c r="I62" s="245">
        <v>2.7812895069532239E-3</v>
      </c>
      <c r="J62" s="136">
        <f t="shared" si="1"/>
        <v>3955</v>
      </c>
    </row>
    <row r="63" spans="1:10" ht="18" hidden="1" customHeight="1" outlineLevel="2" thickBot="1">
      <c r="A63" s="7" t="s">
        <v>27</v>
      </c>
      <c r="B63" s="49">
        <v>3377</v>
      </c>
      <c r="C63" s="236">
        <v>1.3000762259676463E-2</v>
      </c>
      <c r="D63" s="49">
        <v>425</v>
      </c>
      <c r="E63" s="236">
        <v>1.6361634469536561E-3</v>
      </c>
      <c r="F63" s="49">
        <v>255913</v>
      </c>
      <c r="G63" s="236">
        <v>0.98521293223588502</v>
      </c>
      <c r="H63" s="49">
        <v>39</v>
      </c>
      <c r="I63" s="238">
        <v>1.5014205748515905E-4</v>
      </c>
      <c r="J63" s="112">
        <f t="shared" si="1"/>
        <v>259754</v>
      </c>
    </row>
    <row r="64" spans="1:10" ht="13.8" hidden="1" outlineLevel="1" thickBot="1">
      <c r="A64" s="50"/>
      <c r="B64" s="50"/>
      <c r="C64" s="50"/>
      <c r="D64" s="50"/>
      <c r="E64" s="50"/>
    </row>
    <row r="65" spans="1:10" ht="20.25" hidden="1" customHeight="1" outlineLevel="1" thickBot="1">
      <c r="A65" s="646" t="s">
        <v>107</v>
      </c>
      <c r="B65" s="646"/>
      <c r="C65" s="646"/>
      <c r="D65" s="646"/>
      <c r="E65" s="646"/>
    </row>
    <row r="66" spans="1:10" ht="15" hidden="1" customHeight="1" outlineLevel="3">
      <c r="A66" s="635" t="s">
        <v>5</v>
      </c>
      <c r="B66" s="637" t="s">
        <v>3</v>
      </c>
      <c r="C66" s="639"/>
      <c r="D66" s="637" t="s">
        <v>77</v>
      </c>
      <c r="E66" s="638"/>
    </row>
    <row r="67" spans="1:10" ht="15" hidden="1" customHeight="1" outlineLevel="3" thickBot="1">
      <c r="A67" s="636"/>
      <c r="B67" s="6" t="s">
        <v>97</v>
      </c>
      <c r="C67" s="6" t="s">
        <v>24</v>
      </c>
      <c r="D67" s="6" t="s">
        <v>97</v>
      </c>
      <c r="E67" s="267" t="s">
        <v>24</v>
      </c>
    </row>
    <row r="68" spans="1:10" ht="18" hidden="1" customHeight="1" outlineLevel="3">
      <c r="A68" s="45" t="s">
        <v>9</v>
      </c>
      <c r="B68" s="240">
        <v>8.9980928813586353E-2</v>
      </c>
      <c r="C68" s="240">
        <v>0.13787411755596765</v>
      </c>
      <c r="D68" s="240">
        <v>0.77004003561231338</v>
      </c>
      <c r="E68" s="241">
        <v>2.1049180181327174E-3</v>
      </c>
      <c r="F68" s="78"/>
    </row>
    <row r="69" spans="1:10" ht="18" hidden="1" customHeight="1" outlineLevel="3">
      <c r="A69" s="46" t="s">
        <v>2</v>
      </c>
      <c r="B69" s="234">
        <v>0.16538130968188949</v>
      </c>
      <c r="C69" s="234">
        <v>1.7374337145003717E-2</v>
      </c>
      <c r="D69" s="234">
        <v>0.8169061309116078</v>
      </c>
      <c r="E69" s="235">
        <v>3.3822226149895715E-4</v>
      </c>
    </row>
    <row r="70" spans="1:10" ht="18" hidden="1" customHeight="1" outlineLevel="3">
      <c r="A70" s="105" t="s">
        <v>85</v>
      </c>
      <c r="B70" s="234">
        <v>0.32583238910738338</v>
      </c>
      <c r="C70" s="234">
        <v>0.14682825967629526</v>
      </c>
      <c r="D70" s="234">
        <v>0.52048681687381093</v>
      </c>
      <c r="E70" s="235">
        <v>6.8525343425104293E-3</v>
      </c>
    </row>
    <row r="71" spans="1:10" ht="18" hidden="1" customHeight="1" outlineLevel="3">
      <c r="A71" s="100" t="s">
        <v>86</v>
      </c>
      <c r="B71" s="127">
        <v>0.3705715898727755</v>
      </c>
      <c r="C71" s="127">
        <v>0.41440168867809452</v>
      </c>
      <c r="D71" s="127">
        <v>0.19513159245835265</v>
      </c>
      <c r="E71" s="128">
        <v>1.9895128990777292E-2</v>
      </c>
    </row>
    <row r="72" spans="1:10" ht="18" hidden="1" customHeight="1" outlineLevel="3">
      <c r="A72" s="106" t="s">
        <v>87</v>
      </c>
      <c r="B72" s="127">
        <v>0.30232656699383192</v>
      </c>
      <c r="C72" s="127">
        <v>6.2461009244894001E-3</v>
      </c>
      <c r="D72" s="127">
        <v>0.69142733208167861</v>
      </c>
      <c r="E72" s="128">
        <v>0</v>
      </c>
    </row>
    <row r="73" spans="1:10" ht="18" hidden="1" customHeight="1" outlineLevel="3">
      <c r="A73" s="34" t="s">
        <v>50</v>
      </c>
      <c r="B73" s="242">
        <v>0.32887564482376463</v>
      </c>
      <c r="C73" s="242">
        <v>0.14757870697613121</v>
      </c>
      <c r="D73" s="242">
        <v>0.51670969716103876</v>
      </c>
      <c r="E73" s="243">
        <v>6.8359510390654842E-3</v>
      </c>
    </row>
    <row r="74" spans="1:10" ht="18" hidden="1" customHeight="1" outlineLevel="3">
      <c r="A74" s="48" t="s">
        <v>26</v>
      </c>
      <c r="B74" s="244">
        <v>0.64744741715150844</v>
      </c>
      <c r="C74" s="244">
        <v>0.24478648503873107</v>
      </c>
      <c r="D74" s="244">
        <v>0.10639138897281414</v>
      </c>
      <c r="E74" s="245">
        <v>1.3747088369462531E-3</v>
      </c>
      <c r="F74" s="78"/>
    </row>
    <row r="75" spans="1:10" ht="18" hidden="1" customHeight="1" outlineLevel="3" thickBot="1">
      <c r="A75" s="7" t="s">
        <v>27</v>
      </c>
      <c r="B75" s="236">
        <v>0.63634099224680885</v>
      </c>
      <c r="C75" s="236">
        <v>0.2413975128165021</v>
      </c>
      <c r="D75" s="236">
        <v>0.12069638983217328</v>
      </c>
      <c r="E75" s="238">
        <v>1.5651051045157877E-3</v>
      </c>
      <c r="F75" s="78"/>
    </row>
    <row r="76" spans="1:10" hidden="1" outlineLevel="3">
      <c r="A76" s="79" t="s">
        <v>59</v>
      </c>
    </row>
    <row r="77" spans="1:10" hidden="1" outlineLevel="1"/>
    <row r="78" spans="1:10" s="649" customFormat="1" collapsed="1"/>
    <row r="79" spans="1:10" s="86" customFormat="1" ht="15" customHeight="1" thickBot="1">
      <c r="A79" s="647" t="s">
        <v>206</v>
      </c>
      <c r="B79" s="647"/>
      <c r="C79" s="647"/>
      <c r="D79" s="647"/>
      <c r="E79" s="647"/>
      <c r="F79" s="647"/>
      <c r="G79" s="647"/>
      <c r="H79" s="647"/>
      <c r="I79" s="647"/>
      <c r="J79" s="647"/>
    </row>
    <row r="80" spans="1:10" ht="20.25" customHeight="1" outlineLevel="1" thickBot="1">
      <c r="A80" s="634" t="s">
        <v>84</v>
      </c>
      <c r="B80" s="634"/>
      <c r="C80" s="634"/>
      <c r="D80" s="634"/>
      <c r="E80" s="634"/>
      <c r="F80" s="634"/>
      <c r="G80" s="634"/>
      <c r="H80" s="634"/>
      <c r="I80" s="634"/>
      <c r="J80" s="634"/>
    </row>
    <row r="81" spans="1:10" ht="15" customHeight="1" outlineLevel="2">
      <c r="A81" s="635" t="s">
        <v>5</v>
      </c>
      <c r="B81" s="637" t="s">
        <v>3</v>
      </c>
      <c r="C81" s="638"/>
      <c r="D81" s="638"/>
      <c r="E81" s="639"/>
      <c r="F81" s="637" t="s">
        <v>4</v>
      </c>
      <c r="G81" s="638"/>
      <c r="H81" s="638"/>
      <c r="I81" s="638"/>
      <c r="J81" s="640" t="s">
        <v>95</v>
      </c>
    </row>
    <row r="82" spans="1:10" ht="15" customHeight="1" outlineLevel="2" thickBot="1">
      <c r="A82" s="636"/>
      <c r="B82" s="642" t="s">
        <v>23</v>
      </c>
      <c r="C82" s="643"/>
      <c r="D82" s="642" t="s">
        <v>24</v>
      </c>
      <c r="E82" s="643"/>
      <c r="F82" s="642" t="s">
        <v>23</v>
      </c>
      <c r="G82" s="643"/>
      <c r="H82" s="642" t="s">
        <v>24</v>
      </c>
      <c r="I82" s="644"/>
      <c r="J82" s="641"/>
    </row>
    <row r="83" spans="1:10" ht="18" customHeight="1" outlineLevel="2">
      <c r="A83" s="45" t="s">
        <v>9</v>
      </c>
      <c r="B83" s="129">
        <v>19</v>
      </c>
      <c r="C83" s="240">
        <v>1.1104617182933957E-2</v>
      </c>
      <c r="D83" s="129">
        <v>5</v>
      </c>
      <c r="E83" s="240">
        <v>2.9222676797194622E-3</v>
      </c>
      <c r="F83" s="129">
        <v>1686</v>
      </c>
      <c r="G83" s="240">
        <v>0.9853886616014027</v>
      </c>
      <c r="H83" s="129">
        <v>1</v>
      </c>
      <c r="I83" s="241">
        <v>5.8445353594389242E-4</v>
      </c>
      <c r="J83" s="133">
        <f>B83+D83+F83+H83</f>
        <v>1711</v>
      </c>
    </row>
    <row r="84" spans="1:10" ht="18" customHeight="1" outlineLevel="2">
      <c r="A84" s="99" t="s">
        <v>2</v>
      </c>
      <c r="B84" s="130">
        <v>50</v>
      </c>
      <c r="C84" s="234">
        <v>1.9996160737138471E-4</v>
      </c>
      <c r="D84" s="130">
        <v>3</v>
      </c>
      <c r="E84" s="234">
        <v>1.1997696442283081E-5</v>
      </c>
      <c r="F84" s="130">
        <v>249976</v>
      </c>
      <c r="G84" s="234">
        <v>0.9997120552853852</v>
      </c>
      <c r="H84" s="130">
        <v>19</v>
      </c>
      <c r="I84" s="235">
        <v>7.5985410801126187E-5</v>
      </c>
      <c r="J84" s="134">
        <f t="shared" ref="J84:J90" si="2">B84+D84+F84+H84</f>
        <v>250048</v>
      </c>
    </row>
    <row r="85" spans="1:10" ht="18" customHeight="1" outlineLevel="2">
      <c r="A85" s="105" t="s">
        <v>85</v>
      </c>
      <c r="B85" s="130">
        <v>360</v>
      </c>
      <c r="C85" s="234">
        <v>8.2493125572868933E-2</v>
      </c>
      <c r="D85" s="130">
        <v>22</v>
      </c>
      <c r="E85" s="234">
        <v>5.0412465627864347E-3</v>
      </c>
      <c r="F85" s="130">
        <v>3975</v>
      </c>
      <c r="G85" s="234">
        <v>0.91086159486709439</v>
      </c>
      <c r="H85" s="130">
        <v>7</v>
      </c>
      <c r="I85" s="235">
        <v>1.6040329972502293E-3</v>
      </c>
      <c r="J85" s="116">
        <f t="shared" si="2"/>
        <v>4364</v>
      </c>
    </row>
    <row r="86" spans="1:10" ht="18" customHeight="1" outlineLevel="2">
      <c r="A86" s="100" t="s">
        <v>86</v>
      </c>
      <c r="B86" s="131">
        <v>180</v>
      </c>
      <c r="C86" s="127">
        <v>4.3625787687833255E-2</v>
      </c>
      <c r="D86" s="131">
        <v>16</v>
      </c>
      <c r="E86" s="127">
        <v>3.8778477944740671E-3</v>
      </c>
      <c r="F86" s="131">
        <v>3923</v>
      </c>
      <c r="G86" s="127">
        <v>0.95079980610761028</v>
      </c>
      <c r="H86" s="131">
        <v>7</v>
      </c>
      <c r="I86" s="128">
        <v>1.6965584100824044E-3</v>
      </c>
      <c r="J86" s="135">
        <f t="shared" si="2"/>
        <v>4126</v>
      </c>
    </row>
    <row r="87" spans="1:10" ht="18" customHeight="1" outlineLevel="2">
      <c r="A87" s="106" t="s">
        <v>87</v>
      </c>
      <c r="B87" s="131">
        <v>180</v>
      </c>
      <c r="C87" s="127">
        <v>0.75630252100840334</v>
      </c>
      <c r="D87" s="131">
        <v>6</v>
      </c>
      <c r="E87" s="127">
        <v>2.5210084033613446E-2</v>
      </c>
      <c r="F87" s="131">
        <v>52</v>
      </c>
      <c r="G87" s="127">
        <v>0.21848739495798319</v>
      </c>
      <c r="H87" s="131">
        <v>0</v>
      </c>
      <c r="I87" s="128">
        <v>0</v>
      </c>
      <c r="J87" s="135">
        <f t="shared" si="2"/>
        <v>238</v>
      </c>
    </row>
    <row r="88" spans="1:10" ht="18" customHeight="1" outlineLevel="2">
      <c r="A88" s="101" t="s">
        <v>50</v>
      </c>
      <c r="B88" s="47">
        <v>429</v>
      </c>
      <c r="C88" s="242">
        <v>1.6749764761462267E-3</v>
      </c>
      <c r="D88" s="47">
        <v>30</v>
      </c>
      <c r="E88" s="242">
        <v>1.1713122210812773E-4</v>
      </c>
      <c r="F88" s="47">
        <v>255637</v>
      </c>
      <c r="G88" s="242">
        <v>0.99810247420184828</v>
      </c>
      <c r="H88" s="47">
        <v>27</v>
      </c>
      <c r="I88" s="243">
        <v>1.0541809989731496E-4</v>
      </c>
      <c r="J88" s="111">
        <f t="shared" si="2"/>
        <v>256123</v>
      </c>
    </row>
    <row r="89" spans="1:10" ht="18" customHeight="1" outlineLevel="2">
      <c r="A89" s="48" t="s">
        <v>26</v>
      </c>
      <c r="B89" s="132">
        <v>2878</v>
      </c>
      <c r="C89" s="244">
        <v>0.76319278705913551</v>
      </c>
      <c r="D89" s="132">
        <v>391</v>
      </c>
      <c r="E89" s="244">
        <v>0.10368602492707504</v>
      </c>
      <c r="F89" s="132">
        <v>495</v>
      </c>
      <c r="G89" s="244">
        <v>0.13126491646778043</v>
      </c>
      <c r="H89" s="132">
        <v>7</v>
      </c>
      <c r="I89" s="245">
        <v>1.8562715460090163E-3</v>
      </c>
      <c r="J89" s="136">
        <f t="shared" si="2"/>
        <v>3771</v>
      </c>
    </row>
    <row r="90" spans="1:10" ht="18" customHeight="1" outlineLevel="2" thickBot="1">
      <c r="A90" s="7" t="s">
        <v>27</v>
      </c>
      <c r="B90" s="49">
        <v>3307</v>
      </c>
      <c r="C90" s="236">
        <v>1.2724418416739132E-2</v>
      </c>
      <c r="D90" s="49">
        <v>421</v>
      </c>
      <c r="E90" s="236">
        <v>1.6198911864067659E-3</v>
      </c>
      <c r="F90" s="49">
        <v>256132</v>
      </c>
      <c r="G90" s="236">
        <v>0.98552486783073101</v>
      </c>
      <c r="H90" s="49">
        <v>34</v>
      </c>
      <c r="I90" s="238">
        <v>1.3082256612311174E-4</v>
      </c>
      <c r="J90" s="112">
        <f t="shared" si="2"/>
        <v>259894</v>
      </c>
    </row>
    <row r="91" spans="1:10" s="645" customFormat="1" ht="13.8" outlineLevel="1" thickBot="1"/>
    <row r="92" spans="1:10" ht="20.25" customHeight="1" outlineLevel="1" thickBot="1">
      <c r="A92" s="646" t="s">
        <v>107</v>
      </c>
      <c r="B92" s="646"/>
      <c r="C92" s="646"/>
      <c r="D92" s="646"/>
      <c r="E92" s="646"/>
      <c r="F92" s="78"/>
    </row>
    <row r="93" spans="1:10" ht="15" customHeight="1" outlineLevel="2">
      <c r="A93" s="635" t="s">
        <v>5</v>
      </c>
      <c r="B93" s="637" t="s">
        <v>3</v>
      </c>
      <c r="C93" s="639"/>
      <c r="D93" s="637" t="s">
        <v>77</v>
      </c>
      <c r="E93" s="638"/>
    </row>
    <row r="94" spans="1:10" ht="15" customHeight="1" outlineLevel="2" thickBot="1">
      <c r="A94" s="636"/>
      <c r="B94" s="6" t="s">
        <v>23</v>
      </c>
      <c r="C94" s="6" t="s">
        <v>24</v>
      </c>
      <c r="D94" s="6" t="s">
        <v>23</v>
      </c>
      <c r="E94" s="267" t="s">
        <v>24</v>
      </c>
    </row>
    <row r="95" spans="1:10" ht="18" customHeight="1" outlineLevel="2">
      <c r="A95" s="45" t="s">
        <v>9</v>
      </c>
      <c r="B95" s="240">
        <v>0.1080202556789146</v>
      </c>
      <c r="C95" s="240">
        <v>0.13046427825884607</v>
      </c>
      <c r="D95" s="240">
        <v>0.75923661009373689</v>
      </c>
      <c r="E95" s="241">
        <v>2.2788559685022651E-3</v>
      </c>
      <c r="F95" s="78"/>
    </row>
    <row r="96" spans="1:10" ht="18" customHeight="1" outlineLevel="2">
      <c r="A96" s="46" t="s">
        <v>2</v>
      </c>
      <c r="B96" s="234">
        <v>0.16475242758529002</v>
      </c>
      <c r="C96" s="234">
        <v>1.4431191201611581E-2</v>
      </c>
      <c r="D96" s="234">
        <v>0.82053148321729441</v>
      </c>
      <c r="E96" s="235">
        <v>2.848979958041279E-4</v>
      </c>
    </row>
    <row r="97" spans="1:6" ht="18" customHeight="1" outlineLevel="2">
      <c r="A97" s="105" t="s">
        <v>85</v>
      </c>
      <c r="B97" s="234">
        <v>0.32619849454553551</v>
      </c>
      <c r="C97" s="234">
        <v>0.14043598027496043</v>
      </c>
      <c r="D97" s="234">
        <v>0.52741726435468528</v>
      </c>
      <c r="E97" s="235">
        <v>5.9482608248188776E-3</v>
      </c>
    </row>
    <row r="98" spans="1:6" ht="18" customHeight="1" outlineLevel="2">
      <c r="A98" s="100" t="s">
        <v>86</v>
      </c>
      <c r="B98" s="127">
        <v>0.36596205842819263</v>
      </c>
      <c r="C98" s="127">
        <v>0.42338893837280411</v>
      </c>
      <c r="D98" s="127">
        <v>0.19243245226824865</v>
      </c>
      <c r="E98" s="128">
        <v>1.8216550930754576E-2</v>
      </c>
    </row>
    <row r="99" spans="1:6" ht="18" customHeight="1" outlineLevel="2">
      <c r="A99" s="106" t="s">
        <v>87</v>
      </c>
      <c r="B99" s="127">
        <v>0.30691919423098257</v>
      </c>
      <c r="C99" s="127">
        <v>3.2466913531320825E-3</v>
      </c>
      <c r="D99" s="127">
        <v>0.68983411441588527</v>
      </c>
      <c r="E99" s="128">
        <v>0</v>
      </c>
    </row>
    <row r="100" spans="1:6" ht="18" customHeight="1" outlineLevel="2">
      <c r="A100" s="34" t="s">
        <v>50</v>
      </c>
      <c r="B100" s="242">
        <v>0.35935337347434793</v>
      </c>
      <c r="C100" s="242">
        <v>0.14425874860278215</v>
      </c>
      <c r="D100" s="242">
        <v>0.49082719113994577</v>
      </c>
      <c r="E100" s="243">
        <v>5.7853734921883898E-3</v>
      </c>
    </row>
    <row r="101" spans="1:6" ht="18" customHeight="1" outlineLevel="2">
      <c r="A101" s="48" t="s">
        <v>26</v>
      </c>
      <c r="B101" s="244">
        <v>0.67780089603041782</v>
      </c>
      <c r="C101" s="244">
        <v>0.22712319348341747</v>
      </c>
      <c r="D101" s="244">
        <v>9.4130743105234421E-2</v>
      </c>
      <c r="E101" s="245">
        <v>9.4516738093026315E-4</v>
      </c>
      <c r="F101" s="78"/>
    </row>
    <row r="102" spans="1:6" ht="18" customHeight="1" outlineLevel="2" thickBot="1">
      <c r="A102" s="7" t="s">
        <v>27</v>
      </c>
      <c r="B102" s="236">
        <v>0.66447760999707051</v>
      </c>
      <c r="C102" s="236">
        <v>0.22365629038969073</v>
      </c>
      <c r="D102" s="236">
        <v>0.11072782699257656</v>
      </c>
      <c r="E102" s="238">
        <v>1.1476731186512823E-3</v>
      </c>
      <c r="F102" s="78"/>
    </row>
    <row r="103" spans="1:6" outlineLevel="2">
      <c r="A103" s="79" t="s">
        <v>59</v>
      </c>
    </row>
    <row r="104" spans="1:6" s="633" customFormat="1" ht="13.2" customHeight="1" outlineLevel="1"/>
  </sheetData>
  <mergeCells count="46">
    <mergeCell ref="A51:XFD51"/>
    <mergeCell ref="A1:XFD1"/>
    <mergeCell ref="A2:A3"/>
    <mergeCell ref="B2:E2"/>
    <mergeCell ref="F2:I2"/>
    <mergeCell ref="J2:J3"/>
    <mergeCell ref="B3:C3"/>
    <mergeCell ref="D3:E3"/>
    <mergeCell ref="F3:G3"/>
    <mergeCell ref="H3:I3"/>
    <mergeCell ref="A12:XFD12"/>
    <mergeCell ref="A13:E13"/>
    <mergeCell ref="A14:A15"/>
    <mergeCell ref="B14:C14"/>
    <mergeCell ref="D14:E14"/>
    <mergeCell ref="A79:J79"/>
    <mergeCell ref="A52:J52"/>
    <mergeCell ref="A53:J53"/>
    <mergeCell ref="A54:A55"/>
    <mergeCell ref="B54:E54"/>
    <mergeCell ref="F54:I54"/>
    <mergeCell ref="J54:J55"/>
    <mergeCell ref="B55:C55"/>
    <mergeCell ref="D55:E55"/>
    <mergeCell ref="F55:G55"/>
    <mergeCell ref="H55:I55"/>
    <mergeCell ref="A65:E65"/>
    <mergeCell ref="A66:A67"/>
    <mergeCell ref="B66:C66"/>
    <mergeCell ref="D66:E66"/>
    <mergeCell ref="A78:XFD78"/>
    <mergeCell ref="A104:XFD104"/>
    <mergeCell ref="A80:J80"/>
    <mergeCell ref="A81:A82"/>
    <mergeCell ref="B81:E81"/>
    <mergeCell ref="F81:I81"/>
    <mergeCell ref="J81:J82"/>
    <mergeCell ref="B82:C82"/>
    <mergeCell ref="D82:E82"/>
    <mergeCell ref="F82:G82"/>
    <mergeCell ref="H82:I82"/>
    <mergeCell ref="A91:XFD91"/>
    <mergeCell ref="A92:E92"/>
    <mergeCell ref="A93:A94"/>
    <mergeCell ref="B93:C93"/>
    <mergeCell ref="D93:E93"/>
  </mergeCells>
  <pageMargins left="0.75" right="0.75" top="1" bottom="1" header="0.5" footer="0.5"/>
  <pageSetup paperSize="9" orientation="portrait"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10"/>
  <sheetViews>
    <sheetView zoomScale="70" zoomScaleNormal="70" workbookViewId="0">
      <pane ySplit="1" topLeftCell="A2" activePane="bottomLeft" state="frozen"/>
      <selection activeCell="L24" sqref="L24"/>
      <selection pane="bottomLeft" sqref="A1:XFD1"/>
    </sheetView>
  </sheetViews>
  <sheetFormatPr defaultColWidth="9.109375" defaultRowHeight="13.2" outlineLevelRow="1"/>
  <cols>
    <col min="1" max="1" width="37.6640625" style="1" customWidth="1"/>
    <col min="2" max="2" width="11" style="1" customWidth="1"/>
    <col min="3" max="3" width="2.33203125" style="1" customWidth="1"/>
    <col min="4" max="4" width="37.44140625" style="1" customWidth="1"/>
    <col min="5" max="5" width="10" style="1" bestFit="1" customWidth="1"/>
    <col min="6" max="6" width="2.6640625" style="1" customWidth="1"/>
    <col min="7" max="7" width="37" style="1" customWidth="1"/>
    <col min="8" max="8" width="10" style="1" bestFit="1" customWidth="1"/>
    <col min="9" max="9" width="2" style="1" customWidth="1"/>
    <col min="10" max="10" width="37.21875" style="1" customWidth="1"/>
    <col min="11" max="11" width="10.5546875" style="1" bestFit="1" customWidth="1"/>
    <col min="12" max="12" width="2.33203125" style="1" customWidth="1"/>
    <col min="13" max="13" width="37.77734375" style="1" customWidth="1"/>
    <col min="14" max="14" width="9.109375" style="1"/>
    <col min="15" max="15" width="2.44140625" style="1" customWidth="1"/>
    <col min="16" max="16" width="38" style="1" customWidth="1"/>
    <col min="17" max="16384" width="9.109375" style="1"/>
  </cols>
  <sheetData>
    <row r="1" spans="1:17" s="655" customFormat="1" ht="26.25" customHeight="1">
      <c r="A1" s="655" t="s">
        <v>64</v>
      </c>
    </row>
    <row r="2" spans="1:17" s="656" customFormat="1" ht="18.75" customHeight="1" thickBot="1">
      <c r="A2" s="656" t="s">
        <v>207</v>
      </c>
    </row>
    <row r="3" spans="1:17" ht="36" customHeight="1" thickBot="1">
      <c r="A3" s="657" t="s">
        <v>0</v>
      </c>
      <c r="B3" s="657"/>
      <c r="C3" s="26"/>
      <c r="D3" s="657" t="s">
        <v>1</v>
      </c>
      <c r="E3" s="657"/>
      <c r="F3" s="26"/>
      <c r="G3" s="657" t="s">
        <v>99</v>
      </c>
      <c r="H3" s="657"/>
      <c r="J3" s="657" t="s">
        <v>98</v>
      </c>
      <c r="K3" s="657"/>
      <c r="M3" s="657" t="s">
        <v>89</v>
      </c>
      <c r="N3" s="657"/>
      <c r="P3" s="657" t="s">
        <v>48</v>
      </c>
      <c r="Q3" s="657"/>
    </row>
    <row r="4" spans="1:17" s="65" customFormat="1" ht="14.4" customHeight="1">
      <c r="A4" s="102" t="s">
        <v>88</v>
      </c>
      <c r="B4" s="209">
        <v>3.999607918764788E-2</v>
      </c>
      <c r="D4" s="102" t="s">
        <v>88</v>
      </c>
      <c r="E4" s="209">
        <v>4.2974931509345032E-2</v>
      </c>
      <c r="G4" s="102" t="s">
        <v>88</v>
      </c>
      <c r="H4" s="436">
        <v>0.76307646017156816</v>
      </c>
      <c r="I4" s="103"/>
      <c r="J4" s="102" t="s">
        <v>88</v>
      </c>
      <c r="K4" s="436">
        <v>0.81530283947302928</v>
      </c>
      <c r="L4" s="103"/>
      <c r="M4" s="102" t="s">
        <v>88</v>
      </c>
      <c r="N4" s="436">
        <v>0.8057293291602643</v>
      </c>
      <c r="O4" s="103"/>
      <c r="P4" s="102" t="s">
        <v>88</v>
      </c>
      <c r="Q4" s="436">
        <v>0.79812431369481052</v>
      </c>
    </row>
    <row r="5" spans="1:17" s="65" customFormat="1" ht="14.4" customHeight="1">
      <c r="A5" s="20" t="s">
        <v>12</v>
      </c>
      <c r="B5" s="209">
        <v>0.24948696911929211</v>
      </c>
      <c r="D5" s="20" t="s">
        <v>12</v>
      </c>
      <c r="E5" s="209">
        <v>9.0364538422041549E-2</v>
      </c>
      <c r="G5" s="102" t="s">
        <v>10</v>
      </c>
      <c r="H5" s="436">
        <v>1.2978611570612863E-3</v>
      </c>
      <c r="I5" s="103"/>
      <c r="J5" s="102" t="s">
        <v>10</v>
      </c>
      <c r="K5" s="436">
        <v>1.6805416597671129E-3</v>
      </c>
      <c r="L5" s="103"/>
      <c r="M5" s="102" t="s">
        <v>10</v>
      </c>
      <c r="N5" s="436">
        <v>1.6103932828711903E-3</v>
      </c>
      <c r="O5" s="103"/>
      <c r="P5" s="102" t="s">
        <v>10</v>
      </c>
      <c r="Q5" s="436">
        <v>1.5943692148948645E-3</v>
      </c>
    </row>
    <row r="6" spans="1:17" s="65" customFormat="1" ht="14.4" customHeight="1">
      <c r="A6" s="20" t="s">
        <v>33</v>
      </c>
      <c r="B6" s="209">
        <v>1.1508589941418856E-2</v>
      </c>
      <c r="D6" s="20" t="s">
        <v>33</v>
      </c>
      <c r="E6" s="209">
        <v>0</v>
      </c>
      <c r="G6" s="102" t="s">
        <v>12</v>
      </c>
      <c r="H6" s="436">
        <v>1.4881370414416971E-2</v>
      </c>
      <c r="I6" s="103"/>
      <c r="J6" s="102" t="s">
        <v>12</v>
      </c>
      <c r="K6" s="436">
        <v>8.3203141739450134E-2</v>
      </c>
      <c r="L6" s="103"/>
      <c r="M6" s="102" t="s">
        <v>12</v>
      </c>
      <c r="N6" s="436">
        <v>7.0679218176013012E-2</v>
      </c>
      <c r="O6" s="103"/>
      <c r="P6" s="102" t="s">
        <v>12</v>
      </c>
      <c r="Q6" s="436">
        <v>7.1692330566744081E-2</v>
      </c>
    </row>
    <row r="7" spans="1:17" s="65" customFormat="1" ht="14.4" customHeight="1">
      <c r="A7" s="20" t="s">
        <v>236</v>
      </c>
      <c r="B7" s="209">
        <v>0.24529817674407439</v>
      </c>
      <c r="D7" s="20" t="s">
        <v>236</v>
      </c>
      <c r="E7" s="209">
        <v>0.42136054728384564</v>
      </c>
      <c r="G7" s="102" t="s">
        <v>33</v>
      </c>
      <c r="H7" s="436">
        <v>1.1443638800472983E-3</v>
      </c>
      <c r="I7" s="103"/>
      <c r="J7" s="20" t="s">
        <v>236</v>
      </c>
      <c r="K7" s="436">
        <v>5.6622315179824679E-3</v>
      </c>
      <c r="L7" s="103"/>
      <c r="M7" s="102" t="s">
        <v>33</v>
      </c>
      <c r="N7" s="437">
        <v>2.0977099224035308E-4</v>
      </c>
      <c r="O7" s="103"/>
      <c r="P7" s="102" t="s">
        <v>33</v>
      </c>
      <c r="Q7" s="436">
        <v>2.6679054836532693E-4</v>
      </c>
    </row>
    <row r="8" spans="1:17" s="65" customFormat="1" ht="14.4" customHeight="1">
      <c r="A8" s="20" t="s">
        <v>11</v>
      </c>
      <c r="B8" s="209">
        <v>0.44833481697885436</v>
      </c>
      <c r="D8" s="20" t="s">
        <v>11</v>
      </c>
      <c r="E8" s="209">
        <v>0.44121673952630747</v>
      </c>
      <c r="G8" s="20" t="s">
        <v>236</v>
      </c>
      <c r="H8" s="436">
        <v>0.11509720288732939</v>
      </c>
      <c r="I8" s="103"/>
      <c r="J8" s="102" t="s">
        <v>11</v>
      </c>
      <c r="K8" s="436">
        <v>7.1543924368659376E-2</v>
      </c>
      <c r="L8" s="103"/>
      <c r="M8" s="20" t="s">
        <v>236</v>
      </c>
      <c r="N8" s="436">
        <v>2.5722531331878823E-2</v>
      </c>
      <c r="O8" s="103"/>
      <c r="P8" s="20" t="s">
        <v>236</v>
      </c>
      <c r="Q8" s="436">
        <v>2.8755053329918394E-2</v>
      </c>
    </row>
    <row r="9" spans="1:17" s="65" customFormat="1" ht="14.4" customHeight="1">
      <c r="A9" s="20" t="s">
        <v>8</v>
      </c>
      <c r="B9" s="209">
        <v>5.3753680287124024E-3</v>
      </c>
      <c r="D9" s="20" t="s">
        <v>8</v>
      </c>
      <c r="E9" s="209">
        <v>4.0832432584603385E-3</v>
      </c>
      <c r="G9" s="102" t="s">
        <v>11</v>
      </c>
      <c r="H9" s="436">
        <v>9.1562356528645597E-2</v>
      </c>
      <c r="I9" s="103"/>
      <c r="J9" s="102" t="s">
        <v>8</v>
      </c>
      <c r="K9" s="436">
        <v>1.9244508327984189E-2</v>
      </c>
      <c r="L9" s="103"/>
      <c r="M9" s="102" t="s">
        <v>11</v>
      </c>
      <c r="N9" s="436">
        <v>7.5213462048512522E-2</v>
      </c>
      <c r="O9" s="103"/>
      <c r="P9" s="102" t="s">
        <v>11</v>
      </c>
      <c r="Q9" s="436">
        <v>7.8891901151711519E-2</v>
      </c>
    </row>
    <row r="10" spans="1:17" s="65" customFormat="1" ht="14.4" customHeight="1">
      <c r="A10" s="20"/>
      <c r="B10" s="209"/>
      <c r="D10" s="102"/>
      <c r="E10" s="209"/>
      <c r="G10" s="102" t="s">
        <v>8</v>
      </c>
      <c r="H10" s="436">
        <v>7.292618634827058E-3</v>
      </c>
      <c r="I10" s="103"/>
      <c r="J10" s="102" t="s">
        <v>25</v>
      </c>
      <c r="K10" s="436">
        <v>3.3628129131273716E-3</v>
      </c>
      <c r="L10" s="103"/>
      <c r="M10" s="102" t="s">
        <v>8</v>
      </c>
      <c r="N10" s="436">
        <v>1.7053631978429015E-2</v>
      </c>
      <c r="O10" s="103"/>
      <c r="P10" s="102" t="s">
        <v>8</v>
      </c>
      <c r="Q10" s="436">
        <v>1.6931207548595919E-2</v>
      </c>
    </row>
    <row r="11" spans="1:17" s="65" customFormat="1" ht="14.4" customHeight="1">
      <c r="B11" s="210"/>
      <c r="C11" s="21"/>
      <c r="E11" s="210"/>
      <c r="G11" s="102" t="s">
        <v>25</v>
      </c>
      <c r="H11" s="436">
        <v>5.6477663261042107E-3</v>
      </c>
      <c r="I11" s="103"/>
      <c r="J11" s="102"/>
      <c r="K11" s="436"/>
      <c r="L11" s="103"/>
      <c r="M11" s="102" t="s">
        <v>25</v>
      </c>
      <c r="N11" s="436">
        <v>3.7816630297907204E-3</v>
      </c>
      <c r="O11" s="103"/>
      <c r="P11" s="102" t="s">
        <v>25</v>
      </c>
      <c r="Q11" s="436">
        <v>3.7440339449594144E-3</v>
      </c>
    </row>
    <row r="12" spans="1:17" s="65" customFormat="1" ht="14.4" customHeight="1">
      <c r="B12" s="210"/>
      <c r="C12" s="20"/>
      <c r="E12" s="210"/>
      <c r="F12" s="64"/>
      <c r="G12" s="141"/>
      <c r="H12" s="142"/>
      <c r="I12" s="103"/>
      <c r="J12" s="141"/>
      <c r="K12" s="142"/>
      <c r="L12" s="103"/>
      <c r="M12" s="438"/>
      <c r="N12" s="142"/>
      <c r="O12" s="103"/>
      <c r="P12" s="102"/>
      <c r="Q12" s="436"/>
    </row>
    <row r="13" spans="1:17" s="223" customFormat="1" ht="14.4" customHeight="1">
      <c r="A13" s="216" t="s">
        <v>32</v>
      </c>
      <c r="B13" s="217">
        <f>SUM(B7:B9)</f>
        <v>0.69900836175164116</v>
      </c>
      <c r="C13" s="218"/>
      <c r="D13" s="216" t="s">
        <v>32</v>
      </c>
      <c r="E13" s="217">
        <f>SUM(E7:E9)</f>
        <v>0.86666053006861343</v>
      </c>
      <c r="F13" s="219"/>
      <c r="G13" s="220" t="s">
        <v>32</v>
      </c>
      <c r="H13" s="221">
        <f>SUM(H8:H11)</f>
        <v>0.21959994437690622</v>
      </c>
      <c r="I13" s="222"/>
      <c r="J13" s="220" t="s">
        <v>32</v>
      </c>
      <c r="K13" s="221">
        <f>SUM(K7:K10)</f>
        <v>9.9813477127753403E-2</v>
      </c>
      <c r="L13" s="222"/>
      <c r="M13" s="220" t="s">
        <v>32</v>
      </c>
      <c r="N13" s="221">
        <f>SUM(N8:N11)</f>
        <v>0.12177128838861108</v>
      </c>
      <c r="O13" s="222"/>
      <c r="P13" s="220" t="s">
        <v>32</v>
      </c>
      <c r="Q13" s="221">
        <f>SUM(Q8:Q11)</f>
        <v>0.12832219597518527</v>
      </c>
    </row>
    <row r="14" spans="1:17" s="65" customFormat="1" ht="14.4">
      <c r="A14" s="66"/>
      <c r="B14" s="67"/>
      <c r="C14" s="20"/>
      <c r="D14" s="66"/>
      <c r="E14" s="67"/>
      <c r="F14" s="64"/>
      <c r="G14" s="66"/>
      <c r="H14" s="104"/>
      <c r="J14" s="66"/>
      <c r="K14" s="104"/>
      <c r="M14" s="143"/>
      <c r="N14" s="144"/>
      <c r="P14" s="143"/>
      <c r="Q14" s="144"/>
    </row>
    <row r="15" spans="1:17" s="653" customFormat="1" ht="14.4" customHeight="1">
      <c r="A15" s="653" t="s">
        <v>92</v>
      </c>
    </row>
    <row r="16" spans="1:17" outlineLevel="1">
      <c r="A16" s="4"/>
      <c r="B16" s="4"/>
      <c r="C16" s="5"/>
      <c r="D16" s="4"/>
      <c r="E16" s="4"/>
      <c r="F16" s="5"/>
      <c r="I16" s="5"/>
      <c r="N16" s="2"/>
    </row>
    <row r="17" spans="1:14" outlineLevel="1">
      <c r="A17" s="4"/>
      <c r="B17" s="4"/>
      <c r="C17" s="4"/>
      <c r="F17" s="4"/>
      <c r="I17" s="4"/>
      <c r="N17" s="2"/>
    </row>
    <row r="18" spans="1:14" outlineLevel="1"/>
    <row r="19" spans="1:14" outlineLevel="1"/>
    <row r="20" spans="1:14" outlineLevel="1"/>
    <row r="21" spans="1:14" outlineLevel="1"/>
    <row r="22" spans="1:14" outlineLevel="1"/>
    <row r="23" spans="1:14" outlineLevel="1"/>
    <row r="24" spans="1:14" outlineLevel="1"/>
    <row r="25" spans="1:14" outlineLevel="1"/>
    <row r="26" spans="1:14" ht="13.8" outlineLevel="1">
      <c r="M26" s="19"/>
    </row>
    <row r="27" spans="1:14" outlineLevel="1"/>
    <row r="28" spans="1:14" outlineLevel="1"/>
    <row r="29" spans="1:14" outlineLevel="1"/>
    <row r="30" spans="1:14" outlineLevel="1"/>
    <row r="31" spans="1:14" outlineLevel="1"/>
    <row r="32" spans="1:14" outlineLevel="1"/>
    <row r="33" outlineLevel="1"/>
    <row r="34" outlineLevel="1"/>
    <row r="35" outlineLevel="1"/>
    <row r="36" outlineLevel="1"/>
    <row r="37" outlineLevel="1"/>
    <row r="38" outlineLevel="1"/>
    <row r="39" outlineLevel="1"/>
    <row r="40" outlineLevel="1"/>
    <row r="41" outlineLevel="1"/>
    <row r="42" outlineLevel="1"/>
    <row r="43" outlineLevel="1"/>
    <row r="44" outlineLevel="1"/>
    <row r="45" outlineLevel="1"/>
    <row r="46" outlineLevel="1"/>
    <row r="47" outlineLevel="1"/>
    <row r="48" outlineLevel="1"/>
    <row r="49" outlineLevel="1"/>
    <row r="50" outlineLevel="1"/>
    <row r="51" outlineLevel="1"/>
    <row r="52" outlineLevel="1"/>
    <row r="53" outlineLevel="1"/>
    <row r="54" outlineLevel="1"/>
    <row r="55" outlineLevel="1"/>
    <row r="56" outlineLevel="1"/>
    <row r="57" outlineLevel="1"/>
    <row r="58" outlineLevel="1"/>
    <row r="59" outlineLevel="1"/>
    <row r="60" outlineLevel="1"/>
    <row r="61" outlineLevel="1"/>
    <row r="62" outlineLevel="1"/>
    <row r="63" outlineLevel="1"/>
    <row r="64" outlineLevel="1"/>
    <row r="65" spans="1:2" outlineLevel="1"/>
    <row r="66" spans="1:2" outlineLevel="1"/>
    <row r="67" spans="1:2" outlineLevel="1"/>
    <row r="68" spans="1:2" outlineLevel="1"/>
    <row r="69" spans="1:2" ht="13.8" outlineLevel="1" thickBot="1"/>
    <row r="70" spans="1:2" ht="16.2" outlineLevel="1" thickBot="1">
      <c r="A70" s="654" t="s">
        <v>43</v>
      </c>
      <c r="B70" s="654"/>
    </row>
    <row r="71" spans="1:2" ht="14.4" customHeight="1">
      <c r="A71" s="102" t="s">
        <v>208</v>
      </c>
      <c r="B71" s="211">
        <v>0.84764168953285479</v>
      </c>
    </row>
    <row r="72" spans="1:2" ht="14.4" customHeight="1">
      <c r="A72" s="102" t="s">
        <v>10</v>
      </c>
      <c r="B72" s="211">
        <v>3.2822802508001278E-2</v>
      </c>
    </row>
    <row r="73" spans="1:2" ht="14.4" customHeight="1">
      <c r="A73" s="102" t="s">
        <v>12</v>
      </c>
      <c r="B73" s="211">
        <v>1.2166042670188705E-2</v>
      </c>
    </row>
    <row r="74" spans="1:2" ht="14.4" customHeight="1">
      <c r="A74" s="20" t="s">
        <v>236</v>
      </c>
      <c r="B74" s="211">
        <v>9.5265310566890714E-4</v>
      </c>
    </row>
    <row r="75" spans="1:2" ht="14.4" customHeight="1">
      <c r="A75" s="102" t="s">
        <v>11</v>
      </c>
      <c r="B75" s="211">
        <v>4.0842057758438827E-2</v>
      </c>
    </row>
    <row r="76" spans="1:2" ht="14.4" customHeight="1">
      <c r="A76" s="102" t="s">
        <v>8</v>
      </c>
      <c r="B76" s="211">
        <v>2.7634338495436665E-2</v>
      </c>
    </row>
    <row r="77" spans="1:2" ht="14.4" customHeight="1">
      <c r="A77" s="102" t="s">
        <v>25</v>
      </c>
      <c r="B77" s="211">
        <v>3.2686245910062632E-2</v>
      </c>
    </row>
    <row r="78" spans="1:2" ht="14.4" customHeight="1">
      <c r="A78" s="102" t="s">
        <v>34</v>
      </c>
      <c r="B78" s="211">
        <v>5.2534012664850142E-3</v>
      </c>
    </row>
    <row r="79" spans="1:2" ht="14.4" customHeight="1">
      <c r="A79" s="102"/>
      <c r="B79" s="211"/>
    </row>
    <row r="80" spans="1:2" ht="14.4" customHeight="1">
      <c r="A80" s="102"/>
      <c r="B80" s="211"/>
    </row>
    <row r="81" spans="1:2" ht="14.4" customHeight="1">
      <c r="A81" s="145"/>
      <c r="B81" s="211"/>
    </row>
    <row r="82" spans="1:2" s="214" customFormat="1" ht="14.4" customHeight="1">
      <c r="A82" s="220" t="s">
        <v>32</v>
      </c>
      <c r="B82" s="221">
        <f>SUM(B74:B78)</f>
        <v>0.10736869653609205</v>
      </c>
    </row>
    <row r="83" spans="1:2" s="214" customFormat="1" ht="13.8">
      <c r="A83" s="220"/>
      <c r="B83" s="221"/>
    </row>
    <row r="84" spans="1:2" s="653" customFormat="1" ht="14.4" customHeight="1">
      <c r="A84" s="653" t="s">
        <v>209</v>
      </c>
    </row>
    <row r="85" spans="1:2" outlineLevel="1"/>
    <row r="86" spans="1:2" outlineLevel="1"/>
    <row r="87" spans="1:2" outlineLevel="1"/>
    <row r="88" spans="1:2" outlineLevel="1"/>
    <row r="89" spans="1:2" outlineLevel="1"/>
    <row r="90" spans="1:2" outlineLevel="1"/>
    <row r="91" spans="1:2" outlineLevel="1"/>
    <row r="92" spans="1:2" outlineLevel="1"/>
    <row r="93" spans="1:2" outlineLevel="1"/>
    <row r="94" spans="1:2" outlineLevel="1"/>
    <row r="95" spans="1:2" outlineLevel="1"/>
    <row r="96" spans="1:2" outlineLevel="1"/>
    <row r="97" outlineLevel="1"/>
    <row r="98" outlineLevel="1"/>
    <row r="99" outlineLevel="1"/>
    <row r="100" outlineLevel="1"/>
    <row r="101" outlineLevel="1"/>
    <row r="102" outlineLevel="1"/>
    <row r="103" outlineLevel="1"/>
    <row r="104" outlineLevel="1"/>
    <row r="105" outlineLevel="1"/>
    <row r="106" outlineLevel="1"/>
    <row r="107" outlineLevel="1"/>
    <row r="108" outlineLevel="1"/>
    <row r="109" outlineLevel="1"/>
    <row r="110" outlineLevel="1"/>
  </sheetData>
  <mergeCells count="11">
    <mergeCell ref="A15:XFD15"/>
    <mergeCell ref="A70:B70"/>
    <mergeCell ref="A84:XFD84"/>
    <mergeCell ref="A1:XFD1"/>
    <mergeCell ref="A2:XFD2"/>
    <mergeCell ref="A3:B3"/>
    <mergeCell ref="D3:E3"/>
    <mergeCell ref="G3:H3"/>
    <mergeCell ref="J3:K3"/>
    <mergeCell ref="M3:N3"/>
    <mergeCell ref="P3:Q3"/>
  </mergeCells>
  <pageMargins left="0.39370078740157483" right="0.39370078740157483" top="0.39370078740157483" bottom="0.39370078740157483" header="0" footer="0"/>
  <pageSetup paperSize="9" scale="60"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8"/>
  <sheetViews>
    <sheetView zoomScale="70" zoomScaleNormal="70" workbookViewId="0">
      <selection sqref="A1:XFD1"/>
    </sheetView>
  </sheetViews>
  <sheetFormatPr defaultColWidth="9.109375" defaultRowHeight="13.8" outlineLevelRow="1" outlineLevelCol="1"/>
  <cols>
    <col min="1" max="1" width="32.77734375" style="439" customWidth="1"/>
    <col min="2" max="5" width="9.33203125" style="439" customWidth="1"/>
    <col min="6" max="9" width="10.6640625" style="439" customWidth="1"/>
    <col min="10" max="13" width="11.77734375" style="439" hidden="1" customWidth="1" outlineLevel="1"/>
    <col min="14" max="14" width="9.33203125" style="439" customWidth="1" collapsed="1"/>
    <col min="15" max="15" width="9.33203125" style="439" customWidth="1"/>
    <col min="16" max="27" width="9" style="439" customWidth="1"/>
    <col min="28" max="16384" width="9.109375" style="439"/>
  </cols>
  <sheetData>
    <row r="1" spans="1:15" s="658" customFormat="1" ht="25.2" customHeight="1">
      <c r="A1" s="658" t="s">
        <v>67</v>
      </c>
    </row>
    <row r="2" spans="1:15" s="656" customFormat="1" ht="18.75" customHeight="1" thickBot="1">
      <c r="A2" s="656" t="s">
        <v>210</v>
      </c>
    </row>
    <row r="3" spans="1:15" ht="21" customHeight="1">
      <c r="A3" s="659" t="s">
        <v>69</v>
      </c>
      <c r="B3" s="661" t="s">
        <v>9</v>
      </c>
      <c r="C3" s="662"/>
      <c r="D3" s="661" t="s">
        <v>2</v>
      </c>
      <c r="E3" s="662"/>
      <c r="F3" s="663" t="s">
        <v>90</v>
      </c>
      <c r="G3" s="663"/>
      <c r="H3" s="663" t="s">
        <v>91</v>
      </c>
      <c r="I3" s="663"/>
      <c r="J3" s="663" t="s">
        <v>49</v>
      </c>
      <c r="K3" s="663"/>
      <c r="L3" s="661" t="s">
        <v>108</v>
      </c>
      <c r="M3" s="662"/>
      <c r="N3" s="661" t="s">
        <v>26</v>
      </c>
      <c r="O3" s="664"/>
    </row>
    <row r="4" spans="1:15" ht="21.75" customHeight="1" thickBot="1">
      <c r="A4" s="660"/>
      <c r="B4" s="440" t="s">
        <v>68</v>
      </c>
      <c r="C4" s="441" t="s">
        <v>66</v>
      </c>
      <c r="D4" s="440" t="s">
        <v>68</v>
      </c>
      <c r="E4" s="441" t="s">
        <v>66</v>
      </c>
      <c r="F4" s="442" t="s">
        <v>68</v>
      </c>
      <c r="G4" s="442" t="s">
        <v>66</v>
      </c>
      <c r="H4" s="442" t="s">
        <v>68</v>
      </c>
      <c r="I4" s="442" t="s">
        <v>66</v>
      </c>
      <c r="J4" s="442" t="s">
        <v>68</v>
      </c>
      <c r="K4" s="442" t="s">
        <v>66</v>
      </c>
      <c r="L4" s="440" t="s">
        <v>68</v>
      </c>
      <c r="M4" s="441" t="s">
        <v>66</v>
      </c>
      <c r="N4" s="440" t="s">
        <v>68</v>
      </c>
      <c r="O4" s="443" t="s">
        <v>66</v>
      </c>
    </row>
    <row r="5" spans="1:15" s="451" customFormat="1" ht="19.8" customHeight="1">
      <c r="A5" s="444" t="s">
        <v>208</v>
      </c>
      <c r="B5" s="445">
        <v>-0.70043442027502223</v>
      </c>
      <c r="C5" s="446">
        <v>-0.14902725757532573</v>
      </c>
      <c r="D5" s="445">
        <v>-1.0613707087805118</v>
      </c>
      <c r="E5" s="446">
        <v>-0.19805890512713184</v>
      </c>
      <c r="F5" s="445">
        <v>-0.37163947448135559</v>
      </c>
      <c r="G5" s="446">
        <v>-4.8466736759288486E-3</v>
      </c>
      <c r="H5" s="447">
        <v>21.503233079494311</v>
      </c>
      <c r="I5" s="448">
        <v>0.35822571271823206</v>
      </c>
      <c r="J5" s="447">
        <v>14.69050075472742</v>
      </c>
      <c r="K5" s="448">
        <v>0.22298054690453561</v>
      </c>
      <c r="L5" s="447">
        <v>14.990831323754673</v>
      </c>
      <c r="M5" s="448">
        <v>0.23126290176700137</v>
      </c>
      <c r="N5" s="449">
        <v>1.0934154855835487</v>
      </c>
      <c r="O5" s="450">
        <v>1.306807265702014E-2</v>
      </c>
    </row>
    <row r="6" spans="1:15" s="451" customFormat="1" ht="19.8" customHeight="1">
      <c r="A6" s="452" t="s">
        <v>10</v>
      </c>
      <c r="B6" s="453" t="s">
        <v>56</v>
      </c>
      <c r="C6" s="454" t="s">
        <v>56</v>
      </c>
      <c r="D6" s="453" t="s">
        <v>56</v>
      </c>
      <c r="E6" s="454" t="s">
        <v>56</v>
      </c>
      <c r="F6" s="455">
        <v>6.1130474267514515E-2</v>
      </c>
      <c r="G6" s="456">
        <v>0.89039258809011423</v>
      </c>
      <c r="H6" s="457">
        <v>-0.11003655784860486</v>
      </c>
      <c r="I6" s="458">
        <v>-0.39568582631948834</v>
      </c>
      <c r="J6" s="457">
        <v>-4.340829049493565E-2</v>
      </c>
      <c r="K6" s="458">
        <v>-0.21231986341308173</v>
      </c>
      <c r="L6" s="457">
        <v>-4.1446887372319913E-2</v>
      </c>
      <c r="M6" s="458">
        <v>-0.20632268776241891</v>
      </c>
      <c r="N6" s="457">
        <v>-0.21636959021363242</v>
      </c>
      <c r="O6" s="459">
        <v>-6.1843739741310522E-2</v>
      </c>
    </row>
    <row r="7" spans="1:15" s="451" customFormat="1" ht="28.8" customHeight="1">
      <c r="A7" s="460" t="s">
        <v>12</v>
      </c>
      <c r="B7" s="461">
        <v>1.5684874372430908</v>
      </c>
      <c r="C7" s="462">
        <v>6.7086115671516997E-2</v>
      </c>
      <c r="D7" s="463">
        <v>-0.57176453036322927</v>
      </c>
      <c r="E7" s="464">
        <v>-5.9507861727589956E-2</v>
      </c>
      <c r="F7" s="463">
        <v>-2.9716752129857484</v>
      </c>
      <c r="G7" s="464">
        <v>-0.66632293994789582</v>
      </c>
      <c r="H7" s="463">
        <v>-7.3775248788957821</v>
      </c>
      <c r="I7" s="464">
        <v>-0.46997072998787637</v>
      </c>
      <c r="J7" s="463">
        <v>-4.6783195441399164</v>
      </c>
      <c r="K7" s="464">
        <v>-0.39828225898521979</v>
      </c>
      <c r="L7" s="463">
        <v>-4.6614233772539384</v>
      </c>
      <c r="M7" s="464">
        <v>-0.39401223451014561</v>
      </c>
      <c r="N7" s="461">
        <v>4.2583723330375314E-3</v>
      </c>
      <c r="O7" s="465">
        <v>3.5125060856836116E-3</v>
      </c>
    </row>
    <row r="8" spans="1:15" s="451" customFormat="1" ht="19.8" customHeight="1">
      <c r="A8" s="466" t="s">
        <v>33</v>
      </c>
      <c r="B8" s="455">
        <v>0.22820261181460932</v>
      </c>
      <c r="C8" s="456">
        <v>0.24733217716328912</v>
      </c>
      <c r="D8" s="453" t="s">
        <v>56</v>
      </c>
      <c r="E8" s="454" t="s">
        <v>56</v>
      </c>
      <c r="F8" s="455">
        <v>1.2925214182444199E-2</v>
      </c>
      <c r="G8" s="456">
        <v>0.12732799450307031</v>
      </c>
      <c r="H8" s="453" t="s">
        <v>56</v>
      </c>
      <c r="I8" s="454" t="s">
        <v>56</v>
      </c>
      <c r="J8" s="457">
        <v>-1.4717006804754882E-2</v>
      </c>
      <c r="K8" s="458">
        <v>-0.4123091580689659</v>
      </c>
      <c r="L8" s="457">
        <v>-1.654507668049426E-2</v>
      </c>
      <c r="M8" s="458">
        <v>-0.38277406855420071</v>
      </c>
      <c r="N8" s="457">
        <v>-8.8102701178195718E-4</v>
      </c>
      <c r="O8" s="459">
        <v>-1</v>
      </c>
    </row>
    <row r="9" spans="1:15" s="451" customFormat="1" ht="19.8" customHeight="1">
      <c r="A9" s="460" t="s">
        <v>236</v>
      </c>
      <c r="B9" s="463">
        <v>-1.1736998912244667</v>
      </c>
      <c r="C9" s="464">
        <v>-4.5663006560386785E-2</v>
      </c>
      <c r="D9" s="461">
        <v>1.4133523775353152</v>
      </c>
      <c r="E9" s="462">
        <v>3.4706743313802711E-2</v>
      </c>
      <c r="F9" s="461">
        <v>3.8807371348571653</v>
      </c>
      <c r="G9" s="462">
        <v>0.50868340597732531</v>
      </c>
      <c r="H9" s="463">
        <v>-0.75367787536052189</v>
      </c>
      <c r="I9" s="464">
        <v>-0.57101090146349531</v>
      </c>
      <c r="J9" s="463">
        <v>-0.96609378417043812</v>
      </c>
      <c r="K9" s="464">
        <v>-0.27303534863441542</v>
      </c>
      <c r="L9" s="463">
        <v>-1.178313736401871</v>
      </c>
      <c r="M9" s="464">
        <v>-0.29066756957608858</v>
      </c>
      <c r="N9" s="461">
        <v>2.049231177056552E-2</v>
      </c>
      <c r="O9" s="465">
        <v>0.27406031723275803</v>
      </c>
    </row>
    <row r="10" spans="1:15" s="451" customFormat="1" ht="19.8" hidden="1" customHeight="1" outlineLevel="1">
      <c r="A10" s="467" t="s">
        <v>7</v>
      </c>
      <c r="B10" s="453" t="s">
        <v>56</v>
      </c>
      <c r="C10" s="454" t="s">
        <v>56</v>
      </c>
      <c r="D10" s="453" t="s">
        <v>56</v>
      </c>
      <c r="E10" s="454" t="s">
        <v>56</v>
      </c>
      <c r="F10" s="453" t="s">
        <v>56</v>
      </c>
      <c r="G10" s="454" t="s">
        <v>56</v>
      </c>
      <c r="H10" s="453" t="s">
        <v>56</v>
      </c>
      <c r="I10" s="454" t="s">
        <v>56</v>
      </c>
      <c r="J10" s="457" t="s">
        <v>56</v>
      </c>
      <c r="K10" s="468" t="s">
        <v>56</v>
      </c>
      <c r="L10" s="457" t="s">
        <v>56</v>
      </c>
      <c r="M10" s="468" t="s">
        <v>56</v>
      </c>
      <c r="N10" s="453" t="s">
        <v>56</v>
      </c>
      <c r="O10" s="469" t="s">
        <v>56</v>
      </c>
    </row>
    <row r="11" spans="1:15" s="451" customFormat="1" ht="19.8" customHeight="1" collapsed="1">
      <c r="A11" s="470" t="s">
        <v>11</v>
      </c>
      <c r="B11" s="461">
        <v>7.3794931903814476E-2</v>
      </c>
      <c r="C11" s="462">
        <v>1.6486918751160765E-3</v>
      </c>
      <c r="D11" s="461">
        <v>0.20465492541441033</v>
      </c>
      <c r="E11" s="462">
        <v>4.6600368136913203E-3</v>
      </c>
      <c r="F11" s="461">
        <v>1.1958926806831915</v>
      </c>
      <c r="G11" s="462">
        <v>0.15023130094550208</v>
      </c>
      <c r="H11" s="463">
        <v>-10.563545913543624</v>
      </c>
      <c r="I11" s="464">
        <v>-0.59620626873326044</v>
      </c>
      <c r="J11" s="463">
        <v>-6.7655546459205338</v>
      </c>
      <c r="K11" s="464">
        <v>-0.47354949240478944</v>
      </c>
      <c r="L11" s="463">
        <v>-6.9216508999526747</v>
      </c>
      <c r="M11" s="464">
        <v>-0.46733679018529428</v>
      </c>
      <c r="N11" s="463">
        <v>-0.39341946134722816</v>
      </c>
      <c r="O11" s="471">
        <v>-8.7863418778215296E-2</v>
      </c>
    </row>
    <row r="12" spans="1:15" s="451" customFormat="1" ht="19.8" customHeight="1">
      <c r="A12" s="470" t="s">
        <v>8</v>
      </c>
      <c r="B12" s="455">
        <v>3.6493305379913486E-3</v>
      </c>
      <c r="C12" s="456">
        <v>6.8353927130799233E-3</v>
      </c>
      <c r="D12" s="461">
        <v>1.5127936194021807E-2</v>
      </c>
      <c r="E12" s="462">
        <v>3.8474249998608538E-2</v>
      </c>
      <c r="F12" s="463">
        <v>-1.5309971779836922</v>
      </c>
      <c r="G12" s="464">
        <v>-0.67735474115852701</v>
      </c>
      <c r="H12" s="463">
        <v>-2.2857474514221132</v>
      </c>
      <c r="I12" s="464">
        <v>-0.54290731626320354</v>
      </c>
      <c r="J12" s="463">
        <v>-1.8191830989184459</v>
      </c>
      <c r="K12" s="464">
        <v>-0.51614674506902236</v>
      </c>
      <c r="L12" s="463">
        <v>-1.7780847934482031</v>
      </c>
      <c r="M12" s="464">
        <v>-0.51223840498728623</v>
      </c>
      <c r="N12" s="463">
        <v>-0.29554897675847375</v>
      </c>
      <c r="O12" s="471">
        <v>-9.6616749272747271E-2</v>
      </c>
    </row>
    <row r="13" spans="1:15" s="451" customFormat="1" ht="31.8" hidden="1" customHeight="1" outlineLevel="1">
      <c r="A13" s="467" t="s">
        <v>94</v>
      </c>
      <c r="B13" s="453" t="s">
        <v>56</v>
      </c>
      <c r="C13" s="454" t="s">
        <v>56</v>
      </c>
      <c r="D13" s="453" t="s">
        <v>56</v>
      </c>
      <c r="E13" s="454" t="s">
        <v>56</v>
      </c>
      <c r="F13" s="453" t="s">
        <v>56</v>
      </c>
      <c r="G13" s="454" t="s">
        <v>56</v>
      </c>
      <c r="H13" s="453" t="s">
        <v>56</v>
      </c>
      <c r="I13" s="454" t="s">
        <v>56</v>
      </c>
      <c r="J13" s="457" t="s">
        <v>56</v>
      </c>
      <c r="K13" s="468" t="s">
        <v>56</v>
      </c>
      <c r="L13" s="457" t="s">
        <v>56</v>
      </c>
      <c r="M13" s="468" t="s">
        <v>56</v>
      </c>
      <c r="N13" s="453" t="s">
        <v>56</v>
      </c>
      <c r="O13" s="469" t="s">
        <v>56</v>
      </c>
    </row>
    <row r="14" spans="1:15" s="451" customFormat="1" ht="19.8" customHeight="1" collapsed="1">
      <c r="A14" s="452" t="s">
        <v>25</v>
      </c>
      <c r="B14" s="453" t="s">
        <v>56</v>
      </c>
      <c r="C14" s="454" t="s">
        <v>56</v>
      </c>
      <c r="D14" s="453" t="s">
        <v>56</v>
      </c>
      <c r="E14" s="454" t="s">
        <v>56</v>
      </c>
      <c r="F14" s="457">
        <v>-0.27637363853950597</v>
      </c>
      <c r="G14" s="458">
        <v>-0.32856630737535009</v>
      </c>
      <c r="H14" s="457">
        <v>-0.41270040242366995</v>
      </c>
      <c r="I14" s="458">
        <v>-0.55101533972726668</v>
      </c>
      <c r="J14" s="457">
        <v>-0.40322438427838797</v>
      </c>
      <c r="K14" s="458">
        <v>-0.51603428458257239</v>
      </c>
      <c r="L14" s="457">
        <v>-0.39336655264516457</v>
      </c>
      <c r="M14" s="458">
        <v>-0.5123495053562821</v>
      </c>
      <c r="N14" s="457">
        <v>-0.39528698424059416</v>
      </c>
      <c r="O14" s="459">
        <v>-0.10788660591896561</v>
      </c>
    </row>
    <row r="15" spans="1:15" s="451" customFormat="1" ht="19.8" customHeight="1">
      <c r="A15" s="452" t="s">
        <v>31</v>
      </c>
      <c r="B15" s="453" t="s">
        <v>56</v>
      </c>
      <c r="C15" s="454" t="s">
        <v>56</v>
      </c>
      <c r="D15" s="453" t="s">
        <v>56</v>
      </c>
      <c r="E15" s="454" t="s">
        <v>56</v>
      </c>
      <c r="F15" s="453" t="s">
        <v>56</v>
      </c>
      <c r="G15" s="454" t="s">
        <v>56</v>
      </c>
      <c r="H15" s="453" t="s">
        <v>56</v>
      </c>
      <c r="I15" s="454" t="s">
        <v>56</v>
      </c>
      <c r="J15" s="453" t="s">
        <v>56</v>
      </c>
      <c r="K15" s="454" t="s">
        <v>56</v>
      </c>
      <c r="L15" s="453" t="s">
        <v>56</v>
      </c>
      <c r="M15" s="454" t="s">
        <v>56</v>
      </c>
      <c r="N15" s="457">
        <v>-3.4467687810068085E-4</v>
      </c>
      <c r="O15" s="459">
        <v>-0.81763754812841616</v>
      </c>
    </row>
    <row r="16" spans="1:15" s="451" customFormat="1" ht="19.8" customHeight="1">
      <c r="A16" s="472" t="s">
        <v>34</v>
      </c>
      <c r="B16" s="453" t="s">
        <v>56</v>
      </c>
      <c r="C16" s="454" t="s">
        <v>56</v>
      </c>
      <c r="D16" s="453" t="s">
        <v>56</v>
      </c>
      <c r="E16" s="454" t="s">
        <v>56</v>
      </c>
      <c r="F16" s="453" t="s">
        <v>56</v>
      </c>
      <c r="G16" s="454" t="s">
        <v>56</v>
      </c>
      <c r="H16" s="453" t="s">
        <v>56</v>
      </c>
      <c r="I16" s="454" t="s">
        <v>56</v>
      </c>
      <c r="J16" s="453" t="s">
        <v>56</v>
      </c>
      <c r="K16" s="454" t="s">
        <v>56</v>
      </c>
      <c r="L16" s="453" t="s">
        <v>56</v>
      </c>
      <c r="M16" s="454" t="s">
        <v>56</v>
      </c>
      <c r="N16" s="473">
        <v>0.18368454676264104</v>
      </c>
      <c r="O16" s="474">
        <v>0.53763075323987397</v>
      </c>
    </row>
    <row r="17" spans="1:15" s="451" customFormat="1" ht="19.8" customHeight="1" thickBot="1">
      <c r="A17" s="475" t="s">
        <v>32</v>
      </c>
      <c r="B17" s="476">
        <v>-1.0962556287826608</v>
      </c>
      <c r="C17" s="477">
        <v>-1.5440852588862228E-2</v>
      </c>
      <c r="D17" s="478">
        <v>1.6331352391437348</v>
      </c>
      <c r="E17" s="479">
        <v>1.9205917919986368E-2</v>
      </c>
      <c r="F17" s="478">
        <v>3.2692589990171577</v>
      </c>
      <c r="G17" s="479">
        <v>0.17491334194654817</v>
      </c>
      <c r="H17" s="476">
        <v>-14.015671642749927</v>
      </c>
      <c r="I17" s="477">
        <v>-0.5840588547728468</v>
      </c>
      <c r="J17" s="476">
        <v>-9.9540559132878048</v>
      </c>
      <c r="K17" s="477">
        <v>-0.44977510353670863</v>
      </c>
      <c r="L17" s="476">
        <v>-10.271415982447913</v>
      </c>
      <c r="M17" s="477">
        <v>-0.44458007255595888</v>
      </c>
      <c r="N17" s="476">
        <v>-0.8804232406911916</v>
      </c>
      <c r="O17" s="480">
        <v>-7.5785075120537768E-2</v>
      </c>
    </row>
    <row r="18" spans="1:15" ht="15" customHeight="1">
      <c r="A18" s="481"/>
    </row>
  </sheetData>
  <mergeCells count="10">
    <mergeCell ref="A1:XFD1"/>
    <mergeCell ref="A2:XFD2"/>
    <mergeCell ref="A3:A4"/>
    <mergeCell ref="B3:C3"/>
    <mergeCell ref="D3:E3"/>
    <mergeCell ref="F3:G3"/>
    <mergeCell ref="H3:I3"/>
    <mergeCell ref="J3:K3"/>
    <mergeCell ref="L3:M3"/>
    <mergeCell ref="N3:O3"/>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КУА та ІСІ</vt:lpstr>
      <vt:lpstr>Типи_види_класи фондів</vt:lpstr>
      <vt:lpstr>Регіональний розподіл</vt:lpstr>
      <vt:lpstr>Активи та ВЧА</vt:lpstr>
      <vt:lpstr>ІСІ та тлі банків та ВВП</vt:lpstr>
      <vt:lpstr>Притік-відтік у відкритих ІСІ</vt:lpstr>
      <vt:lpstr>Інвестори</vt:lpstr>
      <vt:lpstr>Структура активів_типи ІСІ</vt:lpstr>
      <vt:lpstr>Зміни структури активів_4 кв 18</vt:lpstr>
      <vt:lpstr>Структура активів_фонди_2017-18</vt:lpstr>
      <vt:lpstr>Структура активів_типи ЦП</vt:lpstr>
      <vt:lpstr>Доходність ІСІ</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gavrylyuk</cp:lastModifiedBy>
  <dcterms:created xsi:type="dcterms:W3CDTF">1996-10-08T23:32:33Z</dcterms:created>
  <dcterms:modified xsi:type="dcterms:W3CDTF">2019-05-08T13:11:30Z</dcterms:modified>
</cp:coreProperties>
</file>