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04" activeTab="0"/>
  </bookViews>
  <sheets>
    <sheet name="NAV" sheetId="1" r:id="rId1"/>
    <sheet name="NPF Asset Structure" sheetId="2" r:id="rId2"/>
    <sheet name="RoR" sheetId="3" r:id="rId3"/>
    <sheet name="RoR (Chart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'NAV'!#REF!</definedName>
  </definedNames>
  <calcPr fullCalcOnLoad="1"/>
</workbook>
</file>

<file path=xl/sharedStrings.xml><?xml version="1.0" encoding="utf-8"?>
<sst xmlns="http://schemas.openxmlformats.org/spreadsheetml/2006/main" count="835" uniqueCount="267">
  <si>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</si>
  <si>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</si>
  <si>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</si>
  <si>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</si>
  <si>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</si>
  <si>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</si>
  <si>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</si>
  <si>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</si>
  <si>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</si>
  <si>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</si>
  <si>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</si>
  <si>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</si>
  <si>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</si>
  <si>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</si>
  <si>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</si>
  <si>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</si>
  <si>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</si>
  <si>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</si>
  <si>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</si>
  <si>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</si>
  <si>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</si>
  <si>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</si>
  <si>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</si>
  <si>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</si>
  <si>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</si>
  <si>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</si>
  <si>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</si>
  <si>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</si>
  <si>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</si>
  <si>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</si>
  <si>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</si>
  <si>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</si>
  <si>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</si>
  <si>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</si>
  <si>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</si>
  <si>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</si>
  <si>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</si>
  <si>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</si>
  <si>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</si>
  <si>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</si>
  <si>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</si>
  <si>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</si>
  <si>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</si>
  <si>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</si>
  <si>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</si>
  <si>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</si>
  <si>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</si>
  <si>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</si>
  <si>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</si>
  <si>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</si>
  <si>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</si>
  <si>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</si>
  <si>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</si>
  <si>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</si>
  <si>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</si>
  <si>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</si>
  <si>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</si>
  <si>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</si>
  <si>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</si>
  <si>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</si>
  <si>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</si>
  <si>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</si>
  <si>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</si>
  <si>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ТОВ "КУА  АПФ"СИНТАКС-ІНВЕСТ"</t>
  </si>
  <si>
    <t/>
  </si>
  <si>
    <t>Fund</t>
  </si>
  <si>
    <t>UNV change for the month, %</t>
  </si>
  <si>
    <t>ONPF "UKRAINSKA PENSIINA SPILKA"</t>
  </si>
  <si>
    <t>ONPF "NIКА"</t>
  </si>
  <si>
    <t>ONPF "POKROVA"</t>
  </si>
  <si>
    <t>ONPF "PENSIINA OPIKA"</t>
  </si>
  <si>
    <t>NES "ONPF "ZOLOTYI VIK"</t>
  </si>
  <si>
    <t>NES "ONPF "VSI"</t>
  </si>
  <si>
    <t>ONPF "HARANT-PENSIIA"</t>
  </si>
  <si>
    <t>CPF "STYROL"</t>
  </si>
  <si>
    <t>ONPF "SOTSIALNA PIDTRYMKA"</t>
  </si>
  <si>
    <t>ONPF "UKRAINSKYI PENSIINYI FOND"</t>
  </si>
  <si>
    <t>NES "NPPF "KHLIBNYI"</t>
  </si>
  <si>
    <t>NES ONPF "UKRAINSKYI PENSIINYI KAPITAL"</t>
  </si>
  <si>
    <t>NES "ONPF "UKRAINSKYI PENSIINYI KONTRAKT"</t>
  </si>
  <si>
    <t>NPF "OPF "FRIFLAIT"</t>
  </si>
  <si>
    <t>ONPF "YEVROPEISKYI VYBIR"</t>
  </si>
  <si>
    <t>ONPF "UKRAINA"</t>
  </si>
  <si>
    <t>ONPF "DZHERELO"</t>
  </si>
  <si>
    <t>ONPF "TURBOTA"</t>
  </si>
  <si>
    <t>ONPF "KREMIN"</t>
  </si>
  <si>
    <t>ONPF "NADIINA PERSPEKTYVA"</t>
  </si>
  <si>
    <t>NES "OPF "SOTSIALNA PERSPEKTYVA"</t>
  </si>
  <si>
    <t>ONPF "ZOLOTA OSIN"</t>
  </si>
  <si>
    <t>NES "ONPF "АRТА"</t>
  </si>
  <si>
    <t>NPF average rate of return</t>
  </si>
  <si>
    <t>NES "OPF "DYNASTIIA"</t>
  </si>
  <si>
    <t>ONPF "EMERYT -UKRAINA"</t>
  </si>
  <si>
    <t>NES "NCPF OJSC "UKREKSIMBANK"</t>
  </si>
  <si>
    <t>NES "ONPF "YEVROPA"</t>
  </si>
  <si>
    <t>NES "ONPF "VZAIEMODOPOMOGA"</t>
  </si>
  <si>
    <t>NES ONPF “NATSIONALNYI”</t>
  </si>
  <si>
    <t>OPF "FARMATSEVTYCHNYI"</t>
  </si>
  <si>
    <t>OPF "PRYVATFOND"</t>
  </si>
  <si>
    <t>ONPF "VSEUKRAINSKYI PENSIINYI FOND"</t>
  </si>
  <si>
    <t>OPF "ОТP PENSIIA"</t>
  </si>
  <si>
    <t>NES "ONPF "NADIIA"</t>
  </si>
  <si>
    <t>ONPF "LAURUS"</t>
  </si>
  <si>
    <t>NES "ONPF "RESERV RIVNENSHCHYNY"</t>
  </si>
  <si>
    <t>ONPF "STOLYCHNYI RESERV"</t>
  </si>
  <si>
    <t>PNPF "МAHISTRAL"</t>
  </si>
  <si>
    <t>NES "HIRNYCHO-METALURHIINYI PPF"</t>
  </si>
  <si>
    <t>NPO "OPF "SOTSIALNI HARANTII"</t>
  </si>
  <si>
    <t>NES ONPF "PRYKARPATTIA"</t>
  </si>
  <si>
    <t>NES "NPPF "PERSHYI PROFSPILKOVYI"</t>
  </si>
  <si>
    <t>OPF "PENSIINYI KAPITAL"</t>
  </si>
  <si>
    <t>NES "ONPF "FOND PENSIINYKH  ZAOSHCHADZHEN"</t>
  </si>
  <si>
    <t>NES ONPF "DNISTER"</t>
  </si>
  <si>
    <t>PNPF "SHAKHTAR"</t>
  </si>
  <si>
    <t>NES "OPF "SOTSIALNYI STANDART"</t>
  </si>
  <si>
    <t>EUR deposit</t>
  </si>
  <si>
    <t>USD deposit</t>
  </si>
  <si>
    <t>UAH deposit</t>
  </si>
  <si>
    <t>"Gold" deposit (at the official gold exchange rate)</t>
  </si>
  <si>
    <t>OVDP in UAH (annual)</t>
  </si>
  <si>
    <t>Non-entrepreneurial society "Open non-state pension fund "АRТА"</t>
  </si>
  <si>
    <t>open</t>
  </si>
  <si>
    <t>Non-state pension fund "Open pension fund "FRIFLAIT"</t>
  </si>
  <si>
    <t>Non-entrepreneurial society "Open non-state pension fund "YEVROPA"</t>
  </si>
  <si>
    <t>Non-entrepreneurial society "Open pension fund "SOTSIALNA PERSPEKTYVA"</t>
  </si>
  <si>
    <t>Open non-state pension fund "ZOLOTA OSIN"</t>
  </si>
  <si>
    <t>Open non-state pension fund "UKRAINA"</t>
  </si>
  <si>
    <t>Non-entrepreneurial society "Open pension fund "SOTSIALNYI STANDART"</t>
  </si>
  <si>
    <t>Professional non-state pension fund "МAHISTRAL"</t>
  </si>
  <si>
    <t>professional</t>
  </si>
  <si>
    <t>Non-entrepreneurial society "Open non-state pension fund "VSI"</t>
  </si>
  <si>
    <t>Non-entrepreneurial society "Open pension fund "DYNASTIIA"</t>
  </si>
  <si>
    <t>Open pension fund "FARMATSEVTYCHNYI"</t>
  </si>
  <si>
    <t>Open non-state pension fund "ЕMERYT-UKRAINA"</t>
  </si>
  <si>
    <t>Non-entrepreneurial society "Non-state Corporate pension fund OJSC "UKREKSIMBANK"</t>
  </si>
  <si>
    <t>corporate</t>
  </si>
  <si>
    <r>
      <t>Open pension fund</t>
    </r>
    <r>
      <rPr>
        <sz val="10"/>
        <color indexed="8"/>
        <rFont val="Arial"/>
        <family val="2"/>
      </rPr>
      <t xml:space="preserve"> "PRYVATFOND"</t>
    </r>
  </si>
  <si>
    <t>Open pension fund "ОТP PENSIIA"</t>
  </si>
  <si>
    <t>Non-entrepreneurial society "Open non-state pension fund "NADIIA"</t>
  </si>
  <si>
    <t>Open non-state pension fund «STOLYCHNYI RESERV»</t>
  </si>
  <si>
    <t>Open non-state pension fund "POKROVA"</t>
  </si>
  <si>
    <t>Non-entrepreneurial society "Open non-state pension fund "RESERV RIVNENSHCHYNY"</t>
  </si>
  <si>
    <t>Non-entrepreneurial society "Open non-state pension fund "VZAIEMODOPOMOGA"</t>
  </si>
  <si>
    <t>Open non-state pension fund "NADIINA PERSPEKTYVA"</t>
  </si>
  <si>
    <t>Open non-state pension fund "YEVROPEISKYI VYBIR"</t>
  </si>
  <si>
    <t>Open non-state pension fund "NIКА"</t>
  </si>
  <si>
    <t>Non-profit organization "Open pension fund "SOTSIALNI HARANTII"</t>
  </si>
  <si>
    <t>Non-entrepreneurial society "Open non-state pension fund "UKRAINSKYI PENSIINYI KAPITAL"</t>
  </si>
  <si>
    <t>Open non-state pension fund "LAURUS"</t>
  </si>
  <si>
    <t>Open non-state pension fund "UKRAINSKYI PENSIINYI FOND"</t>
  </si>
  <si>
    <t>Non-entrepreneurial society open non-state pension fund “NATSIONALNYI”</t>
  </si>
  <si>
    <t>Open non-state pension fund "TURBOTA"</t>
  </si>
  <si>
    <t>Open non-state pension fund "UKRAINSKA PENSIINA SPILKA"</t>
  </si>
  <si>
    <t>Open non-state pension fund "PENSIINA OPIKA"</t>
  </si>
  <si>
    <t>Open non-state pension fund "HARANT-PENSIIA"</t>
  </si>
  <si>
    <t>Non-entrepreneurial society оpen non-state pension fund "DNISTER"</t>
  </si>
  <si>
    <t>Open pension fund "PENSIINYI KAPITAL"</t>
  </si>
  <si>
    <t>Professional non-state pension fund "SHAKHTAR"</t>
  </si>
  <si>
    <t>Non-entrepreneurial society open non-state pension fund "PRYKARPATTIA"</t>
  </si>
  <si>
    <t>Non-entrepreneurial society "HIRNYCHO-METALURHIINYI PROFESIINYI PENSIINYI FOND"</t>
  </si>
  <si>
    <t>Non-entrepreneurial society "Open non-state pension fund "FOND PENSIINYKH  ZAOSHCHADZHEN"</t>
  </si>
  <si>
    <t>Open non-state pension fund "SOTSIALNA PIDTRYMKA"</t>
  </si>
  <si>
    <t>Non-entrepreneurial society "Open non-state pension fund "ZOLOTYI VIK"</t>
  </si>
  <si>
    <t>Open non-state pension fund "DZHERELO"</t>
  </si>
  <si>
    <t>Open non-state pension fund "КREMIN"</t>
  </si>
  <si>
    <t>Non-entrepreneurial society "Open non-state pension fund "UKRAINSKYI PENSIINYI KONTRAKT"</t>
  </si>
  <si>
    <t>Total</t>
  </si>
  <si>
    <t>no data</t>
  </si>
  <si>
    <t>Open non-state pension fund "UKRAINSKA OSHCHADNA SKARBNYTSIA"</t>
  </si>
  <si>
    <t>Open non-state pension fund "INITSIATYVA"</t>
  </si>
  <si>
    <t>Non-profit organization open non-state pension fund "DOVIRA-UKRAINA"</t>
  </si>
  <si>
    <t>Open non-state pension fund "RESERV"</t>
  </si>
  <si>
    <t>Open pension fund "HIDNE ZHYTTIA"</t>
  </si>
  <si>
    <t>Corporate pension fund "STYROL"</t>
  </si>
  <si>
    <t>Non-entrepreneurial society "Non-state professional pension fund "KHLIBNYI"</t>
  </si>
  <si>
    <t>Open non-state pension fund "VSEUKRAINSKYI PENSIINYI FOND"</t>
  </si>
  <si>
    <t>CNPF of CCIU</t>
  </si>
  <si>
    <t>Professional pension fund of the Independent branch professional union of power engineers of Ukraine</t>
  </si>
  <si>
    <t>Open non-state pension fund "PRYCHETNIST"</t>
  </si>
  <si>
    <t>Corporate non-state pension fund "UKRAINSKA PENSIINA FUNDATSIIA"</t>
  </si>
  <si>
    <t>Corporate non-state pension fund of Chamber of Commerce and Industry of Ukraine</t>
  </si>
  <si>
    <t>Ranking by NPF NAV as at the End of the Month</t>
  </si>
  <si>
    <t>Rank</t>
  </si>
  <si>
    <t>USR Number</t>
  </si>
  <si>
    <t>Type</t>
  </si>
  <si>
    <t>NAV at the end of the month, UAH</t>
  </si>
  <si>
    <t>Change of NAV for the month, UAH</t>
  </si>
  <si>
    <t>Change of NAV for the month,%</t>
  </si>
  <si>
    <t>Number of units of pension assets, units</t>
  </si>
  <si>
    <t>UNV, UAH</t>
  </si>
  <si>
    <t>AMC name (all those who manage the fund's assets)</t>
  </si>
  <si>
    <t xml:space="preserve">Fund’s ANPF </t>
  </si>
  <si>
    <t>LLC "AMC "ОТP КAPITAL"</t>
  </si>
  <si>
    <t>LLC "KERUIUCHYI ADMINISTRATOR PF "PARYTET"</t>
  </si>
  <si>
    <t>LLC "AMC-APF "APINVEST"</t>
  </si>
  <si>
    <t>LLC "AMC "HARANTIIA-INVEST"</t>
  </si>
  <si>
    <t>LLC "AMC "VSESVIT"</t>
  </si>
  <si>
    <t>PrJSC "КINТО"</t>
  </si>
  <si>
    <t>LLC "AMC  АPF"SYNTAKS-INVEST"</t>
  </si>
  <si>
    <t>LLC "AMC "DIAMANT INVEST MENEDZHMENT"</t>
  </si>
  <si>
    <t>LLC "AMC "ZAKHIDINVEST"</t>
  </si>
  <si>
    <t>LLC "AMC "ІVEKS ESSET MENEDZHMENT"</t>
  </si>
  <si>
    <t>LLC "АRТА UPRAVLINNIA AKTYVAMY"</t>
  </si>
  <si>
    <t>LLC "AMC "AKADEMIIA  INVESTMENTS"</t>
  </si>
  <si>
    <t>LLC "AMC ОZON"</t>
  </si>
  <si>
    <t>PrJSC "AMC APF "BROKBIZNESINVEST"</t>
  </si>
  <si>
    <t>LLC "AMC "ОPTIMA-KAPITAL"</t>
  </si>
  <si>
    <t>LLC AMC "ОPIKA-КАPITAL"</t>
  </si>
  <si>
    <t>LLC "AMC" MAHISTR"</t>
  </si>
  <si>
    <t>LLC «AMC-APF «АPINVEST»</t>
  </si>
  <si>
    <t>PrJSC"AMC "NATSIONALNYI REZERV"</t>
  </si>
  <si>
    <t>PrJSC "PRINKOM"</t>
  </si>
  <si>
    <t>LLC "AMC "АRT-КАPITAL MENEDZHMENT"</t>
  </si>
  <si>
    <t xml:space="preserve"> LLC "AMC "PORTFELNI INVESTYTSII"</t>
  </si>
  <si>
    <t>LLC AMC  "ОPIKA-КАPITAL"</t>
  </si>
  <si>
    <t>LLC "AMC МАSТ-ІNVEST"</t>
  </si>
  <si>
    <t>LLC "AMC APF "UKRAINSKI FONDY"</t>
  </si>
  <si>
    <t>PrJSC "AMC "АLTERA ESSET MENEDZHMENT"</t>
  </si>
  <si>
    <t>LLC " FK "INVESTA"</t>
  </si>
  <si>
    <t>LLC "AMC "FINHRIN"</t>
  </si>
  <si>
    <t>LLC AMC "СЕМ"</t>
  </si>
  <si>
    <t>LLC "AMC "UNIVER MENEDZHMENT"</t>
  </si>
  <si>
    <t>LLC "VUК"</t>
  </si>
  <si>
    <t>LLC "VIP"</t>
  </si>
  <si>
    <t>LLC "AMC APF "АKTYV PLIUS"</t>
  </si>
  <si>
    <t>LLC "АTSPO"</t>
  </si>
  <si>
    <t>LLC "VSЕAPF"</t>
  </si>
  <si>
    <t>LLC "AMC APF "ОPIKA"</t>
  </si>
  <si>
    <t>LLC "АPF "LIHA PENSIIA"</t>
  </si>
  <si>
    <t>LLC "APF "АDMINISTRATOR PENSIINOHO RESERVU"</t>
  </si>
  <si>
    <t xml:space="preserve"> LLC "AMC APF "UKRAINSKI FONDY"</t>
  </si>
  <si>
    <t>LLC "АMC "LIHA PENSIIA"</t>
  </si>
  <si>
    <t>LLC "AMC APF "OPIKA"</t>
  </si>
  <si>
    <t>LLC "PAPF"</t>
  </si>
  <si>
    <t>NPF Asset Structure at the End of the Month</t>
  </si>
  <si>
    <t>No.</t>
  </si>
  <si>
    <t xml:space="preserve">NPF assets, total, UAH   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</si>
  <si>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</si>
  <si>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</si>
  <si>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</si>
  <si>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</si>
  <si>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</si>
  <si>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</si>
  <si>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сorporate</t>
  </si>
  <si>
    <t>PPFof the IBPU of PEU</t>
  </si>
  <si>
    <t>CNPF "UKRAINSKA PENSIINA FUNDATSIIA'</t>
  </si>
  <si>
    <t>Date of NPF registration as a financial institution</t>
  </si>
  <si>
    <t>NPF Rate of Return (UNV Change)</t>
  </si>
  <si>
    <t>Funds' rate of return, %</t>
  </si>
  <si>
    <t xml:space="preserve"> corporate</t>
  </si>
  <si>
    <t xml:space="preserve"> open</t>
  </si>
  <si>
    <t>NES ONPF "DOVIRA-UKRAINA"</t>
  </si>
  <si>
    <t>PPF IBPU of POWER ENGINEERS of UKRAINE</t>
  </si>
  <si>
    <t>ONPF "PRYCHETNIST"</t>
  </si>
  <si>
    <t>CNPF  "UKRAINSKA PENSIINA FUNDATSIIA"</t>
  </si>
  <si>
    <t>ONPF "UKRAINSKA OSHCHADNA SKARBNYTSIA"</t>
  </si>
  <si>
    <t>ONPF "КREMIN"</t>
  </si>
  <si>
    <t>ONPF «STOLYCHNYI RESERV»</t>
  </si>
  <si>
    <t>ONPF "ЕMERYT-UKRAINA"</t>
  </si>
  <si>
    <t>ONPF "INITSIATYVA"</t>
  </si>
  <si>
    <t>OPF "HIDNE ZHYTTIA"</t>
  </si>
  <si>
    <t>ONPF "RESERV"</t>
  </si>
  <si>
    <t>1 month (YTD)</t>
  </si>
  <si>
    <t>1 year</t>
  </si>
  <si>
    <t>3 months</t>
  </si>
  <si>
    <t>6 months</t>
  </si>
  <si>
    <t>Average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</si>
</sst>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грн.&quot;;\-#,##0.00&quot; грн.&quot;"/>
    <numFmt numFmtId="173" formatCode="0.0000"/>
    <numFmt numFmtId="174" formatCode="dd\.mm\.yyyy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 Cyr"/>
      <family val="0"/>
    </font>
    <font>
      <sz val="9.2"/>
      <color indexed="8"/>
      <name val="Arial Cyr"/>
      <family val="0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8"/>
      <color indexed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/>
      <top/>
      <bottom style="medium"/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/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/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dotted">
        <color indexed="23"/>
      </left>
      <right style="medium"/>
      <top style="medium"/>
      <bottom style="medium"/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thin">
        <color indexed="22"/>
      </left>
      <right style="thin">
        <color indexed="22"/>
      </right>
      <top/>
      <bottom/>
    </border>
    <border>
      <left/>
      <right style="dotted">
        <color indexed="23"/>
      </right>
      <top/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/>
      <right style="dotted">
        <color indexed="2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/>
      <right style="dotted">
        <color indexed="55"/>
      </right>
      <top/>
      <bottom style="medium">
        <color indexed="2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6" fillId="9" borderId="1" applyNumberFormat="0" applyAlignment="0" applyProtection="0"/>
    <xf numFmtId="0" fontId="27" fillId="17" borderId="2" applyNumberFormat="0" applyAlignment="0" applyProtection="0"/>
    <xf numFmtId="0" fontId="28" fillId="1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36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72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vertical="center" wrapTex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4" fillId="0" borderId="15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7" fillId="0" borderId="17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4" fillId="0" borderId="24" xfId="54" applyFont="1" applyFill="1" applyBorder="1" applyAlignment="1">
      <alignment vertical="center" wrapText="1"/>
      <protection/>
    </xf>
    <xf numFmtId="10" fontId="14" fillId="0" borderId="24" xfId="56" applyNumberFormat="1" applyFont="1" applyFill="1" applyBorder="1" applyAlignment="1">
      <alignment horizontal="center" vertical="center" wrapText="1"/>
      <protection/>
    </xf>
    <xf numFmtId="10" fontId="14" fillId="0" borderId="24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14" fillId="0" borderId="25" xfId="58" applyNumberFormat="1" applyFont="1" applyFill="1" applyBorder="1" applyAlignment="1">
      <alignment vertical="center" wrapText="1"/>
      <protection/>
    </xf>
    <xf numFmtId="0" fontId="10" fillId="0" borderId="26" xfId="55" applyFont="1" applyFill="1" applyBorder="1" applyAlignment="1">
      <alignment wrapText="1"/>
      <protection/>
    </xf>
    <xf numFmtId="0" fontId="10" fillId="0" borderId="27" xfId="55" applyFont="1" applyFill="1" applyBorder="1" applyAlignment="1">
      <alignment wrapText="1"/>
      <protection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0" fontId="14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0" fontId="10" fillId="0" borderId="26" xfId="56" applyNumberFormat="1" applyFont="1" applyFill="1" applyBorder="1" applyAlignment="1">
      <alignment horizontal="right" vertical="center" wrapText="1"/>
      <protection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74" fontId="10" fillId="0" borderId="26" xfId="55" applyNumberFormat="1" applyFont="1" applyFill="1" applyBorder="1" applyAlignment="1">
      <alignment horizontal="right" wrapText="1"/>
      <protection/>
    </xf>
    <xf numFmtId="174" fontId="10" fillId="0" borderId="27" xfId="55" applyNumberFormat="1" applyFont="1" applyFill="1" applyBorder="1" applyAlignment="1">
      <alignment horizontal="right" wrapText="1"/>
      <protection/>
    </xf>
    <xf numFmtId="0" fontId="1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1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4" fillId="0" borderId="33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0" xfId="0" applyFont="1" applyFill="1" applyBorder="1" applyAlignment="1">
      <alignment horizontal="left" vertical="center"/>
    </xf>
    <xf numFmtId="4" fontId="14" fillId="0" borderId="34" xfId="58" applyNumberFormat="1" applyFont="1" applyFill="1" applyBorder="1" applyAlignment="1">
      <alignment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4" fontId="7" fillId="0" borderId="35" xfId="0" applyNumberFormat="1" applyFont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74" fontId="10" fillId="0" borderId="8" xfId="55" applyNumberFormat="1" applyFont="1" applyFill="1" applyBorder="1" applyAlignment="1">
      <alignment horizontal="right" wrapText="1"/>
      <protection/>
    </xf>
    <xf numFmtId="0" fontId="10" fillId="0" borderId="36" xfId="60" applyFont="1" applyFill="1" applyBorder="1" applyAlignment="1">
      <alignment wrapText="1"/>
      <protection/>
    </xf>
    <xf numFmtId="4" fontId="10" fillId="0" borderId="37" xfId="60" applyNumberFormat="1" applyFont="1" applyFill="1" applyBorder="1" applyAlignment="1">
      <alignment horizontal="right" wrapText="1"/>
      <protection/>
    </xf>
    <xf numFmtId="0" fontId="10" fillId="0" borderId="38" xfId="60" applyFont="1" applyFill="1" applyBorder="1" applyAlignment="1">
      <alignment horizontal="right" wrapText="1"/>
      <protection/>
    </xf>
    <xf numFmtId="4" fontId="14" fillId="0" borderId="39" xfId="58" applyNumberFormat="1" applyFont="1" applyFill="1" applyBorder="1" applyAlignment="1">
      <alignment horizontal="right" vertical="center" wrapText="1" indent="1"/>
      <protection/>
    </xf>
    <xf numFmtId="10" fontId="10" fillId="0" borderId="37" xfId="60" applyNumberFormat="1" applyFont="1" applyFill="1" applyBorder="1" applyAlignment="1">
      <alignment horizontal="right" wrapText="1"/>
      <protection/>
    </xf>
    <xf numFmtId="10" fontId="12" fillId="0" borderId="25" xfId="0" applyNumberFormat="1" applyFont="1" applyFill="1" applyBorder="1" applyAlignment="1">
      <alignment vertical="center"/>
    </xf>
    <xf numFmtId="4" fontId="14" fillId="0" borderId="39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73" fontId="10" fillId="0" borderId="8" xfId="59" applyNumberFormat="1" applyFont="1" applyFill="1" applyBorder="1" applyAlignment="1">
      <alignment horizontal="right" wrapText="1"/>
      <protection/>
    </xf>
    <xf numFmtId="173" fontId="14" fillId="0" borderId="34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42" xfId="57" applyFont="1" applyBorder="1" applyAlignment="1">
      <alignment wrapText="1"/>
      <protection/>
    </xf>
    <xf numFmtId="0" fontId="11" fillId="0" borderId="8" xfId="57" applyFont="1" applyBorder="1" applyAlignment="1">
      <alignment wrapText="1"/>
      <protection/>
    </xf>
    <xf numFmtId="0" fontId="11" fillId="0" borderId="43" xfId="54" applyFont="1" applyBorder="1" applyAlignment="1">
      <alignment horizontal="left" vertical="center" wrapText="1"/>
      <protection/>
    </xf>
    <xf numFmtId="0" fontId="11" fillId="0" borderId="14" xfId="54" applyFont="1" applyBorder="1" applyAlignment="1">
      <alignment vertical="center" wrapText="1"/>
      <protection/>
    </xf>
    <xf numFmtId="0" fontId="11" fillId="0" borderId="14" xfId="54" applyFont="1" applyBorder="1" applyAlignment="1">
      <alignment horizontal="left" vertical="center" wrapText="1"/>
      <protection/>
    </xf>
    <xf numFmtId="0" fontId="14" fillId="0" borderId="14" xfId="54" applyFont="1" applyBorder="1" applyAlignment="1">
      <alignment vertical="center" wrapText="1"/>
      <protection/>
    </xf>
    <xf numFmtId="0" fontId="11" fillId="0" borderId="0" xfId="57" applyFont="1" applyAlignment="1">
      <alignment wrapText="1"/>
      <protection/>
    </xf>
    <xf numFmtId="0" fontId="11" fillId="0" borderId="44" xfId="54" applyFont="1" applyBorder="1" applyAlignment="1">
      <alignment vertical="center" wrapText="1"/>
      <protection/>
    </xf>
    <xf numFmtId="0" fontId="10" fillId="0" borderId="8" xfId="57" applyFont="1" applyBorder="1" applyAlignment="1">
      <alignment wrapText="1"/>
      <protection/>
    </xf>
    <xf numFmtId="0" fontId="10" fillId="0" borderId="8" xfId="59" applyFont="1" applyBorder="1" applyAlignment="1">
      <alignment wrapText="1"/>
      <protection/>
    </xf>
    <xf numFmtId="0" fontId="10" fillId="0" borderId="8" xfId="59" applyBorder="1" applyAlignment="1">
      <alignment wrapText="1"/>
      <protection/>
    </xf>
    <xf numFmtId="0" fontId="10" fillId="0" borderId="8" xfId="57" applyBorder="1" applyAlignment="1">
      <alignment wrapText="1"/>
      <protection/>
    </xf>
    <xf numFmtId="0" fontId="10" fillId="0" borderId="8" xfId="60" applyBorder="1" applyAlignment="1">
      <alignment wrapText="1"/>
      <protection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3" fontId="5" fillId="0" borderId="0" xfId="0" applyNumberFormat="1" applyFont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10" fillId="0" borderId="8" xfId="59" applyFont="1" applyFill="1" applyBorder="1" applyAlignment="1">
      <alignment wrapText="1"/>
      <protection/>
    </xf>
    <xf numFmtId="0" fontId="7" fillId="0" borderId="45" xfId="0" applyFont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10" fillId="0" borderId="48" xfId="57" applyFont="1" applyFill="1" applyBorder="1" applyAlignment="1">
      <alignment wrapText="1"/>
      <protection/>
    </xf>
    <xf numFmtId="0" fontId="10" fillId="0" borderId="49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0" fontId="10" fillId="0" borderId="50" xfId="57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0" fillId="0" borderId="8" xfId="57" applyFont="1" applyFill="1" applyBorder="1" applyAlignment="1">
      <alignment wrapText="1"/>
      <protection/>
    </xf>
    <xf numFmtId="0" fontId="17" fillId="0" borderId="0" xfId="0" applyFont="1" applyBorder="1" applyAlignment="1">
      <alignment horizontal="left" vertical="center"/>
    </xf>
    <xf numFmtId="0" fontId="10" fillId="0" borderId="27" xfId="55" applyFont="1" applyFill="1" applyBorder="1" applyAlignment="1">
      <alignment wrapText="1"/>
      <protection/>
    </xf>
    <xf numFmtId="0" fontId="11" fillId="0" borderId="8" xfId="57" applyFont="1" applyFill="1" applyBorder="1" applyAlignment="1">
      <alignment wrapText="1"/>
      <protection/>
    </xf>
    <xf numFmtId="0" fontId="11" fillId="0" borderId="0" xfId="57" applyFont="1" applyFill="1" applyBorder="1" applyAlignment="1">
      <alignment wrapText="1"/>
      <protection/>
    </xf>
    <xf numFmtId="0" fontId="9" fillId="0" borderId="0" xfId="0" applyFont="1" applyAlignment="1">
      <alignment/>
    </xf>
    <xf numFmtId="0" fontId="11" fillId="0" borderId="42" xfId="57" applyFont="1" applyFill="1" applyBorder="1" applyAlignment="1">
      <alignment wrapText="1"/>
      <protection/>
    </xf>
    <xf numFmtId="0" fontId="11" fillId="0" borderId="8" xfId="0" applyFont="1" applyBorder="1" applyAlignment="1">
      <alignment/>
    </xf>
    <xf numFmtId="0" fontId="14" fillId="0" borderId="17" xfId="58" applyFont="1" applyFill="1" applyBorder="1" applyAlignment="1">
      <alignment horizontal="center" vertical="center"/>
      <protection/>
    </xf>
    <xf numFmtId="0" fontId="14" fillId="0" borderId="51" xfId="58" applyFont="1" applyFill="1" applyBorder="1" applyAlignment="1">
      <alignment horizontal="center" vertical="center"/>
      <protection/>
    </xf>
    <xf numFmtId="0" fontId="14" fillId="0" borderId="39" xfId="58" applyFont="1" applyFill="1" applyBorder="1" applyAlignment="1">
      <alignment horizontal="center" vertical="center" wrapText="1"/>
      <protection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7" fillId="0" borderId="52" xfId="0" applyNumberFormat="1" applyFont="1" applyFill="1" applyBorder="1" applyAlignment="1">
      <alignment horizontal="center" vertical="center" wrapText="1"/>
    </xf>
    <xf numFmtId="14" fontId="7" fillId="0" borderId="53" xfId="0" applyNumberFormat="1" applyFont="1" applyFill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575"/>
          <c:y val="0.163"/>
          <c:w val="0.35725"/>
          <c:h val="0.6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'NPF Asset Structure'!$G$2:$Q$2</c:f>
              <c:strCache/>
            </c:strRef>
          </c:cat>
          <c:val>
            <c:numRef>
              <c:f>'NPF Asset Structure'!$G$59:$Q$59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9035"/>
          <c:w val="0.9697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 of Return: NPFs, Bank Deposits,
OVDPs for the Month</a:t>
            </a:r>
          </a:p>
        </c:rich>
      </c:tx>
      <c:layout>
        <c:manualLayout>
          <c:xMode val="factor"/>
          <c:yMode val="factor"/>
          <c:x val="0.04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8"/>
          <c:w val="0.993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'RoR (Chart)'!$A$2:$A$55</c:f>
              <c:strCache>
                <c:ptCount val="54"/>
                <c:pt idx="0">
                  <c:v>ONPF "UKRAINSKA PENSIINA SPILKA"</c:v>
                </c:pt>
                <c:pt idx="1">
                  <c:v>ONPF "NIКА"</c:v>
                </c:pt>
                <c:pt idx="2">
                  <c:v>ONPF "POKROVA"</c:v>
                </c:pt>
                <c:pt idx="3">
                  <c:v>ONPF "PENSIINA OPIKA"</c:v>
                </c:pt>
                <c:pt idx="4">
                  <c:v>NES "ONPF "ZOLOTYI VIK"</c:v>
                </c:pt>
                <c:pt idx="5">
                  <c:v>NES "ONPF "VSI"</c:v>
                </c:pt>
                <c:pt idx="6">
                  <c:v>ONPF "HARANT-PENSIIA"</c:v>
                </c:pt>
                <c:pt idx="7">
                  <c:v>CPF "STYROL"</c:v>
                </c:pt>
                <c:pt idx="8">
                  <c:v>ONPF "SOTSIALNA PIDTRYMKA"</c:v>
                </c:pt>
                <c:pt idx="9">
                  <c:v>ONPF "UKRAINSKYI PENSIINYI FOND"</c:v>
                </c:pt>
                <c:pt idx="10">
                  <c:v>NES "NPPF "KHLIBNYI"</c:v>
                </c:pt>
                <c:pt idx="11">
                  <c:v>NES ONPF "UKRAINSKYI PENSIINYI KAPITAL"</c:v>
                </c:pt>
                <c:pt idx="12">
                  <c:v>NES "ONPF "UKRAINSKYI PENSIINYI KONTRAKT"</c:v>
                </c:pt>
                <c:pt idx="13">
                  <c:v>NPF "OPF "FRIFLAIT"</c:v>
                </c:pt>
                <c:pt idx="14">
                  <c:v>ONPF "YEVROPEISKYI VYBIR"</c:v>
                </c:pt>
                <c:pt idx="15">
                  <c:v>ONPF "UKRAINA"</c:v>
                </c:pt>
                <c:pt idx="16">
                  <c:v>ONPF "DZHERELO"</c:v>
                </c:pt>
                <c:pt idx="17">
                  <c:v>ONPF "TURBOTA"</c:v>
                </c:pt>
                <c:pt idx="18">
                  <c:v>ONPF "KREMIN"</c:v>
                </c:pt>
                <c:pt idx="19">
                  <c:v>ONPF "NADIINA PERSPEKTYVA"</c:v>
                </c:pt>
                <c:pt idx="20">
                  <c:v>NES "OPF "SOTSIALNA PERSPEKTYVA"</c:v>
                </c:pt>
                <c:pt idx="21">
                  <c:v>ONPF "ZOLOTA OSIN"</c:v>
                </c:pt>
                <c:pt idx="22">
                  <c:v>NES "ONPF "АRТА"</c:v>
                </c:pt>
                <c:pt idx="23">
                  <c:v>CNPF of CCIU</c:v>
                </c:pt>
                <c:pt idx="24">
                  <c:v>NES "OPF "SOTSIALNYI STANDART"</c:v>
                </c:pt>
                <c:pt idx="25">
                  <c:v>PNPF "SHAKHTAR"</c:v>
                </c:pt>
                <c:pt idx="26">
                  <c:v>NES ONPF "DNISTER"</c:v>
                </c:pt>
                <c:pt idx="27">
                  <c:v>NES "ONPF "FOND PENSIINYKH  ZAOSHCHADZHEN"</c:v>
                </c:pt>
                <c:pt idx="28">
                  <c:v>OPF "PENSIINYI KAPITAL"</c:v>
                </c:pt>
                <c:pt idx="29">
                  <c:v>NES "NPPF "PERSHYI PROFSPILKOVYI"</c:v>
                </c:pt>
                <c:pt idx="30">
                  <c:v>NES ONPF "PRYKARPATTIA"</c:v>
                </c:pt>
                <c:pt idx="31">
                  <c:v>NPO "OPF "SOTSIALNI HARANTII"</c:v>
                </c:pt>
                <c:pt idx="32">
                  <c:v>NES "HIRNYCHO-METALURHIINYI PPF"</c:v>
                </c:pt>
                <c:pt idx="33">
                  <c:v>PNPF "МAHISTRAL"</c:v>
                </c:pt>
                <c:pt idx="34">
                  <c:v>ONPF "STOLYCHNYI RESERV"</c:v>
                </c:pt>
                <c:pt idx="35">
                  <c:v>NES "ONPF "RESERV RIVNENSHCHYNY"</c:v>
                </c:pt>
                <c:pt idx="36">
                  <c:v>ONPF "LAURUS"</c:v>
                </c:pt>
                <c:pt idx="37">
                  <c:v>NES "ONPF "NADIIA"</c:v>
                </c:pt>
                <c:pt idx="38">
                  <c:v>OPF "ОТP PENSIIA"</c:v>
                </c:pt>
                <c:pt idx="39">
                  <c:v>ONPF "VSEUKRAINSKYI PENSIINYI FOND"</c:v>
                </c:pt>
                <c:pt idx="40">
                  <c:v>OPF "PRYVATFOND"</c:v>
                </c:pt>
                <c:pt idx="41">
                  <c:v>OPF "FARMATSEVTYCHNYI"</c:v>
                </c:pt>
                <c:pt idx="42">
                  <c:v>NES ONPF “NATSIONALNYI”</c:v>
                </c:pt>
                <c:pt idx="43">
                  <c:v>NES "ONPF "VZAIEMODOPOMOGA"</c:v>
                </c:pt>
                <c:pt idx="44">
                  <c:v>NES "ONPF "YEVROPA"</c:v>
                </c:pt>
                <c:pt idx="45">
                  <c:v>NES "NCPF OJSC "UKREKSIMBANK"</c:v>
                </c:pt>
                <c:pt idx="46">
                  <c:v>ONPF "EMERYT -UKRAINA"</c:v>
                </c:pt>
                <c:pt idx="47">
                  <c:v>NES "OPF "DYNASTIIA"</c:v>
                </c:pt>
                <c:pt idx="48">
                  <c:v>NPF average rate of return</c:v>
                </c:pt>
                <c:pt idx="49">
                  <c:v>EUR deposit</c:v>
                </c:pt>
                <c:pt idx="50">
                  <c:v>USD deposit</c:v>
                </c:pt>
                <c:pt idx="51">
                  <c:v>UAH deposit</c:v>
                </c:pt>
                <c:pt idx="52">
                  <c:v>"Gold" deposit (at the official gold exchange rate)</c:v>
                </c:pt>
                <c:pt idx="53">
                  <c:v>OVDP in UAH (annual)</c:v>
                </c:pt>
              </c:strCache>
            </c:strRef>
          </c:cat>
          <c:val>
            <c:numRef>
              <c:f>'RoR (Chart)'!$B$2:$B$55</c:f>
              <c:numCache>
                <c:ptCount val="54"/>
                <c:pt idx="0">
                  <c:v>-0.015854779411764608</c:v>
                </c:pt>
                <c:pt idx="1">
                  <c:v>-0.007856056766345598</c:v>
                </c:pt>
                <c:pt idx="2">
                  <c:v>-0.006834737252315759</c:v>
                </c:pt>
                <c:pt idx="3">
                  <c:v>-0.006529000911023375</c:v>
                </c:pt>
                <c:pt idx="4">
                  <c:v>-0.004833990586439407</c:v>
                </c:pt>
                <c:pt idx="5">
                  <c:v>-0.003697525715874339</c:v>
                </c:pt>
                <c:pt idx="6">
                  <c:v>-0.0036101083032490378</c:v>
                </c:pt>
                <c:pt idx="7">
                  <c:v>-0.0034407615552242143</c:v>
                </c:pt>
                <c:pt idx="8">
                  <c:v>-0.0030032284706058565</c:v>
                </c:pt>
                <c:pt idx="9">
                  <c:v>-0.0027753686036428027</c:v>
                </c:pt>
                <c:pt idx="10">
                  <c:v>-0.002647603918453756</c:v>
                </c:pt>
                <c:pt idx="11">
                  <c:v>-0.001890707862577723</c:v>
                </c:pt>
                <c:pt idx="12">
                  <c:v>-0.0008522584849851578</c:v>
                </c:pt>
                <c:pt idx="13">
                  <c:v>-0.0004339336081579104</c:v>
                </c:pt>
                <c:pt idx="14">
                  <c:v>0.0003563429036856913</c:v>
                </c:pt>
                <c:pt idx="15">
                  <c:v>0.003675728076907525</c:v>
                </c:pt>
                <c:pt idx="16">
                  <c:v>0.005038778837128666</c:v>
                </c:pt>
                <c:pt idx="17">
                  <c:v>0.0051447470499366155</c:v>
                </c:pt>
                <c:pt idx="18">
                  <c:v>0.005755110140901021</c:v>
                </c:pt>
                <c:pt idx="19">
                  <c:v>0.005943720397486141</c:v>
                </c:pt>
                <c:pt idx="20">
                  <c:v>0.005967329447273295</c:v>
                </c:pt>
                <c:pt idx="21">
                  <c:v>0.006096665197590667</c:v>
                </c:pt>
                <c:pt idx="22">
                  <c:v>0.006120921220661435</c:v>
                </c:pt>
                <c:pt idx="23">
                  <c:v>0.006666666666666599</c:v>
                </c:pt>
                <c:pt idx="24">
                  <c:v>0.006928775383878039</c:v>
                </c:pt>
                <c:pt idx="25">
                  <c:v>0.007626463294312158</c:v>
                </c:pt>
                <c:pt idx="26">
                  <c:v>0.007837533558500143</c:v>
                </c:pt>
                <c:pt idx="27">
                  <c:v>0.008018373760980024</c:v>
                </c:pt>
                <c:pt idx="28">
                  <c:v>0.008139534883720989</c:v>
                </c:pt>
                <c:pt idx="29">
                  <c:v>0.009082559444841376</c:v>
                </c:pt>
                <c:pt idx="30">
                  <c:v>0.009083910700538933</c:v>
                </c:pt>
                <c:pt idx="31">
                  <c:v>0.009429049146177704</c:v>
                </c:pt>
                <c:pt idx="32">
                  <c:v>0.009465079592714698</c:v>
                </c:pt>
                <c:pt idx="33">
                  <c:v>0.0096426001439196</c:v>
                </c:pt>
                <c:pt idx="34">
                  <c:v>0.009730745839553245</c:v>
                </c:pt>
                <c:pt idx="35">
                  <c:v>0.009884515087544843</c:v>
                </c:pt>
                <c:pt idx="36">
                  <c:v>0.010378099405362828</c:v>
                </c:pt>
                <c:pt idx="37">
                  <c:v>0.010451906084322005</c:v>
                </c:pt>
                <c:pt idx="38">
                  <c:v>0.010879067508499318</c:v>
                </c:pt>
                <c:pt idx="39">
                  <c:v>0.011117570120621867</c:v>
                </c:pt>
                <c:pt idx="40">
                  <c:v>0.011285359555845087</c:v>
                </c:pt>
                <c:pt idx="41">
                  <c:v>0.01129918468628155</c:v>
                </c:pt>
                <c:pt idx="42">
                  <c:v>0.011967090501121769</c:v>
                </c:pt>
                <c:pt idx="43">
                  <c:v>0.01221067978859125</c:v>
                </c:pt>
                <c:pt idx="44">
                  <c:v>0.012692819388011811</c:v>
                </c:pt>
                <c:pt idx="45">
                  <c:v>0.014380644499178974</c:v>
                </c:pt>
                <c:pt idx="46">
                  <c:v>0.015366792735697965</c:v>
                </c:pt>
                <c:pt idx="47">
                  <c:v>0.01636501089518383</c:v>
                </c:pt>
                <c:pt idx="48">
                  <c:v>0.004995194051937044</c:v>
                </c:pt>
                <c:pt idx="49">
                  <c:v>-0.026607070029446955</c:v>
                </c:pt>
                <c:pt idx="50">
                  <c:v>-0.00282914118406385</c:v>
                </c:pt>
                <c:pt idx="51">
                  <c:v>0.013561643835616437</c:v>
                </c:pt>
                <c:pt idx="52">
                  <c:v>-0.022180938372007963</c:v>
                </c:pt>
                <c:pt idx="53">
                  <c:v>0.015225205479452055</c:v>
                </c:pt>
              </c:numCache>
            </c:numRef>
          </c:val>
        </c:ser>
        <c:gapWidth val="60"/>
        <c:axId val="33114990"/>
        <c:axId val="29599455"/>
      </c:barChart>
      <c:catAx>
        <c:axId val="33114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99455"/>
        <c:crosses val="autoZero"/>
        <c:auto val="0"/>
        <c:lblOffset val="0"/>
        <c:tickLblSkip val="1"/>
        <c:noMultiLvlLbl val="0"/>
      </c:catAx>
      <c:valAx>
        <c:axId val="29599455"/>
        <c:scaling>
          <c:orientation val="minMax"/>
          <c:max val="0.020000000000000004"/>
          <c:min val="-0.0300000000000000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14990"/>
        <c:crossesAt val="1"/>
        <c:crossBetween val="between"/>
        <c:dispUnits/>
        <c:majorUnit val="0.010000000000000002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62</xdr:row>
      <xdr:rowOff>66675</xdr:rowOff>
    </xdr:from>
    <xdr:to>
      <xdr:col>6</xdr:col>
      <xdr:colOff>142875</xdr:colOff>
      <xdr:row>88</xdr:row>
      <xdr:rowOff>0</xdr:rowOff>
    </xdr:to>
    <xdr:graphicFrame>
      <xdr:nvGraphicFramePr>
        <xdr:cNvPr id="1" name="Диаграмма 2"/>
        <xdr:cNvGraphicFramePr/>
      </xdr:nvGraphicFramePr>
      <xdr:xfrm>
        <a:off x="1409700" y="117919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66675</xdr:rowOff>
    </xdr:from>
    <xdr:to>
      <xdr:col>18</xdr:col>
      <xdr:colOff>257175</xdr:colOff>
      <xdr:row>83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66675"/>
        <a:ext cx="10487025" cy="1518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1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1.875" style="6" bestFit="1" customWidth="1"/>
    <col min="5" max="5" width="19.125" style="39" bestFit="1" customWidth="1"/>
    <col min="6" max="6" width="19.00390625" style="39" bestFit="1" customWidth="1"/>
    <col min="7" max="7" width="16.00390625" style="39" bestFit="1" customWidth="1"/>
    <col min="8" max="8" width="17.00390625" style="62" customWidth="1"/>
    <col min="9" max="9" width="15.125" style="64" customWidth="1"/>
    <col min="10" max="10" width="53.00390625" style="6" bestFit="1" customWidth="1"/>
    <col min="11" max="11" width="52.00390625" style="6" bestFit="1" customWidth="1"/>
    <col min="12" max="16384" width="9.125" style="6" customWidth="1"/>
  </cols>
  <sheetData>
    <row r="1" spans="1:11" s="3" customFormat="1" ht="18.75" thickBot="1">
      <c r="A1" s="23" t="s">
        <v>181</v>
      </c>
      <c r="B1" s="23"/>
      <c r="C1" s="23"/>
      <c r="D1" s="23"/>
      <c r="E1" s="96"/>
      <c r="F1" s="96"/>
      <c r="G1" s="96"/>
      <c r="H1" s="97"/>
      <c r="I1" s="98"/>
      <c r="J1" s="97"/>
      <c r="K1" s="97"/>
    </row>
    <row r="2" spans="1:11" ht="60.75" thickBot="1">
      <c r="A2" s="4" t="s">
        <v>182</v>
      </c>
      <c r="B2" s="25" t="s">
        <v>183</v>
      </c>
      <c r="C2" s="25" t="s">
        <v>184</v>
      </c>
      <c r="D2" s="5" t="s">
        <v>65</v>
      </c>
      <c r="E2" s="65" t="s">
        <v>185</v>
      </c>
      <c r="F2" s="65" t="s">
        <v>186</v>
      </c>
      <c r="G2" s="60" t="s">
        <v>187</v>
      </c>
      <c r="H2" s="60" t="s">
        <v>188</v>
      </c>
      <c r="I2" s="60" t="s">
        <v>189</v>
      </c>
      <c r="J2" s="60" t="s">
        <v>190</v>
      </c>
      <c r="K2" s="60" t="s">
        <v>191</v>
      </c>
    </row>
    <row r="3" spans="1:11" ht="14.25">
      <c r="A3" s="7">
        <v>1</v>
      </c>
      <c r="B3" s="57" t="s">
        <v>7</v>
      </c>
      <c r="C3" s="91" t="s">
        <v>121</v>
      </c>
      <c r="D3" s="92" t="s">
        <v>137</v>
      </c>
      <c r="E3" s="66">
        <v>499805474.22</v>
      </c>
      <c r="F3" s="66">
        <v>9823486.71</v>
      </c>
      <c r="G3" s="66">
        <v>2.0048669053981456</v>
      </c>
      <c r="H3" s="75">
        <v>68608556</v>
      </c>
      <c r="I3" s="77">
        <v>7.2849</v>
      </c>
      <c r="J3" s="97" t="s">
        <v>192</v>
      </c>
      <c r="K3" s="97" t="s">
        <v>225</v>
      </c>
    </row>
    <row r="4" spans="1:11" ht="14.25">
      <c r="A4" s="7">
        <v>2</v>
      </c>
      <c r="B4" s="57" t="s">
        <v>61</v>
      </c>
      <c r="C4" s="91" t="s">
        <v>121</v>
      </c>
      <c r="D4" s="91" t="s">
        <v>136</v>
      </c>
      <c r="E4" s="66">
        <v>434635557.8</v>
      </c>
      <c r="F4" s="66">
        <v>6993080.07</v>
      </c>
      <c r="G4" s="66">
        <v>1.6352632009618162</v>
      </c>
      <c r="H4" s="75">
        <v>35455251</v>
      </c>
      <c r="I4" s="77">
        <v>12.2587</v>
      </c>
      <c r="J4" s="97" t="s">
        <v>193</v>
      </c>
      <c r="K4" s="97" t="s">
        <v>193</v>
      </c>
    </row>
    <row r="5" spans="1:11" ht="14.25">
      <c r="A5" s="7">
        <v>3</v>
      </c>
      <c r="B5" s="57" t="s">
        <v>13</v>
      </c>
      <c r="C5" s="91" t="s">
        <v>135</v>
      </c>
      <c r="D5" s="92" t="s">
        <v>134</v>
      </c>
      <c r="E5" s="66">
        <v>397929370.27</v>
      </c>
      <c r="F5" s="66">
        <v>3528199.25</v>
      </c>
      <c r="G5" s="66">
        <v>0.8945711902617717</v>
      </c>
      <c r="H5" s="75">
        <v>50324100</v>
      </c>
      <c r="I5" s="77">
        <v>7.9073</v>
      </c>
      <c r="J5" s="97" t="s">
        <v>194</v>
      </c>
      <c r="K5" s="97" t="s">
        <v>194</v>
      </c>
    </row>
    <row r="6" spans="1:11" ht="14.25">
      <c r="A6" s="7">
        <v>4</v>
      </c>
      <c r="B6" s="57" t="s">
        <v>10</v>
      </c>
      <c r="C6" s="92" t="s">
        <v>121</v>
      </c>
      <c r="D6" s="91" t="s">
        <v>133</v>
      </c>
      <c r="E6" s="66">
        <v>281279844.36</v>
      </c>
      <c r="F6" s="66">
        <v>4163504.19</v>
      </c>
      <c r="G6" s="66">
        <v>1.5024390793577425</v>
      </c>
      <c r="H6" s="75">
        <v>31462986</v>
      </c>
      <c r="I6" s="77">
        <v>8.94</v>
      </c>
      <c r="J6" s="97" t="s">
        <v>194</v>
      </c>
      <c r="K6" s="97" t="s">
        <v>194</v>
      </c>
    </row>
    <row r="7" spans="1:11" ht="14.25">
      <c r="A7" s="7">
        <v>5</v>
      </c>
      <c r="B7" s="57" t="s">
        <v>9</v>
      </c>
      <c r="C7" s="91" t="s">
        <v>121</v>
      </c>
      <c r="D7" s="91" t="s">
        <v>132</v>
      </c>
      <c r="E7" s="66">
        <v>223557276.34</v>
      </c>
      <c r="F7" s="66">
        <v>3371363.98</v>
      </c>
      <c r="G7" s="66">
        <v>1.5311442697968118</v>
      </c>
      <c r="H7" s="75">
        <v>48976125</v>
      </c>
      <c r="I7" s="77">
        <v>4.5646</v>
      </c>
      <c r="J7" s="97" t="s">
        <v>195</v>
      </c>
      <c r="K7" s="6" t="s">
        <v>195</v>
      </c>
    </row>
    <row r="8" spans="1:11" ht="14.25">
      <c r="A8" s="7">
        <v>6</v>
      </c>
      <c r="B8" s="57" t="s">
        <v>8</v>
      </c>
      <c r="C8" s="91" t="s">
        <v>121</v>
      </c>
      <c r="D8" s="91" t="s">
        <v>131</v>
      </c>
      <c r="E8" s="66">
        <v>214083228.07</v>
      </c>
      <c r="F8" s="66">
        <v>6443119.48</v>
      </c>
      <c r="G8" s="66">
        <v>3.103022592192133</v>
      </c>
      <c r="H8" s="75">
        <v>31223326</v>
      </c>
      <c r="I8" s="77">
        <v>6.8565</v>
      </c>
      <c r="J8" s="99" t="s">
        <v>194</v>
      </c>
      <c r="K8" s="97" t="s">
        <v>225</v>
      </c>
    </row>
    <row r="9" spans="1:11" ht="14.25">
      <c r="A9" s="7">
        <v>7</v>
      </c>
      <c r="B9" s="57" t="s">
        <v>14</v>
      </c>
      <c r="C9" s="91" t="s">
        <v>121</v>
      </c>
      <c r="D9" s="91" t="s">
        <v>130</v>
      </c>
      <c r="E9" s="66">
        <v>71747874</v>
      </c>
      <c r="F9" s="66">
        <v>-365687.83</v>
      </c>
      <c r="G9" s="66">
        <v>-0.5070999417031601</v>
      </c>
      <c r="H9" s="75">
        <v>20020349</v>
      </c>
      <c r="I9" s="77">
        <v>3.5837</v>
      </c>
      <c r="J9" s="99" t="s">
        <v>196</v>
      </c>
      <c r="K9" s="97" t="s">
        <v>226</v>
      </c>
    </row>
    <row r="10" spans="1:11" ht="14.25">
      <c r="A10" s="7">
        <v>8</v>
      </c>
      <c r="B10" s="57" t="s">
        <v>15</v>
      </c>
      <c r="C10" s="91" t="s">
        <v>129</v>
      </c>
      <c r="D10" s="91" t="s">
        <v>128</v>
      </c>
      <c r="E10" s="66">
        <v>69175611.63</v>
      </c>
      <c r="F10" s="66">
        <v>547077.92</v>
      </c>
      <c r="G10" s="66">
        <v>0.7971581067311746</v>
      </c>
      <c r="H10" s="75">
        <v>16434538</v>
      </c>
      <c r="I10" s="77">
        <v>4.2092</v>
      </c>
      <c r="J10" s="100" t="s">
        <v>192</v>
      </c>
      <c r="K10" s="99" t="s">
        <v>225</v>
      </c>
    </row>
    <row r="11" spans="1:11" ht="14.25">
      <c r="A11" s="7">
        <v>9</v>
      </c>
      <c r="B11" s="57" t="s">
        <v>11</v>
      </c>
      <c r="C11" s="91" t="s">
        <v>121</v>
      </c>
      <c r="D11" s="91" t="s">
        <v>127</v>
      </c>
      <c r="E11" s="66">
        <v>63018643.56</v>
      </c>
      <c r="F11" s="66">
        <v>338795.22</v>
      </c>
      <c r="G11" s="66">
        <v>0.5405169747097176</v>
      </c>
      <c r="H11" s="75">
        <v>12496747</v>
      </c>
      <c r="I11" s="77">
        <v>5.0428</v>
      </c>
      <c r="J11" s="101" t="s">
        <v>197</v>
      </c>
      <c r="K11" s="6" t="s">
        <v>225</v>
      </c>
    </row>
    <row r="12" spans="1:11" ht="14.25">
      <c r="A12" s="7">
        <v>10</v>
      </c>
      <c r="B12" s="57" t="s">
        <v>57</v>
      </c>
      <c r="C12" s="91" t="s">
        <v>121</v>
      </c>
      <c r="D12" s="91" t="s">
        <v>126</v>
      </c>
      <c r="E12" s="66">
        <v>61332980</v>
      </c>
      <c r="F12" s="66">
        <v>-133135.85</v>
      </c>
      <c r="G12" s="66">
        <v>-0.21660039545186294</v>
      </c>
      <c r="H12" s="75">
        <v>24683162</v>
      </c>
      <c r="I12" s="77">
        <v>2.4848</v>
      </c>
      <c r="J12" s="100" t="s">
        <v>198</v>
      </c>
      <c r="K12" s="100" t="s">
        <v>198</v>
      </c>
    </row>
    <row r="13" spans="1:11" ht="14.25">
      <c r="A13" s="7">
        <v>11</v>
      </c>
      <c r="B13" s="57" t="s">
        <v>17</v>
      </c>
      <c r="C13" s="91" t="s">
        <v>121</v>
      </c>
      <c r="D13" s="91" t="s">
        <v>125</v>
      </c>
      <c r="E13" s="66">
        <v>57149776.87</v>
      </c>
      <c r="F13" s="66">
        <v>233512.14</v>
      </c>
      <c r="G13" s="66">
        <v>0.4102731286175185</v>
      </c>
      <c r="H13" s="75">
        <v>41724108</v>
      </c>
      <c r="I13" s="77">
        <v>1.3697</v>
      </c>
      <c r="J13" s="101" t="s">
        <v>199</v>
      </c>
      <c r="K13" s="99" t="s">
        <v>225</v>
      </c>
    </row>
    <row r="14" spans="1:11" ht="14.25">
      <c r="A14" s="7">
        <v>12</v>
      </c>
      <c r="B14" s="57" t="s">
        <v>18</v>
      </c>
      <c r="C14" s="91" t="s">
        <v>121</v>
      </c>
      <c r="D14" s="91" t="s">
        <v>124</v>
      </c>
      <c r="E14" s="66">
        <v>50794005.35</v>
      </c>
      <c r="F14" s="66">
        <v>471573.8</v>
      </c>
      <c r="G14" s="66">
        <v>0.9371045584938713</v>
      </c>
      <c r="H14" s="75">
        <v>11633420</v>
      </c>
      <c r="I14" s="77">
        <v>4.3662</v>
      </c>
      <c r="J14" s="100" t="s">
        <v>200</v>
      </c>
      <c r="K14" s="6" t="s">
        <v>225</v>
      </c>
    </row>
    <row r="15" spans="1:11" ht="14.25">
      <c r="A15" s="7">
        <v>13</v>
      </c>
      <c r="B15" s="57" t="s">
        <v>16</v>
      </c>
      <c r="C15" s="91" t="s">
        <v>121</v>
      </c>
      <c r="D15" s="91" t="s">
        <v>123</v>
      </c>
      <c r="E15" s="66">
        <v>43389314.05</v>
      </c>
      <c r="F15" s="66">
        <v>582329.87</v>
      </c>
      <c r="G15" s="66">
        <v>1.3603618221534646</v>
      </c>
      <c r="H15" s="75">
        <v>15405953</v>
      </c>
      <c r="I15" s="77">
        <v>2.8164</v>
      </c>
      <c r="J15" s="99" t="s">
        <v>201</v>
      </c>
      <c r="K15" s="100" t="s">
        <v>226</v>
      </c>
    </row>
    <row r="16" spans="1:11" ht="14.25">
      <c r="A16" s="7">
        <v>14</v>
      </c>
      <c r="B16" s="57" t="s">
        <v>12</v>
      </c>
      <c r="C16" s="91" t="s">
        <v>121</v>
      </c>
      <c r="D16" s="91" t="s">
        <v>122</v>
      </c>
      <c r="E16" s="66">
        <v>40017069.84</v>
      </c>
      <c r="F16" s="66">
        <v>782897.45</v>
      </c>
      <c r="G16" s="66">
        <v>1.995447851474367</v>
      </c>
      <c r="H16" s="75">
        <v>43428905</v>
      </c>
      <c r="I16" s="77">
        <v>0.9214</v>
      </c>
      <c r="J16" s="101" t="s">
        <v>192</v>
      </c>
      <c r="K16" s="99" t="s">
        <v>225</v>
      </c>
    </row>
    <row r="17" spans="1:11" ht="14.25">
      <c r="A17" s="7">
        <v>15</v>
      </c>
      <c r="B17" s="57" t="s">
        <v>20</v>
      </c>
      <c r="C17" s="91" t="s">
        <v>121</v>
      </c>
      <c r="D17" s="91" t="s">
        <v>120</v>
      </c>
      <c r="E17" s="66">
        <v>32507635.24</v>
      </c>
      <c r="F17" s="66">
        <v>187594.77</v>
      </c>
      <c r="G17" s="66">
        <v>0.5804286358308559</v>
      </c>
      <c r="H17" s="75">
        <v>7113919</v>
      </c>
      <c r="I17" s="77">
        <v>4.5696</v>
      </c>
      <c r="J17" s="100" t="s">
        <v>202</v>
      </c>
      <c r="K17" s="97" t="s">
        <v>225</v>
      </c>
    </row>
    <row r="18" spans="1:11" ht="14.25">
      <c r="A18" s="7">
        <v>16</v>
      </c>
      <c r="B18" s="57" t="s">
        <v>59</v>
      </c>
      <c r="C18" s="91" t="s">
        <v>121</v>
      </c>
      <c r="D18" s="91" t="s">
        <v>149</v>
      </c>
      <c r="E18" s="66">
        <v>25680216.79</v>
      </c>
      <c r="F18" s="66">
        <v>-311641.51</v>
      </c>
      <c r="G18" s="66">
        <v>-1.1989966488852417</v>
      </c>
      <c r="H18" s="75">
        <v>22334934</v>
      </c>
      <c r="I18" s="77">
        <v>1.1498</v>
      </c>
      <c r="J18" s="97" t="s">
        <v>203</v>
      </c>
      <c r="K18" s="99" t="s">
        <v>216</v>
      </c>
    </row>
    <row r="19" spans="1:11" ht="14.25">
      <c r="A19" s="7">
        <v>17</v>
      </c>
      <c r="B19" s="57" t="s">
        <v>23</v>
      </c>
      <c r="C19" s="91" t="s">
        <v>121</v>
      </c>
      <c r="D19" s="91" t="s">
        <v>148</v>
      </c>
      <c r="E19" s="66">
        <v>20920011.35</v>
      </c>
      <c r="F19" s="66">
        <v>245965.96</v>
      </c>
      <c r="G19" s="66">
        <v>1.189733094612322</v>
      </c>
      <c r="H19" s="75">
        <v>3871705</v>
      </c>
      <c r="I19" s="77">
        <v>5.4033</v>
      </c>
      <c r="J19" s="99" t="s">
        <v>204</v>
      </c>
      <c r="K19" s="99" t="s">
        <v>204</v>
      </c>
    </row>
    <row r="20" spans="1:11" ht="14.25">
      <c r="A20" s="7">
        <v>18</v>
      </c>
      <c r="B20" s="57" t="s">
        <v>53</v>
      </c>
      <c r="C20" s="91" t="s">
        <v>121</v>
      </c>
      <c r="D20" s="91" t="s">
        <v>147</v>
      </c>
      <c r="E20" s="66">
        <v>17307189.71</v>
      </c>
      <c r="F20" s="79">
        <v>-39727.62</v>
      </c>
      <c r="G20" s="79">
        <v>-0.22901832783448128</v>
      </c>
      <c r="H20" s="75">
        <v>7996431</v>
      </c>
      <c r="I20" s="77">
        <v>2.1644</v>
      </c>
      <c r="J20" s="99" t="s">
        <v>205</v>
      </c>
      <c r="K20" s="99" t="s">
        <v>205</v>
      </c>
    </row>
    <row r="21" spans="1:11" ht="14.25">
      <c r="A21" s="7">
        <v>19</v>
      </c>
      <c r="B21" s="57" t="s">
        <v>54</v>
      </c>
      <c r="C21" s="91" t="s">
        <v>121</v>
      </c>
      <c r="D21" s="91" t="s">
        <v>146</v>
      </c>
      <c r="E21" s="66">
        <v>12752786.87</v>
      </c>
      <c r="F21" s="66">
        <v>133836.1</v>
      </c>
      <c r="G21" s="66">
        <v>1.0605961021591384</v>
      </c>
      <c r="H21" s="75">
        <v>3462916</v>
      </c>
      <c r="I21" s="77">
        <v>3.6827</v>
      </c>
      <c r="J21" s="97" t="s">
        <v>206</v>
      </c>
      <c r="K21" s="6" t="s">
        <v>206</v>
      </c>
    </row>
    <row r="22" spans="1:11" ht="14.25">
      <c r="A22" s="7">
        <v>20</v>
      </c>
      <c r="B22" s="57" t="s">
        <v>60</v>
      </c>
      <c r="C22" s="91" t="s">
        <v>121</v>
      </c>
      <c r="D22" s="91" t="s">
        <v>145</v>
      </c>
      <c r="E22" s="66">
        <v>10729719.64</v>
      </c>
      <c r="F22" s="66">
        <v>-86037.38</v>
      </c>
      <c r="G22" s="66">
        <v>-0.7954818127007002</v>
      </c>
      <c r="H22" s="75">
        <v>27405885</v>
      </c>
      <c r="I22" s="77">
        <v>0.3915</v>
      </c>
      <c r="J22" s="97" t="s">
        <v>207</v>
      </c>
      <c r="K22" s="6" t="s">
        <v>227</v>
      </c>
    </row>
    <row r="23" spans="1:11" ht="14.25">
      <c r="A23" s="7">
        <v>21</v>
      </c>
      <c r="B23" s="57" t="s">
        <v>55</v>
      </c>
      <c r="C23" s="94" t="s">
        <v>121</v>
      </c>
      <c r="D23" s="93" t="s">
        <v>144</v>
      </c>
      <c r="E23" s="66">
        <v>9590660.09</v>
      </c>
      <c r="F23" s="66">
        <v>4053.69</v>
      </c>
      <c r="G23" s="66">
        <v>0.0422849320276697</v>
      </c>
      <c r="H23" s="75">
        <v>4880564</v>
      </c>
      <c r="I23" s="77">
        <v>1.9651</v>
      </c>
      <c r="J23" s="102" t="s">
        <v>208</v>
      </c>
      <c r="K23" s="6" t="s">
        <v>208</v>
      </c>
    </row>
    <row r="24" spans="1:11" ht="14.25">
      <c r="A24" s="7">
        <v>22</v>
      </c>
      <c r="B24" s="57" t="s">
        <v>25</v>
      </c>
      <c r="C24" s="91" t="s">
        <v>121</v>
      </c>
      <c r="D24" s="91" t="s">
        <v>143</v>
      </c>
      <c r="E24" s="66">
        <v>7988721.9</v>
      </c>
      <c r="F24" s="66">
        <v>47192.74</v>
      </c>
      <c r="G24" s="66">
        <v>0.594252555763461</v>
      </c>
      <c r="H24" s="75">
        <v>2458481</v>
      </c>
      <c r="I24" s="77">
        <v>3.2495</v>
      </c>
      <c r="J24" s="101" t="s">
        <v>199</v>
      </c>
      <c r="K24" s="99" t="s">
        <v>225</v>
      </c>
    </row>
    <row r="25" spans="1:11" ht="14.25">
      <c r="A25" s="7">
        <v>23</v>
      </c>
      <c r="B25" s="57" t="s">
        <v>19</v>
      </c>
      <c r="C25" s="91" t="s">
        <v>121</v>
      </c>
      <c r="D25" s="91" t="s">
        <v>142</v>
      </c>
      <c r="E25" s="66">
        <v>7913189.79</v>
      </c>
      <c r="F25" s="66">
        <v>151253.36</v>
      </c>
      <c r="G25" s="66">
        <v>1.948654969852683</v>
      </c>
      <c r="H25" s="75">
        <v>7123839</v>
      </c>
      <c r="I25" s="77">
        <v>1.1108</v>
      </c>
      <c r="J25" s="100" t="s">
        <v>209</v>
      </c>
      <c r="K25" s="6" t="s">
        <v>228</v>
      </c>
    </row>
    <row r="26" spans="1:11" ht="14.25">
      <c r="A26" s="7">
        <v>24</v>
      </c>
      <c r="B26" s="57" t="s">
        <v>27</v>
      </c>
      <c r="C26" s="91" t="s">
        <v>121</v>
      </c>
      <c r="D26" s="91" t="s">
        <v>141</v>
      </c>
      <c r="E26" s="66">
        <v>7151662.14</v>
      </c>
      <c r="F26" s="66">
        <v>74558.32</v>
      </c>
      <c r="G26" s="66">
        <v>1.0535145717277317</v>
      </c>
      <c r="H26" s="75">
        <v>1758749</v>
      </c>
      <c r="I26" s="77">
        <v>4.0663</v>
      </c>
      <c r="J26" s="100" t="s">
        <v>210</v>
      </c>
      <c r="K26" s="6" t="s">
        <v>229</v>
      </c>
    </row>
    <row r="27" spans="1:11" ht="14.25">
      <c r="A27" s="7">
        <v>25</v>
      </c>
      <c r="B27" s="57" t="s">
        <v>21</v>
      </c>
      <c r="C27" s="91" t="s">
        <v>121</v>
      </c>
      <c r="D27" s="91" t="s">
        <v>140</v>
      </c>
      <c r="E27" s="66">
        <v>6979100.08</v>
      </c>
      <c r="F27" s="66">
        <v>-113890.93</v>
      </c>
      <c r="G27" s="66">
        <v>-1.6056827062015344</v>
      </c>
      <c r="H27" s="75">
        <v>2106494</v>
      </c>
      <c r="I27" s="77">
        <v>3.3131</v>
      </c>
      <c r="J27" s="99" t="s">
        <v>196</v>
      </c>
      <c r="K27" s="97" t="s">
        <v>226</v>
      </c>
    </row>
    <row r="28" spans="1:11" ht="14.25">
      <c r="A28" s="7">
        <v>26</v>
      </c>
      <c r="B28" s="57" t="s">
        <v>56</v>
      </c>
      <c r="C28" s="91" t="s">
        <v>121</v>
      </c>
      <c r="D28" s="91" t="s">
        <v>139</v>
      </c>
      <c r="E28" s="66">
        <v>6102804.94</v>
      </c>
      <c r="F28" s="66">
        <v>52630.25</v>
      </c>
      <c r="G28" s="66">
        <v>0.8698963698848132</v>
      </c>
      <c r="H28" s="75">
        <v>1670834</v>
      </c>
      <c r="I28" s="77">
        <v>3.6526</v>
      </c>
      <c r="J28" s="100" t="s">
        <v>210</v>
      </c>
      <c r="K28" s="6" t="s">
        <v>229</v>
      </c>
    </row>
    <row r="29" spans="1:11" ht="14.25">
      <c r="A29" s="7">
        <v>27</v>
      </c>
      <c r="B29" s="57" t="s">
        <v>26</v>
      </c>
      <c r="C29" s="91" t="s">
        <v>121</v>
      </c>
      <c r="D29" s="91" t="s">
        <v>138</v>
      </c>
      <c r="E29" s="66">
        <v>3956715.79</v>
      </c>
      <c r="F29" s="66">
        <v>59429.06</v>
      </c>
      <c r="G29" s="66">
        <v>1.5248829279748861</v>
      </c>
      <c r="H29" s="75">
        <v>1977182</v>
      </c>
      <c r="I29" s="77">
        <v>2.0012</v>
      </c>
      <c r="J29" s="100" t="s">
        <v>198</v>
      </c>
      <c r="K29" s="100" t="s">
        <v>198</v>
      </c>
    </row>
    <row r="30" spans="1:11" ht="14.25">
      <c r="A30" s="7">
        <v>28</v>
      </c>
      <c r="B30" s="57" t="s">
        <v>24</v>
      </c>
      <c r="C30" s="91" t="s">
        <v>135</v>
      </c>
      <c r="D30" s="91" t="s">
        <v>180</v>
      </c>
      <c r="E30" s="66">
        <v>3771042.4</v>
      </c>
      <c r="F30" s="79">
        <v>-12959.83</v>
      </c>
      <c r="G30" s="79">
        <v>-0.3424900201499099</v>
      </c>
      <c r="H30" s="75">
        <v>16648477</v>
      </c>
      <c r="I30" s="77">
        <v>0.2265</v>
      </c>
      <c r="J30" s="100" t="s">
        <v>210</v>
      </c>
      <c r="K30" s="6" t="s">
        <v>229</v>
      </c>
    </row>
    <row r="31" spans="1:11" ht="14.25">
      <c r="A31" s="7">
        <v>29</v>
      </c>
      <c r="B31" s="57" t="s">
        <v>47</v>
      </c>
      <c r="C31" s="91" t="s">
        <v>121</v>
      </c>
      <c r="D31" s="91" t="s">
        <v>158</v>
      </c>
      <c r="E31" s="66">
        <v>3482207.36</v>
      </c>
      <c r="F31" s="66">
        <v>-20083.61</v>
      </c>
      <c r="G31" s="66">
        <v>-0.5734420746886286</v>
      </c>
      <c r="H31" s="75">
        <v>1328268</v>
      </c>
      <c r="I31" s="77">
        <v>2.6216</v>
      </c>
      <c r="J31" s="6" t="s">
        <v>211</v>
      </c>
      <c r="K31" s="102" t="s">
        <v>211</v>
      </c>
    </row>
    <row r="32" spans="1:11" ht="14.25">
      <c r="A32" s="7">
        <v>30</v>
      </c>
      <c r="B32" s="57" t="s">
        <v>51</v>
      </c>
      <c r="C32" s="91" t="s">
        <v>129</v>
      </c>
      <c r="D32" s="91" t="s">
        <v>157</v>
      </c>
      <c r="E32" s="66">
        <v>3158532.53</v>
      </c>
      <c r="F32" s="66">
        <v>-3194.01</v>
      </c>
      <c r="G32" s="66">
        <v>-0.10102107059518062</v>
      </c>
      <c r="H32" s="75">
        <v>835883</v>
      </c>
      <c r="I32" s="77">
        <v>3.7787</v>
      </c>
      <c r="J32" s="100" t="s">
        <v>202</v>
      </c>
      <c r="K32" s="99" t="s">
        <v>225</v>
      </c>
    </row>
    <row r="33" spans="1:11" ht="14.25">
      <c r="A33" s="7">
        <v>31</v>
      </c>
      <c r="B33" s="57" t="s">
        <v>22</v>
      </c>
      <c r="C33" s="91" t="s">
        <v>121</v>
      </c>
      <c r="D33" s="91" t="s">
        <v>156</v>
      </c>
      <c r="E33" s="66">
        <v>3053800.98</v>
      </c>
      <c r="F33" s="66">
        <v>39234.01</v>
      </c>
      <c r="G33" s="66">
        <v>1.3014807894614364</v>
      </c>
      <c r="H33" s="75">
        <v>1304558</v>
      </c>
      <c r="I33" s="77">
        <v>2.3409</v>
      </c>
      <c r="J33" s="101" t="s">
        <v>212</v>
      </c>
      <c r="K33" s="99" t="s">
        <v>225</v>
      </c>
    </row>
    <row r="34" spans="1:11" ht="14.25">
      <c r="A34" s="7">
        <v>32</v>
      </c>
      <c r="B34" s="57" t="s">
        <v>29</v>
      </c>
      <c r="C34" s="91" t="s">
        <v>121</v>
      </c>
      <c r="D34" s="91" t="s">
        <v>155</v>
      </c>
      <c r="E34" s="66">
        <v>2867753.73</v>
      </c>
      <c r="F34" s="66">
        <v>22292.8</v>
      </c>
      <c r="G34" s="66">
        <v>0.7834512772593172</v>
      </c>
      <c r="H34" s="75">
        <v>1232135</v>
      </c>
      <c r="I34" s="77">
        <v>2.3275</v>
      </c>
      <c r="J34" s="99" t="s">
        <v>213</v>
      </c>
      <c r="K34" s="100" t="s">
        <v>230</v>
      </c>
    </row>
    <row r="35" spans="1:11" ht="14.25">
      <c r="A35" s="7">
        <v>33</v>
      </c>
      <c r="B35" s="57" t="s">
        <v>34</v>
      </c>
      <c r="C35" s="91" t="s">
        <v>121</v>
      </c>
      <c r="D35" s="91" t="s">
        <v>154</v>
      </c>
      <c r="E35" s="66">
        <v>2382662.86</v>
      </c>
      <c r="F35" s="66">
        <v>44163.16</v>
      </c>
      <c r="G35" s="66">
        <v>1.888525365215969</v>
      </c>
      <c r="H35" s="75">
        <v>1003801</v>
      </c>
      <c r="I35" s="77">
        <v>2.3736</v>
      </c>
      <c r="J35" s="99" t="s">
        <v>196</v>
      </c>
      <c r="K35" s="6" t="s">
        <v>231</v>
      </c>
    </row>
    <row r="36" spans="1:11" ht="14.25">
      <c r="A36" s="7">
        <v>34</v>
      </c>
      <c r="B36" s="57" t="s">
        <v>52</v>
      </c>
      <c r="C36" s="91" t="s">
        <v>121</v>
      </c>
      <c r="D36" s="91" t="s">
        <v>153</v>
      </c>
      <c r="E36" s="66">
        <v>2244221.4</v>
      </c>
      <c r="F36" s="66">
        <v>-14496.41</v>
      </c>
      <c r="G36" s="66">
        <v>-0.6417981890353985</v>
      </c>
      <c r="H36" s="75">
        <v>3429720</v>
      </c>
      <c r="I36" s="77">
        <v>0.6543</v>
      </c>
      <c r="J36" s="6" t="s">
        <v>214</v>
      </c>
      <c r="K36" s="6" t="s">
        <v>232</v>
      </c>
    </row>
    <row r="37" spans="1:11" ht="14.25">
      <c r="A37" s="7">
        <v>35</v>
      </c>
      <c r="B37" s="57" t="s">
        <v>50</v>
      </c>
      <c r="C37" s="91" t="s">
        <v>121</v>
      </c>
      <c r="D37" s="91" t="s">
        <v>152</v>
      </c>
      <c r="E37" s="66">
        <v>1860973.45</v>
      </c>
      <c r="F37" s="66">
        <v>-155960.07</v>
      </c>
      <c r="G37" s="66">
        <v>-7.732533990510504</v>
      </c>
      <c r="H37" s="75">
        <v>1086265</v>
      </c>
      <c r="I37" s="77">
        <v>1.7132</v>
      </c>
      <c r="J37" s="99" t="s">
        <v>215</v>
      </c>
      <c r="K37" s="97" t="s">
        <v>225</v>
      </c>
    </row>
    <row r="38" spans="1:11" ht="14.25">
      <c r="A38" s="7">
        <v>36</v>
      </c>
      <c r="B38" s="57" t="s">
        <v>33</v>
      </c>
      <c r="C38" s="91" t="s">
        <v>121</v>
      </c>
      <c r="D38" s="91" t="s">
        <v>151</v>
      </c>
      <c r="E38" s="66">
        <v>1424154.31</v>
      </c>
      <c r="F38" s="66">
        <v>96968.53</v>
      </c>
      <c r="G38" s="66">
        <v>7.306326775140718</v>
      </c>
      <c r="H38" s="75">
        <v>578534</v>
      </c>
      <c r="I38" s="77">
        <v>2.4617</v>
      </c>
      <c r="J38" s="100" t="s">
        <v>209</v>
      </c>
      <c r="K38" s="100" t="s">
        <v>209</v>
      </c>
    </row>
    <row r="39" spans="1:11" ht="14.25">
      <c r="A39" s="7">
        <v>37</v>
      </c>
      <c r="B39" s="57" t="s">
        <v>48</v>
      </c>
      <c r="C39" s="91" t="s">
        <v>121</v>
      </c>
      <c r="D39" s="91" t="s">
        <v>150</v>
      </c>
      <c r="E39" s="66">
        <v>1001965.01</v>
      </c>
      <c r="F39" s="66">
        <v>11816.33</v>
      </c>
      <c r="G39" s="76">
        <v>1.1933894614695646</v>
      </c>
      <c r="H39" s="75">
        <v>2468727</v>
      </c>
      <c r="I39" s="77">
        <v>0.4059</v>
      </c>
      <c r="J39" s="99" t="s">
        <v>216</v>
      </c>
      <c r="K39" s="99" t="s">
        <v>216</v>
      </c>
    </row>
    <row r="40" spans="1:11" ht="14.25">
      <c r="A40" s="7">
        <v>38</v>
      </c>
      <c r="B40" s="57" t="s">
        <v>46</v>
      </c>
      <c r="C40" s="94" t="s">
        <v>121</v>
      </c>
      <c r="D40" s="91" t="s">
        <v>161</v>
      </c>
      <c r="E40" s="66">
        <v>952332.47</v>
      </c>
      <c r="F40" s="66">
        <v>-2841.37</v>
      </c>
      <c r="G40" s="66">
        <v>-0.29747150529163946</v>
      </c>
      <c r="H40" s="75">
        <v>717149</v>
      </c>
      <c r="I40" s="77">
        <v>1.3279</v>
      </c>
      <c r="J40" s="99" t="s">
        <v>196</v>
      </c>
      <c r="K40" s="100" t="s">
        <v>226</v>
      </c>
    </row>
    <row r="41" spans="1:11" ht="14.25">
      <c r="A41" s="7">
        <v>39</v>
      </c>
      <c r="B41" s="57" t="s">
        <v>35</v>
      </c>
      <c r="C41" s="91" t="s">
        <v>121</v>
      </c>
      <c r="D41" s="91" t="s">
        <v>160</v>
      </c>
      <c r="E41" s="66">
        <v>775552.05</v>
      </c>
      <c r="F41" s="66">
        <v>3590.03</v>
      </c>
      <c r="G41" s="66">
        <v>0.46505267189181154</v>
      </c>
      <c r="H41" s="75">
        <v>310014</v>
      </c>
      <c r="I41" s="77">
        <v>2.5017</v>
      </c>
      <c r="J41" s="100" t="s">
        <v>192</v>
      </c>
      <c r="K41" s="100" t="s">
        <v>225</v>
      </c>
    </row>
    <row r="42" spans="1:11" ht="14.25">
      <c r="A42" s="7">
        <v>40</v>
      </c>
      <c r="B42" s="57" t="s">
        <v>31</v>
      </c>
      <c r="C42" s="91" t="s">
        <v>129</v>
      </c>
      <c r="D42" s="91" t="s">
        <v>159</v>
      </c>
      <c r="E42" s="66">
        <v>769364.47</v>
      </c>
      <c r="F42" s="66">
        <v>8455.59</v>
      </c>
      <c r="G42" s="66">
        <v>1.1112486951131473</v>
      </c>
      <c r="H42" s="75">
        <v>364339</v>
      </c>
      <c r="I42" s="77">
        <v>2.1117</v>
      </c>
      <c r="J42" s="101" t="s">
        <v>217</v>
      </c>
      <c r="K42" s="100" t="s">
        <v>226</v>
      </c>
    </row>
    <row r="43" spans="1:11" ht="14.25">
      <c r="A43" s="7">
        <v>41</v>
      </c>
      <c r="B43" s="57" t="s">
        <v>32</v>
      </c>
      <c r="C43" s="91" t="s">
        <v>129</v>
      </c>
      <c r="D43" s="91" t="s">
        <v>109</v>
      </c>
      <c r="E43" s="66">
        <v>630674.62</v>
      </c>
      <c r="F43" s="66">
        <v>5677.84</v>
      </c>
      <c r="G43" s="66">
        <v>0.9084590803811778</v>
      </c>
      <c r="H43" s="75">
        <v>318909</v>
      </c>
      <c r="I43" s="77">
        <v>1.9776</v>
      </c>
      <c r="J43" s="57" t="s">
        <v>63</v>
      </c>
      <c r="K43" s="100" t="s">
        <v>198</v>
      </c>
    </row>
    <row r="44" spans="1:11" ht="14.25">
      <c r="A44" s="7">
        <v>42</v>
      </c>
      <c r="B44" s="57" t="s">
        <v>36</v>
      </c>
      <c r="C44" s="91" t="s">
        <v>121</v>
      </c>
      <c r="D44" s="91" t="s">
        <v>165</v>
      </c>
      <c r="E44" s="66">
        <v>349633.94</v>
      </c>
      <c r="F44" s="79">
        <v>-311.61</v>
      </c>
      <c r="G44" s="79">
        <v>-0.08904528147306223</v>
      </c>
      <c r="H44" s="75">
        <v>175435</v>
      </c>
      <c r="I44" s="77">
        <v>1.993</v>
      </c>
      <c r="J44" s="97" t="s">
        <v>218</v>
      </c>
      <c r="K44" s="6" t="s">
        <v>225</v>
      </c>
    </row>
    <row r="45" spans="1:11" ht="14.25">
      <c r="A45" s="7">
        <v>43</v>
      </c>
      <c r="B45" s="57" t="s">
        <v>41</v>
      </c>
      <c r="C45" s="91" t="s">
        <v>121</v>
      </c>
      <c r="D45" s="91" t="s">
        <v>164</v>
      </c>
      <c r="E45" s="66">
        <v>243950.74</v>
      </c>
      <c r="F45" s="66">
        <v>1388.98</v>
      </c>
      <c r="G45" s="66">
        <v>0.5726294202350601</v>
      </c>
      <c r="H45" s="75">
        <v>160457</v>
      </c>
      <c r="I45" s="77">
        <v>1.5204</v>
      </c>
      <c r="J45" s="101" t="s">
        <v>217</v>
      </c>
      <c r="K45" s="100" t="s">
        <v>226</v>
      </c>
    </row>
    <row r="46" spans="1:11" ht="14.25">
      <c r="A46" s="7">
        <v>44</v>
      </c>
      <c r="B46" s="57" t="s">
        <v>37</v>
      </c>
      <c r="C46" s="91" t="s">
        <v>121</v>
      </c>
      <c r="D46" s="91" t="s">
        <v>163</v>
      </c>
      <c r="E46" s="66">
        <v>242173.84</v>
      </c>
      <c r="F46" s="66">
        <v>1214.11</v>
      </c>
      <c r="G46" s="66">
        <v>0.5038642764083363</v>
      </c>
      <c r="H46" s="75">
        <v>119036</v>
      </c>
      <c r="I46" s="77">
        <v>2.0345</v>
      </c>
      <c r="J46" s="97" t="s">
        <v>219</v>
      </c>
      <c r="K46" s="97" t="s">
        <v>225</v>
      </c>
    </row>
    <row r="47" spans="1:11" ht="14.25">
      <c r="A47" s="7">
        <v>45</v>
      </c>
      <c r="B47" s="57" t="s">
        <v>38</v>
      </c>
      <c r="C47" s="91" t="s">
        <v>121</v>
      </c>
      <c r="D47" s="91" t="s">
        <v>162</v>
      </c>
      <c r="E47" s="66">
        <v>146803.36</v>
      </c>
      <c r="F47" s="66">
        <v>-722.94</v>
      </c>
      <c r="G47" s="66">
        <v>-0.49004143667941946</v>
      </c>
      <c r="H47" s="75">
        <v>187661</v>
      </c>
      <c r="I47" s="77">
        <v>0.7823</v>
      </c>
      <c r="J47" s="97" t="s">
        <v>220</v>
      </c>
      <c r="K47" s="100" t="s">
        <v>198</v>
      </c>
    </row>
    <row r="48" spans="1:11" ht="14.25">
      <c r="A48" s="7">
        <v>46</v>
      </c>
      <c r="B48" s="57" t="s">
        <v>39</v>
      </c>
      <c r="C48" s="91" t="s">
        <v>121</v>
      </c>
      <c r="D48" s="91" t="s">
        <v>175</v>
      </c>
      <c r="E48" s="66">
        <v>66325.26</v>
      </c>
      <c r="F48" s="66">
        <v>728.73</v>
      </c>
      <c r="G48" s="66">
        <v>1.1109276664482053</v>
      </c>
      <c r="H48" s="75">
        <v>47665</v>
      </c>
      <c r="I48" s="77">
        <v>1.3915</v>
      </c>
      <c r="J48" s="99" t="s">
        <v>216</v>
      </c>
      <c r="K48" s="99" t="s">
        <v>216</v>
      </c>
    </row>
    <row r="49" spans="1:11" ht="14.25">
      <c r="A49" s="7">
        <v>47</v>
      </c>
      <c r="B49" s="57" t="s">
        <v>40</v>
      </c>
      <c r="C49" s="91" t="s">
        <v>129</v>
      </c>
      <c r="D49" s="91" t="s">
        <v>174</v>
      </c>
      <c r="E49" s="66">
        <v>38291.47</v>
      </c>
      <c r="F49" s="66">
        <v>-107.65</v>
      </c>
      <c r="G49" s="66">
        <v>-0.28034496623881466</v>
      </c>
      <c r="H49" s="75">
        <v>101661</v>
      </c>
      <c r="I49" s="77">
        <v>0.3767</v>
      </c>
      <c r="J49" s="99" t="s">
        <v>216</v>
      </c>
      <c r="K49" s="99" t="s">
        <v>216</v>
      </c>
    </row>
    <row r="50" spans="1:11" ht="14.25">
      <c r="A50" s="7">
        <v>48</v>
      </c>
      <c r="B50" s="57" t="s">
        <v>43</v>
      </c>
      <c r="C50" s="91" t="s">
        <v>135</v>
      </c>
      <c r="D50" s="91" t="s">
        <v>173</v>
      </c>
      <c r="E50" s="66">
        <v>1452.18</v>
      </c>
      <c r="F50" s="66">
        <v>-5.04</v>
      </c>
      <c r="G50" s="66">
        <v>-0.3458640424918542</v>
      </c>
      <c r="H50" s="75">
        <v>1671</v>
      </c>
      <c r="I50" s="77">
        <v>0.8689</v>
      </c>
      <c r="J50" s="57" t="s">
        <v>64</v>
      </c>
      <c r="K50" s="57" t="s">
        <v>227</v>
      </c>
    </row>
    <row r="51" spans="1:11" ht="14.25">
      <c r="A51" s="7">
        <v>49</v>
      </c>
      <c r="B51" s="57" t="s">
        <v>42</v>
      </c>
      <c r="C51" s="91" t="s">
        <v>121</v>
      </c>
      <c r="D51" s="91" t="s">
        <v>172</v>
      </c>
      <c r="E51" s="66">
        <v>0</v>
      </c>
      <c r="F51" s="66">
        <v>0</v>
      </c>
      <c r="G51" s="66"/>
      <c r="H51" s="75">
        <v>0</v>
      </c>
      <c r="I51" s="77">
        <v>0</v>
      </c>
      <c r="J51" s="100" t="s">
        <v>199</v>
      </c>
      <c r="K51" s="101" t="s">
        <v>225</v>
      </c>
    </row>
    <row r="52" spans="1:11" ht="14.25">
      <c r="A52" s="7">
        <v>50</v>
      </c>
      <c r="B52" s="57" t="s">
        <v>28</v>
      </c>
      <c r="C52" s="91" t="s">
        <v>121</v>
      </c>
      <c r="D52" s="91" t="s">
        <v>171</v>
      </c>
      <c r="E52" s="66" t="s">
        <v>167</v>
      </c>
      <c r="F52" s="66" t="s">
        <v>167</v>
      </c>
      <c r="G52" s="66" t="s">
        <v>167</v>
      </c>
      <c r="H52" s="75" t="s">
        <v>167</v>
      </c>
      <c r="I52" s="77" t="s">
        <v>167</v>
      </c>
      <c r="J52" s="100" t="s">
        <v>221</v>
      </c>
      <c r="K52" s="100" t="s">
        <v>198</v>
      </c>
    </row>
    <row r="53" spans="1:11" ht="14.25">
      <c r="A53" s="7">
        <v>50</v>
      </c>
      <c r="B53" s="57" t="s">
        <v>49</v>
      </c>
      <c r="C53" s="91" t="s">
        <v>121</v>
      </c>
      <c r="D53" s="91" t="s">
        <v>170</v>
      </c>
      <c r="E53" s="66" t="s">
        <v>167</v>
      </c>
      <c r="F53" s="66" t="s">
        <v>167</v>
      </c>
      <c r="G53" s="66" t="s">
        <v>167</v>
      </c>
      <c r="H53" s="75" t="s">
        <v>167</v>
      </c>
      <c r="I53" s="77" t="s">
        <v>167</v>
      </c>
      <c r="J53" s="100" t="s">
        <v>221</v>
      </c>
      <c r="K53" s="100" t="s">
        <v>198</v>
      </c>
    </row>
    <row r="54" spans="1:11" ht="14.25">
      <c r="A54" s="7">
        <v>50</v>
      </c>
      <c r="B54" s="57" t="s">
        <v>45</v>
      </c>
      <c r="C54" s="91" t="s">
        <v>121</v>
      </c>
      <c r="D54" s="91" t="s">
        <v>169</v>
      </c>
      <c r="E54" s="66" t="s">
        <v>167</v>
      </c>
      <c r="F54" s="66" t="s">
        <v>167</v>
      </c>
      <c r="G54" s="66" t="s">
        <v>167</v>
      </c>
      <c r="H54" s="75" t="s">
        <v>167</v>
      </c>
      <c r="I54" s="77" t="s">
        <v>167</v>
      </c>
      <c r="J54" s="100" t="s">
        <v>221</v>
      </c>
      <c r="K54" s="97" t="s">
        <v>225</v>
      </c>
    </row>
    <row r="55" spans="1:11" ht="14.25">
      <c r="A55" s="7">
        <v>50</v>
      </c>
      <c r="B55" s="57" t="s">
        <v>44</v>
      </c>
      <c r="C55" s="91" t="s">
        <v>121</v>
      </c>
      <c r="D55" s="91" t="s">
        <v>168</v>
      </c>
      <c r="E55" s="66" t="s">
        <v>167</v>
      </c>
      <c r="F55" s="76" t="s">
        <v>167</v>
      </c>
      <c r="G55" s="76" t="s">
        <v>167</v>
      </c>
      <c r="H55" s="75" t="s">
        <v>167</v>
      </c>
      <c r="I55" s="77" t="s">
        <v>167</v>
      </c>
      <c r="J55" s="101" t="s">
        <v>222</v>
      </c>
      <c r="K55" s="101" t="s">
        <v>222</v>
      </c>
    </row>
    <row r="56" spans="1:11" ht="14.25">
      <c r="A56" s="7">
        <v>50</v>
      </c>
      <c r="B56" s="57" t="s">
        <v>62</v>
      </c>
      <c r="C56" s="95" t="s">
        <v>129</v>
      </c>
      <c r="D56" s="92" t="s">
        <v>177</v>
      </c>
      <c r="E56" s="66" t="s">
        <v>167</v>
      </c>
      <c r="F56" s="76" t="s">
        <v>167</v>
      </c>
      <c r="G56" s="76" t="s">
        <v>167</v>
      </c>
      <c r="H56" s="75" t="s">
        <v>167</v>
      </c>
      <c r="I56" s="77" t="s">
        <v>167</v>
      </c>
      <c r="J56" s="103" t="s">
        <v>223</v>
      </c>
      <c r="K56" s="97" t="s">
        <v>233</v>
      </c>
    </row>
    <row r="57" spans="1:11" ht="14.25">
      <c r="A57" s="7">
        <v>50</v>
      </c>
      <c r="B57" s="57" t="s">
        <v>30</v>
      </c>
      <c r="C57" s="91" t="s">
        <v>135</v>
      </c>
      <c r="D57" s="91" t="s">
        <v>179</v>
      </c>
      <c r="E57" s="66" t="s">
        <v>167</v>
      </c>
      <c r="F57" s="76" t="s">
        <v>167</v>
      </c>
      <c r="G57" s="76" t="s">
        <v>167</v>
      </c>
      <c r="H57" s="75" t="s">
        <v>167</v>
      </c>
      <c r="I57" s="77" t="s">
        <v>167</v>
      </c>
      <c r="J57" s="97" t="s">
        <v>224</v>
      </c>
      <c r="K57" s="97" t="s">
        <v>224</v>
      </c>
    </row>
    <row r="58" spans="1:11" ht="14.25">
      <c r="A58" s="7">
        <v>50</v>
      </c>
      <c r="B58" s="57" t="s">
        <v>58</v>
      </c>
      <c r="C58" s="91" t="s">
        <v>121</v>
      </c>
      <c r="D58" s="91" t="s">
        <v>178</v>
      </c>
      <c r="E58" s="66" t="s">
        <v>167</v>
      </c>
      <c r="F58" s="76" t="s">
        <v>167</v>
      </c>
      <c r="G58" s="76" t="s">
        <v>167</v>
      </c>
      <c r="H58" s="75" t="s">
        <v>167</v>
      </c>
      <c r="I58" s="77" t="s">
        <v>167</v>
      </c>
      <c r="J58" s="101" t="s">
        <v>222</v>
      </c>
      <c r="K58" s="101" t="s">
        <v>222</v>
      </c>
    </row>
    <row r="59" spans="1:11" ht="15.75" thickBot="1">
      <c r="A59" s="124" t="s">
        <v>166</v>
      </c>
      <c r="B59" s="124"/>
      <c r="C59" s="124"/>
      <c r="D59" s="125"/>
      <c r="E59" s="59">
        <f>SUM(E3:E58)</f>
        <v>2706960309.12</v>
      </c>
      <c r="F59" s="59">
        <f>SUM(F3:F58)</f>
        <v>37210180.78000002</v>
      </c>
      <c r="G59" s="59"/>
      <c r="H59" s="61" t="s">
        <v>0</v>
      </c>
      <c r="I59" s="78"/>
      <c r="J59" s="59"/>
      <c r="K59" s="59"/>
    </row>
    <row r="60" ht="15">
      <c r="D60" s="21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0" customWidth="1"/>
    <col min="6" max="6" width="19.75390625" style="30" hidden="1" customWidth="1" outlineLevel="1"/>
    <col min="7" max="7" width="13.875" style="30" customWidth="1" collapsed="1"/>
    <col min="8" max="8" width="17.125" style="30" hidden="1" customWidth="1" outlineLevel="1"/>
    <col min="9" max="9" width="13.875" style="30" customWidth="1" collapsed="1"/>
    <col min="10" max="10" width="16.00390625" style="30" hidden="1" customWidth="1" outlineLevel="1"/>
    <col min="11" max="11" width="13.875" style="30" customWidth="1" collapsed="1"/>
    <col min="12" max="12" width="16.00390625" style="30" hidden="1" customWidth="1" outlineLevel="1"/>
    <col min="13" max="13" width="15.625" style="30" customWidth="1" collapsed="1"/>
    <col min="14" max="14" width="16.00390625" style="30" hidden="1" customWidth="1" outlineLevel="1"/>
    <col min="15" max="15" width="13.875" style="30" customWidth="1" collapsed="1"/>
    <col min="16" max="16" width="16.00390625" style="30" hidden="1" customWidth="1" outlineLevel="1"/>
    <col min="17" max="17" width="16.625" style="30" customWidth="1" collapsed="1"/>
  </cols>
  <sheetData>
    <row r="1" spans="1:17" s="22" customFormat="1" ht="27" customHeight="1" thickBot="1">
      <c r="A1" s="24" t="s">
        <v>234</v>
      </c>
      <c r="B1" s="24"/>
      <c r="C1" s="24"/>
      <c r="D1" s="2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86.25" thickBot="1">
      <c r="A2" s="31" t="s">
        <v>235</v>
      </c>
      <c r="B2" s="32" t="s">
        <v>183</v>
      </c>
      <c r="C2" s="32" t="s">
        <v>184</v>
      </c>
      <c r="D2" s="104" t="s">
        <v>65</v>
      </c>
      <c r="E2" s="105" t="s">
        <v>236</v>
      </c>
      <c r="F2" s="106" t="s">
        <v>1</v>
      </c>
      <c r="G2" s="107" t="s">
        <v>237</v>
      </c>
      <c r="H2" s="108" t="s">
        <v>2</v>
      </c>
      <c r="I2" s="107" t="s">
        <v>238</v>
      </c>
      <c r="J2" s="108" t="s">
        <v>3</v>
      </c>
      <c r="K2" s="107" t="s">
        <v>239</v>
      </c>
      <c r="L2" s="108" t="s">
        <v>4</v>
      </c>
      <c r="M2" s="107" t="s">
        <v>240</v>
      </c>
      <c r="N2" s="108" t="s">
        <v>5</v>
      </c>
      <c r="O2" s="107" t="s">
        <v>241</v>
      </c>
      <c r="P2" s="134" t="s">
        <v>6</v>
      </c>
      <c r="Q2" s="135" t="s">
        <v>242</v>
      </c>
    </row>
    <row r="3" spans="1:18" ht="13.5" customHeight="1">
      <c r="A3" s="26">
        <v>1</v>
      </c>
      <c r="B3" s="53" t="s">
        <v>7</v>
      </c>
      <c r="C3" s="109" t="s">
        <v>121</v>
      </c>
      <c r="D3" s="110" t="s">
        <v>137</v>
      </c>
      <c r="E3" s="69">
        <v>501400585.92</v>
      </c>
      <c r="F3" s="70">
        <v>261318287.43</v>
      </c>
      <c r="G3" s="72">
        <v>0.5211766694498721</v>
      </c>
      <c r="H3" s="70">
        <v>233684668.99</v>
      </c>
      <c r="I3" s="72">
        <v>0.4660638131509585</v>
      </c>
      <c r="J3" s="70">
        <v>0</v>
      </c>
      <c r="K3" s="72">
        <v>0</v>
      </c>
      <c r="L3" s="70">
        <v>0</v>
      </c>
      <c r="M3" s="72">
        <v>0</v>
      </c>
      <c r="N3" s="70">
        <v>0</v>
      </c>
      <c r="O3" s="72">
        <v>0</v>
      </c>
      <c r="P3" s="70">
        <v>6397629.5</v>
      </c>
      <c r="Q3" s="72">
        <v>0.012759517399169456</v>
      </c>
      <c r="R3" s="63"/>
    </row>
    <row r="4" spans="1:17" ht="13.5" customHeight="1">
      <c r="A4" s="27">
        <v>2</v>
      </c>
      <c r="B4" s="53" t="s">
        <v>61</v>
      </c>
      <c r="C4" s="111" t="s">
        <v>121</v>
      </c>
      <c r="D4" s="112" t="s">
        <v>136</v>
      </c>
      <c r="E4" s="69">
        <v>434974119.13</v>
      </c>
      <c r="F4" s="70">
        <v>242601727.45</v>
      </c>
      <c r="G4" s="72">
        <v>0.5577383039138796</v>
      </c>
      <c r="H4" s="70">
        <v>176330752.21</v>
      </c>
      <c r="I4" s="72">
        <v>0.4053821697775548</v>
      </c>
      <c r="J4" s="70">
        <v>4780000</v>
      </c>
      <c r="K4" s="72">
        <v>0.010989159560942542</v>
      </c>
      <c r="L4" s="70">
        <v>0</v>
      </c>
      <c r="M4" s="72">
        <v>0</v>
      </c>
      <c r="N4" s="70">
        <v>0</v>
      </c>
      <c r="O4" s="72">
        <v>0</v>
      </c>
      <c r="P4" s="70">
        <v>11261639.47</v>
      </c>
      <c r="Q4" s="72">
        <v>0.0258903667476231</v>
      </c>
    </row>
    <row r="5" spans="1:17" ht="13.5" customHeight="1">
      <c r="A5" s="27">
        <v>3</v>
      </c>
      <c r="B5" s="53" t="s">
        <v>13</v>
      </c>
      <c r="C5" s="111" t="s">
        <v>135</v>
      </c>
      <c r="D5" s="101" t="s">
        <v>134</v>
      </c>
      <c r="E5" s="69">
        <v>398182039.21</v>
      </c>
      <c r="F5" s="70">
        <v>253876322.38</v>
      </c>
      <c r="G5" s="72">
        <v>0.6375885835626715</v>
      </c>
      <c r="H5" s="70">
        <v>140420732.13</v>
      </c>
      <c r="I5" s="72">
        <v>0.35265461096285794</v>
      </c>
      <c r="J5" s="70">
        <v>0</v>
      </c>
      <c r="K5" s="72">
        <v>0</v>
      </c>
      <c r="L5" s="70">
        <v>0</v>
      </c>
      <c r="M5" s="72">
        <v>0</v>
      </c>
      <c r="N5" s="70">
        <v>0</v>
      </c>
      <c r="O5" s="72">
        <v>0</v>
      </c>
      <c r="P5" s="70">
        <v>3884984.7</v>
      </c>
      <c r="Q5" s="72">
        <v>0.009756805474470612</v>
      </c>
    </row>
    <row r="6" spans="1:17" ht="13.5" customHeight="1">
      <c r="A6" s="27">
        <v>4</v>
      </c>
      <c r="B6" s="53" t="s">
        <v>10</v>
      </c>
      <c r="C6" s="101" t="s">
        <v>121</v>
      </c>
      <c r="D6" s="111" t="s">
        <v>133</v>
      </c>
      <c r="E6" s="69">
        <v>282043864.02</v>
      </c>
      <c r="F6" s="70">
        <v>185359441.26</v>
      </c>
      <c r="G6" s="72">
        <v>0.6572007581305013</v>
      </c>
      <c r="H6" s="70">
        <v>95236564.7</v>
      </c>
      <c r="I6" s="72">
        <v>0.3376657919182624</v>
      </c>
      <c r="J6" s="70">
        <v>0</v>
      </c>
      <c r="K6" s="72">
        <v>0</v>
      </c>
      <c r="L6" s="70">
        <v>0</v>
      </c>
      <c r="M6" s="72">
        <v>0</v>
      </c>
      <c r="N6" s="70">
        <v>0</v>
      </c>
      <c r="O6" s="72">
        <v>0</v>
      </c>
      <c r="P6" s="70">
        <v>1447858.06</v>
      </c>
      <c r="Q6" s="72">
        <v>0.005133449951236419</v>
      </c>
    </row>
    <row r="7" spans="1:17" ht="13.5" customHeight="1">
      <c r="A7" s="27">
        <v>5</v>
      </c>
      <c r="B7" s="53" t="s">
        <v>9</v>
      </c>
      <c r="C7" s="111" t="s">
        <v>121</v>
      </c>
      <c r="D7" s="111" t="s">
        <v>132</v>
      </c>
      <c r="E7" s="69">
        <v>224380706.14</v>
      </c>
      <c r="F7" s="70">
        <v>134563895.19</v>
      </c>
      <c r="G7" s="72">
        <v>0.5997124151398305</v>
      </c>
      <c r="H7" s="70">
        <v>88774048.5</v>
      </c>
      <c r="I7" s="72">
        <v>0.3956402937987474</v>
      </c>
      <c r="J7" s="70">
        <v>0</v>
      </c>
      <c r="K7" s="72">
        <v>0</v>
      </c>
      <c r="L7" s="70">
        <v>0</v>
      </c>
      <c r="M7" s="72">
        <v>0</v>
      </c>
      <c r="N7" s="70">
        <v>0</v>
      </c>
      <c r="O7" s="72">
        <v>0</v>
      </c>
      <c r="P7" s="70">
        <v>1042762.45</v>
      </c>
      <c r="Q7" s="72">
        <v>0.004647291061422096</v>
      </c>
    </row>
    <row r="8" spans="1:17" ht="13.5" customHeight="1">
      <c r="A8" s="27">
        <v>6</v>
      </c>
      <c r="B8" s="53" t="s">
        <v>8</v>
      </c>
      <c r="C8" s="111" t="s">
        <v>121</v>
      </c>
      <c r="D8" s="111" t="s">
        <v>131</v>
      </c>
      <c r="E8" s="69">
        <v>214647558.74</v>
      </c>
      <c r="F8" s="70">
        <v>145022567.81</v>
      </c>
      <c r="G8" s="72">
        <v>0.6756311073896912</v>
      </c>
      <c r="H8" s="70">
        <v>68775091.59</v>
      </c>
      <c r="I8" s="72">
        <v>0.3204093817498593</v>
      </c>
      <c r="J8" s="70">
        <v>0</v>
      </c>
      <c r="K8" s="72">
        <v>0</v>
      </c>
      <c r="L8" s="70">
        <v>0</v>
      </c>
      <c r="M8" s="72">
        <v>0</v>
      </c>
      <c r="N8" s="70">
        <v>0</v>
      </c>
      <c r="O8" s="72">
        <v>0</v>
      </c>
      <c r="P8" s="70">
        <v>849899.34</v>
      </c>
      <c r="Q8" s="72">
        <v>0.003959510860449491</v>
      </c>
    </row>
    <row r="9" spans="1:17" ht="13.5" customHeight="1">
      <c r="A9" s="27">
        <v>7</v>
      </c>
      <c r="B9" s="53" t="s">
        <v>14</v>
      </c>
      <c r="C9" s="111" t="s">
        <v>121</v>
      </c>
      <c r="D9" s="111" t="s">
        <v>130</v>
      </c>
      <c r="E9" s="69">
        <v>72057021.87</v>
      </c>
      <c r="F9" s="70">
        <v>42536603.17</v>
      </c>
      <c r="G9" s="72">
        <v>0.5903186402394124</v>
      </c>
      <c r="H9" s="70">
        <v>5649330.79</v>
      </c>
      <c r="I9" s="72">
        <v>0.07840083649574234</v>
      </c>
      <c r="J9" s="70">
        <v>9201450.09</v>
      </c>
      <c r="K9" s="72">
        <v>0.12769678583997798</v>
      </c>
      <c r="L9" s="70">
        <v>12153311.83</v>
      </c>
      <c r="M9" s="72">
        <v>0.16866242199026923</v>
      </c>
      <c r="N9" s="70">
        <v>0</v>
      </c>
      <c r="O9" s="72">
        <v>0</v>
      </c>
      <c r="P9" s="70">
        <v>2516325.99</v>
      </c>
      <c r="Q9" s="72">
        <v>0.034921315434598046</v>
      </c>
    </row>
    <row r="10" spans="1:17" ht="13.5" customHeight="1">
      <c r="A10" s="27">
        <v>8</v>
      </c>
      <c r="B10" s="53" t="s">
        <v>15</v>
      </c>
      <c r="C10" s="111" t="s">
        <v>129</v>
      </c>
      <c r="D10" s="111" t="s">
        <v>128</v>
      </c>
      <c r="E10" s="69">
        <v>69526308.69</v>
      </c>
      <c r="F10" s="70">
        <v>36799578.33</v>
      </c>
      <c r="G10" s="72">
        <v>0.5292899770370363</v>
      </c>
      <c r="H10" s="70">
        <v>31624636.4</v>
      </c>
      <c r="I10" s="72">
        <v>0.45485855636326317</v>
      </c>
      <c r="J10" s="70">
        <v>0</v>
      </c>
      <c r="K10" s="72">
        <v>0</v>
      </c>
      <c r="L10" s="70">
        <v>0</v>
      </c>
      <c r="M10" s="72">
        <v>0</v>
      </c>
      <c r="N10" s="70">
        <v>0</v>
      </c>
      <c r="O10" s="72">
        <v>0</v>
      </c>
      <c r="P10" s="70">
        <v>1102093.96</v>
      </c>
      <c r="Q10" s="72">
        <v>0.01585146659970048</v>
      </c>
    </row>
    <row r="11" spans="1:17" ht="13.5" customHeight="1">
      <c r="A11" s="27">
        <v>9</v>
      </c>
      <c r="B11" s="53" t="s">
        <v>11</v>
      </c>
      <c r="C11" s="111" t="s">
        <v>121</v>
      </c>
      <c r="D11" s="111" t="s">
        <v>127</v>
      </c>
      <c r="E11" s="69">
        <v>63309869.01</v>
      </c>
      <c r="F11" s="70">
        <v>45785178.8</v>
      </c>
      <c r="G11" s="72">
        <v>0.723191810628578</v>
      </c>
      <c r="H11" s="70">
        <v>11726429.63</v>
      </c>
      <c r="I11" s="72">
        <v>0.18522277511185142</v>
      </c>
      <c r="J11" s="70">
        <v>0</v>
      </c>
      <c r="K11" s="72">
        <v>0</v>
      </c>
      <c r="L11" s="70">
        <v>5655249.6</v>
      </c>
      <c r="M11" s="72">
        <v>0.08932650925413753</v>
      </c>
      <c r="N11" s="70">
        <v>0</v>
      </c>
      <c r="O11" s="72">
        <v>0</v>
      </c>
      <c r="P11" s="70">
        <v>143010.98</v>
      </c>
      <c r="Q11" s="72">
        <v>0.0022589050054330545</v>
      </c>
    </row>
    <row r="12" spans="1:17" ht="13.5" customHeight="1">
      <c r="A12" s="27">
        <v>10</v>
      </c>
      <c r="B12" s="53" t="s">
        <v>57</v>
      </c>
      <c r="C12" s="111" t="s">
        <v>121</v>
      </c>
      <c r="D12" s="111" t="s">
        <v>126</v>
      </c>
      <c r="E12" s="69">
        <v>61688241.11</v>
      </c>
      <c r="F12" s="70">
        <v>31696149.03</v>
      </c>
      <c r="G12" s="72">
        <v>0.5138118458180823</v>
      </c>
      <c r="H12" s="70">
        <v>21876885.43</v>
      </c>
      <c r="I12" s="72">
        <v>0.35463623271394645</v>
      </c>
      <c r="J12" s="70">
        <v>5223410</v>
      </c>
      <c r="K12" s="72">
        <v>0.08467432214003029</v>
      </c>
      <c r="L12" s="70">
        <v>0</v>
      </c>
      <c r="M12" s="72">
        <v>0</v>
      </c>
      <c r="N12" s="70">
        <v>2766289.68</v>
      </c>
      <c r="O12" s="72">
        <v>0.04484306296020441</v>
      </c>
      <c r="P12" s="70">
        <v>125506.97</v>
      </c>
      <c r="Q12" s="72">
        <v>0.0020345363677366163</v>
      </c>
    </row>
    <row r="13" spans="1:17" ht="13.5" customHeight="1">
      <c r="A13" s="27">
        <v>11</v>
      </c>
      <c r="B13" s="53" t="s">
        <v>17</v>
      </c>
      <c r="C13" s="111" t="s">
        <v>121</v>
      </c>
      <c r="D13" s="111" t="s">
        <v>125</v>
      </c>
      <c r="E13" s="69">
        <v>57347445.65</v>
      </c>
      <c r="F13" s="70">
        <v>29620889.77</v>
      </c>
      <c r="G13" s="72">
        <v>0.5165162882891193</v>
      </c>
      <c r="H13" s="70">
        <v>27726555.88</v>
      </c>
      <c r="I13" s="72">
        <v>0.4834837117108807</v>
      </c>
      <c r="J13" s="70">
        <v>0</v>
      </c>
      <c r="K13" s="72">
        <v>0</v>
      </c>
      <c r="L13" s="70">
        <v>0</v>
      </c>
      <c r="M13" s="72">
        <v>0</v>
      </c>
      <c r="N13" s="70">
        <v>0</v>
      </c>
      <c r="O13" s="72">
        <v>0</v>
      </c>
      <c r="P13" s="70">
        <v>0</v>
      </c>
      <c r="Q13" s="72">
        <v>0</v>
      </c>
    </row>
    <row r="14" spans="1:17" ht="13.5" customHeight="1">
      <c r="A14" s="27">
        <v>12</v>
      </c>
      <c r="B14" s="53" t="s">
        <v>18</v>
      </c>
      <c r="C14" s="111" t="s">
        <v>121</v>
      </c>
      <c r="D14" s="111" t="s">
        <v>124</v>
      </c>
      <c r="E14" s="69">
        <v>50980712.27</v>
      </c>
      <c r="F14" s="70">
        <v>25253948.16</v>
      </c>
      <c r="G14" s="72">
        <v>0.49536279576189607</v>
      </c>
      <c r="H14" s="70">
        <v>25403617.74</v>
      </c>
      <c r="I14" s="72">
        <v>0.4982986037044632</v>
      </c>
      <c r="J14" s="70">
        <v>0</v>
      </c>
      <c r="K14" s="72">
        <v>0</v>
      </c>
      <c r="L14" s="70">
        <v>0</v>
      </c>
      <c r="M14" s="72">
        <v>0</v>
      </c>
      <c r="N14" s="70">
        <v>0</v>
      </c>
      <c r="O14" s="72">
        <v>0</v>
      </c>
      <c r="P14" s="70">
        <v>323146.37</v>
      </c>
      <c r="Q14" s="72">
        <v>0.006338600533640602</v>
      </c>
    </row>
    <row r="15" spans="1:17" ht="13.5" customHeight="1">
      <c r="A15" s="27">
        <v>13</v>
      </c>
      <c r="B15" s="53" t="s">
        <v>16</v>
      </c>
      <c r="C15" s="111" t="s">
        <v>121</v>
      </c>
      <c r="D15" s="111" t="s">
        <v>123</v>
      </c>
      <c r="E15" s="69">
        <v>43642773.86</v>
      </c>
      <c r="F15" s="70">
        <v>33739884.77</v>
      </c>
      <c r="G15" s="72">
        <v>0.7730921246718392</v>
      </c>
      <c r="H15" s="70">
        <v>9590955.22</v>
      </c>
      <c r="I15" s="72">
        <v>0.21976044077231346</v>
      </c>
      <c r="J15" s="70">
        <v>0</v>
      </c>
      <c r="K15" s="72">
        <v>0</v>
      </c>
      <c r="L15" s="70">
        <v>0</v>
      </c>
      <c r="M15" s="72">
        <v>0</v>
      </c>
      <c r="N15" s="70">
        <v>0</v>
      </c>
      <c r="O15" s="72">
        <v>0</v>
      </c>
      <c r="P15" s="70">
        <v>311933.87</v>
      </c>
      <c r="Q15" s="72">
        <v>0.007147434555847454</v>
      </c>
    </row>
    <row r="16" spans="1:17" ht="13.5" customHeight="1">
      <c r="A16" s="27">
        <v>14</v>
      </c>
      <c r="B16" s="53" t="s">
        <v>12</v>
      </c>
      <c r="C16" s="111" t="s">
        <v>121</v>
      </c>
      <c r="D16" s="111" t="s">
        <v>122</v>
      </c>
      <c r="E16" s="69">
        <v>40085306</v>
      </c>
      <c r="F16" s="70">
        <v>19224260.14</v>
      </c>
      <c r="G16" s="72">
        <v>0.47958371928107524</v>
      </c>
      <c r="H16" s="70">
        <v>20618488.05</v>
      </c>
      <c r="I16" s="72">
        <v>0.5143652402204439</v>
      </c>
      <c r="J16" s="70">
        <v>0</v>
      </c>
      <c r="K16" s="72">
        <v>0</v>
      </c>
      <c r="L16" s="70">
        <v>0</v>
      </c>
      <c r="M16" s="72">
        <v>0</v>
      </c>
      <c r="N16" s="70">
        <v>0</v>
      </c>
      <c r="O16" s="72">
        <v>0</v>
      </c>
      <c r="P16" s="70">
        <v>242557.81</v>
      </c>
      <c r="Q16" s="72">
        <v>0.006051040498480914</v>
      </c>
    </row>
    <row r="17" spans="1:17" ht="13.5" customHeight="1">
      <c r="A17" s="27">
        <v>15</v>
      </c>
      <c r="B17" s="53" t="s">
        <v>20</v>
      </c>
      <c r="C17" s="111" t="s">
        <v>121</v>
      </c>
      <c r="D17" s="111" t="s">
        <v>120</v>
      </c>
      <c r="E17" s="69">
        <v>32691286.27</v>
      </c>
      <c r="F17" s="70">
        <v>18049764.35</v>
      </c>
      <c r="G17" s="72">
        <v>0.5521276893458864</v>
      </c>
      <c r="H17" s="70">
        <v>14509161.99</v>
      </c>
      <c r="I17" s="72">
        <v>0.4438235274735796</v>
      </c>
      <c r="J17" s="70">
        <v>0</v>
      </c>
      <c r="K17" s="72">
        <v>0</v>
      </c>
      <c r="L17" s="70">
        <v>0</v>
      </c>
      <c r="M17" s="72">
        <v>0</v>
      </c>
      <c r="N17" s="70">
        <v>0</v>
      </c>
      <c r="O17" s="72">
        <v>0</v>
      </c>
      <c r="P17" s="70">
        <v>132359.93</v>
      </c>
      <c r="Q17" s="72">
        <v>0.004048783180534058</v>
      </c>
    </row>
    <row r="18" spans="1:17" ht="13.5" customHeight="1">
      <c r="A18" s="27">
        <v>16</v>
      </c>
      <c r="B18" s="53" t="s">
        <v>59</v>
      </c>
      <c r="C18" s="111" t="s">
        <v>121</v>
      </c>
      <c r="D18" s="111" t="s">
        <v>149</v>
      </c>
      <c r="E18" s="69">
        <v>25758627.93</v>
      </c>
      <c r="F18" s="70">
        <v>1783832.13</v>
      </c>
      <c r="G18" s="72">
        <v>0.06925183029343131</v>
      </c>
      <c r="H18" s="70">
        <v>1060000</v>
      </c>
      <c r="I18" s="72">
        <v>0.041151260186706694</v>
      </c>
      <c r="J18" s="70">
        <v>3971400</v>
      </c>
      <c r="K18" s="72">
        <v>0.15417746670328958</v>
      </c>
      <c r="L18" s="70">
        <v>0</v>
      </c>
      <c r="M18" s="72">
        <v>0</v>
      </c>
      <c r="N18" s="70">
        <v>539822.61</v>
      </c>
      <c r="O18" s="72">
        <v>0.02095696290450669</v>
      </c>
      <c r="P18" s="70">
        <v>18403573.19</v>
      </c>
      <c r="Q18" s="72">
        <v>0.7144624799120658</v>
      </c>
    </row>
    <row r="19" spans="1:17" ht="13.5" customHeight="1">
      <c r="A19" s="27">
        <v>17</v>
      </c>
      <c r="B19" s="53" t="s">
        <v>23</v>
      </c>
      <c r="C19" s="111" t="s">
        <v>121</v>
      </c>
      <c r="D19" s="111" t="s">
        <v>148</v>
      </c>
      <c r="E19" s="69">
        <v>20980763.13</v>
      </c>
      <c r="F19" s="70">
        <v>11477018.8</v>
      </c>
      <c r="G19" s="72">
        <v>0.5470258030600054</v>
      </c>
      <c r="H19" s="70">
        <v>9359757.52</v>
      </c>
      <c r="I19" s="72">
        <v>0.4461113955677169</v>
      </c>
      <c r="J19" s="70">
        <v>0</v>
      </c>
      <c r="K19" s="72">
        <v>0</v>
      </c>
      <c r="L19" s="70">
        <v>0</v>
      </c>
      <c r="M19" s="72">
        <v>0</v>
      </c>
      <c r="N19" s="70">
        <v>0</v>
      </c>
      <c r="O19" s="72">
        <v>0</v>
      </c>
      <c r="P19" s="70">
        <v>143986.81</v>
      </c>
      <c r="Q19" s="72">
        <v>0.006862801372277826</v>
      </c>
    </row>
    <row r="20" spans="1:17" ht="13.5" customHeight="1">
      <c r="A20" s="27">
        <v>18</v>
      </c>
      <c r="B20" s="53" t="s">
        <v>53</v>
      </c>
      <c r="C20" s="111" t="s">
        <v>121</v>
      </c>
      <c r="D20" s="111" t="s">
        <v>147</v>
      </c>
      <c r="E20" s="69">
        <v>17404408.13</v>
      </c>
      <c r="F20" s="70">
        <v>7143707.78</v>
      </c>
      <c r="G20" s="72">
        <v>0.4104539336610007</v>
      </c>
      <c r="H20" s="70">
        <v>6358748.21</v>
      </c>
      <c r="I20" s="72">
        <v>0.36535274066800455</v>
      </c>
      <c r="J20" s="70">
        <v>0</v>
      </c>
      <c r="K20" s="72">
        <v>0</v>
      </c>
      <c r="L20" s="70">
        <v>3855501.5</v>
      </c>
      <c r="M20" s="72">
        <v>0.22152442480099438</v>
      </c>
      <c r="N20" s="70">
        <v>0</v>
      </c>
      <c r="O20" s="72">
        <v>0</v>
      </c>
      <c r="P20" s="70">
        <v>46450.64</v>
      </c>
      <c r="Q20" s="72">
        <v>0.0026689008700004554</v>
      </c>
    </row>
    <row r="21" spans="1:17" ht="13.5" customHeight="1">
      <c r="A21" s="27">
        <v>19</v>
      </c>
      <c r="B21" s="53" t="s">
        <v>54</v>
      </c>
      <c r="C21" s="111" t="s">
        <v>121</v>
      </c>
      <c r="D21" s="111" t="s">
        <v>146</v>
      </c>
      <c r="E21" s="69">
        <v>12800201.48</v>
      </c>
      <c r="F21" s="70">
        <v>7632635.02</v>
      </c>
      <c r="G21" s="72">
        <v>0.5962902249566777</v>
      </c>
      <c r="H21" s="70">
        <v>3862335.5</v>
      </c>
      <c r="I21" s="72">
        <v>0.30174021135798557</v>
      </c>
      <c r="J21" s="70">
        <v>1284000</v>
      </c>
      <c r="K21" s="72">
        <v>0.10031092104340844</v>
      </c>
      <c r="L21" s="70">
        <v>0</v>
      </c>
      <c r="M21" s="72">
        <v>0</v>
      </c>
      <c r="N21" s="70">
        <v>0</v>
      </c>
      <c r="O21" s="72">
        <v>0</v>
      </c>
      <c r="P21" s="70">
        <v>21230.96</v>
      </c>
      <c r="Q21" s="72">
        <v>0.0016586426419281644</v>
      </c>
    </row>
    <row r="22" spans="1:17" ht="13.5" customHeight="1">
      <c r="A22" s="27">
        <v>20</v>
      </c>
      <c r="B22" s="53" t="s">
        <v>60</v>
      </c>
      <c r="C22" s="111" t="s">
        <v>121</v>
      </c>
      <c r="D22" s="111" t="s">
        <v>145</v>
      </c>
      <c r="E22" s="69">
        <v>10783206.5</v>
      </c>
      <c r="F22" s="70">
        <v>2808133.98</v>
      </c>
      <c r="G22" s="72">
        <v>0.26041734246673287</v>
      </c>
      <c r="H22" s="70">
        <v>6172889.73</v>
      </c>
      <c r="I22" s="72">
        <v>0.5724540033616161</v>
      </c>
      <c r="J22" s="70">
        <v>1411001</v>
      </c>
      <c r="K22" s="72">
        <v>0.13085170909042687</v>
      </c>
      <c r="L22" s="70">
        <v>0</v>
      </c>
      <c r="M22" s="72">
        <v>0</v>
      </c>
      <c r="N22" s="70">
        <v>0</v>
      </c>
      <c r="O22" s="72">
        <v>0</v>
      </c>
      <c r="P22" s="70">
        <v>391181.79</v>
      </c>
      <c r="Q22" s="72">
        <v>0.03627694508122421</v>
      </c>
    </row>
    <row r="23" spans="1:17" ht="13.5" customHeight="1">
      <c r="A23" s="27">
        <v>21</v>
      </c>
      <c r="B23" s="53" t="s">
        <v>55</v>
      </c>
      <c r="C23" s="113" t="s">
        <v>121</v>
      </c>
      <c r="D23" s="102" t="s">
        <v>144</v>
      </c>
      <c r="E23" s="69">
        <v>9593293.05</v>
      </c>
      <c r="F23" s="70">
        <v>5231202.8</v>
      </c>
      <c r="G23" s="72">
        <v>0.5452979256168975</v>
      </c>
      <c r="H23" s="70">
        <v>4090610.82</v>
      </c>
      <c r="I23" s="72">
        <v>0.4264031963455968</v>
      </c>
      <c r="J23" s="70">
        <v>0</v>
      </c>
      <c r="K23" s="72">
        <v>0</v>
      </c>
      <c r="L23" s="70">
        <v>0</v>
      </c>
      <c r="M23" s="72">
        <v>0</v>
      </c>
      <c r="N23" s="70">
        <v>0</v>
      </c>
      <c r="O23" s="72">
        <v>0</v>
      </c>
      <c r="P23" s="70">
        <v>271479.43</v>
      </c>
      <c r="Q23" s="72">
        <v>0.028298878037505585</v>
      </c>
    </row>
    <row r="24" spans="1:17" ht="13.5" customHeight="1">
      <c r="A24" s="27">
        <v>22</v>
      </c>
      <c r="B24" s="53" t="s">
        <v>25</v>
      </c>
      <c r="C24" s="111" t="s">
        <v>121</v>
      </c>
      <c r="D24" s="111" t="s">
        <v>143</v>
      </c>
      <c r="E24" s="69">
        <v>8015802.51</v>
      </c>
      <c r="F24" s="70">
        <v>4152155.97</v>
      </c>
      <c r="G24" s="72">
        <v>0.5179962910538324</v>
      </c>
      <c r="H24" s="70">
        <v>3863646.54</v>
      </c>
      <c r="I24" s="72">
        <v>0.4820037089461677</v>
      </c>
      <c r="J24" s="70">
        <v>0</v>
      </c>
      <c r="K24" s="72">
        <v>0</v>
      </c>
      <c r="L24" s="70">
        <v>0</v>
      </c>
      <c r="M24" s="72">
        <v>0</v>
      </c>
      <c r="N24" s="70">
        <v>0</v>
      </c>
      <c r="O24" s="72">
        <v>0</v>
      </c>
      <c r="P24" s="70">
        <v>0</v>
      </c>
      <c r="Q24" s="72">
        <v>0</v>
      </c>
    </row>
    <row r="25" spans="1:17" ht="13.5" customHeight="1">
      <c r="A25" s="27">
        <v>23</v>
      </c>
      <c r="B25" s="53" t="s">
        <v>19</v>
      </c>
      <c r="C25" s="111" t="s">
        <v>121</v>
      </c>
      <c r="D25" s="111" t="s">
        <v>142</v>
      </c>
      <c r="E25" s="69">
        <v>7937300.4</v>
      </c>
      <c r="F25" s="70">
        <v>5574743.23</v>
      </c>
      <c r="G25" s="72">
        <v>0.7023475172994587</v>
      </c>
      <c r="H25" s="70">
        <v>2341910.66</v>
      </c>
      <c r="I25" s="72">
        <v>0.29505128217145465</v>
      </c>
      <c r="J25" s="70">
        <v>0</v>
      </c>
      <c r="K25" s="72">
        <v>0</v>
      </c>
      <c r="L25" s="70">
        <v>0</v>
      </c>
      <c r="M25" s="72">
        <v>0</v>
      </c>
      <c r="N25" s="70">
        <v>0</v>
      </c>
      <c r="O25" s="72">
        <v>0</v>
      </c>
      <c r="P25" s="70">
        <v>20646.51</v>
      </c>
      <c r="Q25" s="72">
        <v>0.00260120052908669</v>
      </c>
    </row>
    <row r="26" spans="1:17" ht="13.5" customHeight="1">
      <c r="A26" s="27">
        <v>24</v>
      </c>
      <c r="B26" s="53" t="s">
        <v>27</v>
      </c>
      <c r="C26" s="111" t="s">
        <v>121</v>
      </c>
      <c r="D26" s="111" t="s">
        <v>141</v>
      </c>
      <c r="E26" s="69">
        <v>7167798.18</v>
      </c>
      <c r="F26" s="70">
        <v>3454065.18</v>
      </c>
      <c r="G26" s="72">
        <v>0.48188650032554353</v>
      </c>
      <c r="H26" s="70">
        <v>3695645.44</v>
      </c>
      <c r="I26" s="72">
        <v>0.515590052508984</v>
      </c>
      <c r="J26" s="70">
        <v>0</v>
      </c>
      <c r="K26" s="72">
        <v>0</v>
      </c>
      <c r="L26" s="70">
        <v>0</v>
      </c>
      <c r="M26" s="72">
        <v>0</v>
      </c>
      <c r="N26" s="70">
        <v>0</v>
      </c>
      <c r="O26" s="72">
        <v>0</v>
      </c>
      <c r="P26" s="70">
        <v>18087.56</v>
      </c>
      <c r="Q26" s="72">
        <v>0.002523447165472508</v>
      </c>
    </row>
    <row r="27" spans="1:17" ht="13.5" customHeight="1">
      <c r="A27" s="27">
        <v>25</v>
      </c>
      <c r="B27" s="53" t="s">
        <v>21</v>
      </c>
      <c r="C27" s="111" t="s">
        <v>121</v>
      </c>
      <c r="D27" s="111" t="s">
        <v>140</v>
      </c>
      <c r="E27" s="69">
        <v>7039226.64</v>
      </c>
      <c r="F27" s="70">
        <v>4862980.62</v>
      </c>
      <c r="G27" s="72">
        <v>0.6908401829778279</v>
      </c>
      <c r="H27" s="70">
        <v>1137594.68</v>
      </c>
      <c r="I27" s="72">
        <v>0.1616079064049002</v>
      </c>
      <c r="J27" s="70">
        <v>0</v>
      </c>
      <c r="K27" s="72">
        <v>0</v>
      </c>
      <c r="L27" s="70">
        <v>949995.57</v>
      </c>
      <c r="M27" s="72">
        <v>0.13495737793150528</v>
      </c>
      <c r="N27" s="70">
        <v>0</v>
      </c>
      <c r="O27" s="72">
        <v>0</v>
      </c>
      <c r="P27" s="70">
        <v>88655.77</v>
      </c>
      <c r="Q27" s="72">
        <v>0.012594532685766744</v>
      </c>
    </row>
    <row r="28" spans="1:17" ht="13.5" customHeight="1">
      <c r="A28" s="27">
        <v>26</v>
      </c>
      <c r="B28" s="53" t="s">
        <v>56</v>
      </c>
      <c r="C28" s="111" t="s">
        <v>121</v>
      </c>
      <c r="D28" s="111" t="s">
        <v>139</v>
      </c>
      <c r="E28" s="69">
        <v>6116789.19</v>
      </c>
      <c r="F28" s="70">
        <v>2923109.18</v>
      </c>
      <c r="G28" s="72">
        <v>0.4778829364887757</v>
      </c>
      <c r="H28" s="70">
        <v>3179954.47</v>
      </c>
      <c r="I28" s="72">
        <v>0.5198731509659891</v>
      </c>
      <c r="J28" s="70">
        <v>0</v>
      </c>
      <c r="K28" s="72">
        <v>0</v>
      </c>
      <c r="L28" s="70">
        <v>0</v>
      </c>
      <c r="M28" s="72">
        <v>0</v>
      </c>
      <c r="N28" s="70">
        <v>0</v>
      </c>
      <c r="O28" s="72">
        <v>0</v>
      </c>
      <c r="P28" s="70">
        <v>13725.54</v>
      </c>
      <c r="Q28" s="72">
        <v>0.0022439125452351906</v>
      </c>
    </row>
    <row r="29" spans="1:17" ht="13.5" customHeight="1">
      <c r="A29" s="27">
        <v>27</v>
      </c>
      <c r="B29" s="53" t="s">
        <v>26</v>
      </c>
      <c r="C29" s="111" t="s">
        <v>121</v>
      </c>
      <c r="D29" s="111" t="s">
        <v>138</v>
      </c>
      <c r="E29" s="69">
        <v>3962368.99</v>
      </c>
      <c r="F29" s="70">
        <v>1972314.35</v>
      </c>
      <c r="G29" s="72">
        <v>0.4977614035890181</v>
      </c>
      <c r="H29" s="70">
        <v>1973529.07</v>
      </c>
      <c r="I29" s="72">
        <v>0.49806796766799855</v>
      </c>
      <c r="J29" s="70">
        <v>0</v>
      </c>
      <c r="K29" s="72">
        <v>0</v>
      </c>
      <c r="L29" s="70">
        <v>0</v>
      </c>
      <c r="M29" s="72">
        <v>0</v>
      </c>
      <c r="N29" s="70">
        <v>0</v>
      </c>
      <c r="O29" s="72">
        <v>0</v>
      </c>
      <c r="P29" s="70">
        <v>16525.57</v>
      </c>
      <c r="Q29" s="72">
        <v>0.004170628742983374</v>
      </c>
    </row>
    <row r="30" spans="1:17" ht="13.5" customHeight="1">
      <c r="A30" s="27">
        <v>28</v>
      </c>
      <c r="B30" s="53" t="s">
        <v>24</v>
      </c>
      <c r="C30" s="114" t="s">
        <v>243</v>
      </c>
      <c r="D30" s="115" t="s">
        <v>176</v>
      </c>
      <c r="E30" s="69">
        <v>3788326.28</v>
      </c>
      <c r="F30" s="70">
        <v>1681871.07</v>
      </c>
      <c r="G30" s="72">
        <v>0.4439615137902008</v>
      </c>
      <c r="H30" s="70">
        <v>2097487.64</v>
      </c>
      <c r="I30" s="72">
        <v>0.5536713273810197</v>
      </c>
      <c r="J30" s="70">
        <v>0</v>
      </c>
      <c r="K30" s="72">
        <v>0</v>
      </c>
      <c r="L30" s="70">
        <v>0</v>
      </c>
      <c r="M30" s="72">
        <v>0</v>
      </c>
      <c r="N30" s="70">
        <v>0</v>
      </c>
      <c r="O30" s="72">
        <v>0</v>
      </c>
      <c r="P30" s="70">
        <v>8967.57</v>
      </c>
      <c r="Q30" s="72">
        <v>0.0023671588287796585</v>
      </c>
    </row>
    <row r="31" spans="1:17" ht="13.5" customHeight="1">
      <c r="A31" s="27">
        <v>29</v>
      </c>
      <c r="B31" s="53" t="s">
        <v>47</v>
      </c>
      <c r="C31" s="111" t="s">
        <v>121</v>
      </c>
      <c r="D31" s="111" t="s">
        <v>158</v>
      </c>
      <c r="E31" s="69">
        <v>3490289.67</v>
      </c>
      <c r="F31" s="70">
        <v>1869603.5</v>
      </c>
      <c r="G31" s="72">
        <v>0.5356585489364268</v>
      </c>
      <c r="H31" s="70">
        <v>1610772.53</v>
      </c>
      <c r="I31" s="72">
        <v>0.46150110228530117</v>
      </c>
      <c r="J31" s="70">
        <v>0</v>
      </c>
      <c r="K31" s="72">
        <v>0</v>
      </c>
      <c r="L31" s="70">
        <v>0</v>
      </c>
      <c r="M31" s="72">
        <v>0</v>
      </c>
      <c r="N31" s="70">
        <v>0</v>
      </c>
      <c r="O31" s="72">
        <v>0</v>
      </c>
      <c r="P31" s="70">
        <v>9913.64</v>
      </c>
      <c r="Q31" s="72">
        <v>0.0028403487782720335</v>
      </c>
    </row>
    <row r="32" spans="1:17" ht="13.5" customHeight="1">
      <c r="A32" s="27">
        <v>30</v>
      </c>
      <c r="B32" s="53" t="s">
        <v>51</v>
      </c>
      <c r="C32" s="111" t="s">
        <v>129</v>
      </c>
      <c r="D32" s="111" t="s">
        <v>157</v>
      </c>
      <c r="E32" s="69">
        <v>3167626.56</v>
      </c>
      <c r="F32" s="70">
        <v>1776056.83</v>
      </c>
      <c r="G32" s="72">
        <v>0.5606900928372062</v>
      </c>
      <c r="H32" s="70">
        <v>1384528.81</v>
      </c>
      <c r="I32" s="72">
        <v>0.4370871325185504</v>
      </c>
      <c r="J32" s="70">
        <v>0</v>
      </c>
      <c r="K32" s="72">
        <v>0</v>
      </c>
      <c r="L32" s="70">
        <v>0</v>
      </c>
      <c r="M32" s="72">
        <v>0</v>
      </c>
      <c r="N32" s="70">
        <v>0</v>
      </c>
      <c r="O32" s="72">
        <v>0</v>
      </c>
      <c r="P32" s="70">
        <v>7040.92</v>
      </c>
      <c r="Q32" s="72">
        <v>0.0022227746442434176</v>
      </c>
    </row>
    <row r="33" spans="1:17" ht="13.5" customHeight="1">
      <c r="A33" s="27">
        <v>31</v>
      </c>
      <c r="B33" s="53" t="s">
        <v>22</v>
      </c>
      <c r="C33" s="111" t="s">
        <v>121</v>
      </c>
      <c r="D33" s="111" t="s">
        <v>156</v>
      </c>
      <c r="E33" s="69">
        <v>3069379.99</v>
      </c>
      <c r="F33" s="70">
        <v>1726097.02</v>
      </c>
      <c r="G33" s="72">
        <v>0.5623601592580917</v>
      </c>
      <c r="H33" s="70">
        <v>1334612.66</v>
      </c>
      <c r="I33" s="72">
        <v>0.434815065045107</v>
      </c>
      <c r="J33" s="70">
        <v>0</v>
      </c>
      <c r="K33" s="72">
        <v>0</v>
      </c>
      <c r="L33" s="70">
        <v>0</v>
      </c>
      <c r="M33" s="72">
        <v>0</v>
      </c>
      <c r="N33" s="70">
        <v>0</v>
      </c>
      <c r="O33" s="72">
        <v>0</v>
      </c>
      <c r="P33" s="70">
        <v>8670.31</v>
      </c>
      <c r="Q33" s="72">
        <v>0.002824775696801229</v>
      </c>
    </row>
    <row r="34" spans="1:17" ht="13.5" customHeight="1">
      <c r="A34" s="27">
        <v>32</v>
      </c>
      <c r="B34" s="53" t="s">
        <v>29</v>
      </c>
      <c r="C34" s="111" t="s">
        <v>121</v>
      </c>
      <c r="D34" s="111" t="s">
        <v>155</v>
      </c>
      <c r="E34" s="69">
        <v>2879201.77</v>
      </c>
      <c r="F34" s="70">
        <v>1517228.96</v>
      </c>
      <c r="G34" s="72">
        <v>0.5269616654896679</v>
      </c>
      <c r="H34" s="70">
        <v>1355434.39</v>
      </c>
      <c r="I34" s="72">
        <v>0.4707674203742935</v>
      </c>
      <c r="J34" s="70">
        <v>0</v>
      </c>
      <c r="K34" s="72">
        <v>0</v>
      </c>
      <c r="L34" s="70">
        <v>0</v>
      </c>
      <c r="M34" s="72">
        <v>0</v>
      </c>
      <c r="N34" s="70">
        <v>0</v>
      </c>
      <c r="O34" s="72">
        <v>0</v>
      </c>
      <c r="P34" s="70">
        <v>6538.42</v>
      </c>
      <c r="Q34" s="72">
        <v>0.002270914136038476</v>
      </c>
    </row>
    <row r="35" spans="1:17" ht="13.5" customHeight="1">
      <c r="A35" s="27">
        <v>33</v>
      </c>
      <c r="B35" s="53" t="s">
        <v>52</v>
      </c>
      <c r="C35" s="111" t="s">
        <v>121</v>
      </c>
      <c r="D35" s="111" t="s">
        <v>153</v>
      </c>
      <c r="E35" s="69">
        <v>2421928.55</v>
      </c>
      <c r="F35" s="70">
        <v>0</v>
      </c>
      <c r="G35" s="72">
        <v>0</v>
      </c>
      <c r="H35" s="70">
        <v>2421928.55</v>
      </c>
      <c r="I35" s="72">
        <v>1</v>
      </c>
      <c r="J35" s="70">
        <v>0</v>
      </c>
      <c r="K35" s="72">
        <v>0</v>
      </c>
      <c r="L35" s="70">
        <v>0</v>
      </c>
      <c r="M35" s="72">
        <v>0</v>
      </c>
      <c r="N35" s="70">
        <v>0</v>
      </c>
      <c r="O35" s="72">
        <v>0</v>
      </c>
      <c r="P35" s="70">
        <v>0</v>
      </c>
      <c r="Q35" s="72">
        <v>0</v>
      </c>
    </row>
    <row r="36" spans="1:17" ht="13.5" customHeight="1">
      <c r="A36" s="27">
        <v>34</v>
      </c>
      <c r="B36" s="53" t="s">
        <v>34</v>
      </c>
      <c r="C36" s="111" t="s">
        <v>121</v>
      </c>
      <c r="D36" s="111" t="s">
        <v>154</v>
      </c>
      <c r="E36" s="69">
        <v>2390455.96</v>
      </c>
      <c r="F36" s="70">
        <v>1408588.03</v>
      </c>
      <c r="G36" s="72">
        <v>0.5892549595433668</v>
      </c>
      <c r="H36" s="70">
        <v>745999.14</v>
      </c>
      <c r="I36" s="72">
        <v>0.31207399445250605</v>
      </c>
      <c r="J36" s="70">
        <v>0</v>
      </c>
      <c r="K36" s="72">
        <v>0</v>
      </c>
      <c r="L36" s="70">
        <v>231330.09</v>
      </c>
      <c r="M36" s="72">
        <v>0.09677237057318555</v>
      </c>
      <c r="N36" s="70">
        <v>0</v>
      </c>
      <c r="O36" s="72">
        <v>0</v>
      </c>
      <c r="P36" s="70">
        <v>4538.7</v>
      </c>
      <c r="Q36" s="72">
        <v>0.001898675430941635</v>
      </c>
    </row>
    <row r="37" spans="1:17" ht="13.5" customHeight="1">
      <c r="A37" s="27">
        <v>35</v>
      </c>
      <c r="B37" s="53" t="s">
        <v>50</v>
      </c>
      <c r="C37" s="111" t="s">
        <v>121</v>
      </c>
      <c r="D37" s="111" t="s">
        <v>152</v>
      </c>
      <c r="E37" s="69">
        <v>1886068.98</v>
      </c>
      <c r="F37" s="70">
        <v>0</v>
      </c>
      <c r="G37" s="72">
        <v>0</v>
      </c>
      <c r="H37" s="70">
        <v>1886068.98</v>
      </c>
      <c r="I37" s="72">
        <v>1</v>
      </c>
      <c r="J37" s="70">
        <v>0</v>
      </c>
      <c r="K37" s="72">
        <v>0</v>
      </c>
      <c r="L37" s="70">
        <v>0</v>
      </c>
      <c r="M37" s="72">
        <v>0</v>
      </c>
      <c r="N37" s="70">
        <v>0</v>
      </c>
      <c r="O37" s="72">
        <v>0</v>
      </c>
      <c r="P37" s="70">
        <v>0</v>
      </c>
      <c r="Q37" s="72">
        <v>0</v>
      </c>
    </row>
    <row r="38" spans="1:17" ht="13.5" customHeight="1">
      <c r="A38" s="27">
        <v>36</v>
      </c>
      <c r="B38" s="53" t="s">
        <v>33</v>
      </c>
      <c r="C38" s="111" t="s">
        <v>121</v>
      </c>
      <c r="D38" s="111" t="s">
        <v>151</v>
      </c>
      <c r="E38" s="69">
        <v>1427062.79</v>
      </c>
      <c r="F38" s="70">
        <v>777473.49</v>
      </c>
      <c r="G38" s="72">
        <v>0.5448067845704252</v>
      </c>
      <c r="H38" s="70">
        <v>646067.31</v>
      </c>
      <c r="I38" s="72">
        <v>0.4527252161062934</v>
      </c>
      <c r="J38" s="70">
        <v>0</v>
      </c>
      <c r="K38" s="72">
        <v>0</v>
      </c>
      <c r="L38" s="70">
        <v>0</v>
      </c>
      <c r="M38" s="72">
        <v>0</v>
      </c>
      <c r="N38" s="70">
        <v>0</v>
      </c>
      <c r="O38" s="72">
        <v>0</v>
      </c>
      <c r="P38" s="70">
        <v>3521.99</v>
      </c>
      <c r="Q38" s="72">
        <v>0.002467999323281353</v>
      </c>
    </row>
    <row r="39" spans="1:17" ht="13.5" customHeight="1">
      <c r="A39" s="27">
        <v>37</v>
      </c>
      <c r="B39" s="53" t="s">
        <v>48</v>
      </c>
      <c r="C39" s="111" t="s">
        <v>121</v>
      </c>
      <c r="D39" s="111" t="s">
        <v>150</v>
      </c>
      <c r="E39" s="69">
        <v>1003970.52</v>
      </c>
      <c r="F39" s="70">
        <v>537531.61</v>
      </c>
      <c r="G39" s="72">
        <v>0.535405770679402</v>
      </c>
      <c r="H39" s="70">
        <v>463945.76</v>
      </c>
      <c r="I39" s="72">
        <v>0.4621109392733962</v>
      </c>
      <c r="J39" s="70">
        <v>0</v>
      </c>
      <c r="K39" s="72">
        <v>0</v>
      </c>
      <c r="L39" s="70">
        <v>0</v>
      </c>
      <c r="M39" s="72">
        <v>0</v>
      </c>
      <c r="N39" s="70">
        <v>0</v>
      </c>
      <c r="O39" s="72">
        <v>0</v>
      </c>
      <c r="P39" s="70">
        <v>2493.15</v>
      </c>
      <c r="Q39" s="72">
        <v>0.0024832900472017846</v>
      </c>
    </row>
    <row r="40" spans="1:17" ht="13.5" customHeight="1">
      <c r="A40" s="27">
        <v>38</v>
      </c>
      <c r="B40" s="53" t="s">
        <v>46</v>
      </c>
      <c r="C40" s="116" t="s">
        <v>121</v>
      </c>
      <c r="D40" s="111" t="s">
        <v>161</v>
      </c>
      <c r="E40" s="69">
        <v>990621.79</v>
      </c>
      <c r="F40" s="70">
        <v>460666.1</v>
      </c>
      <c r="G40" s="72">
        <v>0.46502722295256593</v>
      </c>
      <c r="H40" s="70">
        <v>529085.15</v>
      </c>
      <c r="I40" s="72">
        <v>0.5340939956509537</v>
      </c>
      <c r="J40" s="70">
        <v>0</v>
      </c>
      <c r="K40" s="72">
        <v>0</v>
      </c>
      <c r="L40" s="70">
        <v>0</v>
      </c>
      <c r="M40" s="72">
        <v>0</v>
      </c>
      <c r="N40" s="70">
        <v>0</v>
      </c>
      <c r="O40" s="72">
        <v>0</v>
      </c>
      <c r="P40" s="70">
        <v>870.54</v>
      </c>
      <c r="Q40" s="72">
        <v>0.0008787813964802853</v>
      </c>
    </row>
    <row r="41" spans="1:17" ht="13.5" customHeight="1">
      <c r="A41" s="27">
        <v>39</v>
      </c>
      <c r="B41" s="53" t="s">
        <v>31</v>
      </c>
      <c r="C41" s="111" t="s">
        <v>129</v>
      </c>
      <c r="D41" s="111" t="s">
        <v>159</v>
      </c>
      <c r="E41" s="69">
        <v>789692.24</v>
      </c>
      <c r="F41" s="70">
        <v>414767.64</v>
      </c>
      <c r="G41" s="72">
        <v>0.5252269415740999</v>
      </c>
      <c r="H41" s="70">
        <v>371528</v>
      </c>
      <c r="I41" s="72">
        <v>0.4704718891501327</v>
      </c>
      <c r="J41" s="70">
        <v>0</v>
      </c>
      <c r="K41" s="72">
        <v>0</v>
      </c>
      <c r="L41" s="70">
        <v>0</v>
      </c>
      <c r="M41" s="72">
        <v>0</v>
      </c>
      <c r="N41" s="70">
        <v>0</v>
      </c>
      <c r="O41" s="72">
        <v>0</v>
      </c>
      <c r="P41" s="70">
        <v>3396.6</v>
      </c>
      <c r="Q41" s="72">
        <v>0.004301169275767481</v>
      </c>
    </row>
    <row r="42" spans="1:17" ht="13.5" customHeight="1">
      <c r="A42" s="27">
        <v>40</v>
      </c>
      <c r="B42" s="53" t="s">
        <v>35</v>
      </c>
      <c r="C42" s="111" t="s">
        <v>121</v>
      </c>
      <c r="D42" s="111" t="s">
        <v>160</v>
      </c>
      <c r="E42" s="69">
        <v>778839.87</v>
      </c>
      <c r="F42" s="70">
        <v>441673.35</v>
      </c>
      <c r="G42" s="72">
        <v>0.5670913457473614</v>
      </c>
      <c r="H42" s="70">
        <v>328790.05</v>
      </c>
      <c r="I42" s="72">
        <v>0.42215359365205585</v>
      </c>
      <c r="J42" s="70">
        <v>0</v>
      </c>
      <c r="K42" s="72">
        <v>0</v>
      </c>
      <c r="L42" s="70">
        <v>0</v>
      </c>
      <c r="M42" s="72">
        <v>0</v>
      </c>
      <c r="N42" s="70">
        <v>0</v>
      </c>
      <c r="O42" s="72">
        <v>0</v>
      </c>
      <c r="P42" s="70">
        <v>8376.47</v>
      </c>
      <c r="Q42" s="72">
        <v>0.010755060600582761</v>
      </c>
    </row>
    <row r="43" spans="1:17" ht="13.5" customHeight="1">
      <c r="A43" s="27">
        <v>41</v>
      </c>
      <c r="B43" s="53" t="s">
        <v>32</v>
      </c>
      <c r="C43" s="111" t="s">
        <v>129</v>
      </c>
      <c r="D43" s="111" t="s">
        <v>109</v>
      </c>
      <c r="E43" s="69">
        <v>632601.93</v>
      </c>
      <c r="F43" s="70">
        <v>318406.94</v>
      </c>
      <c r="G43" s="72">
        <v>0.5033290682499182</v>
      </c>
      <c r="H43" s="70">
        <v>311603.2</v>
      </c>
      <c r="I43" s="72">
        <v>0.49257390030409803</v>
      </c>
      <c r="J43" s="70">
        <v>0</v>
      </c>
      <c r="K43" s="72">
        <v>0</v>
      </c>
      <c r="L43" s="70">
        <v>0</v>
      </c>
      <c r="M43" s="72">
        <v>0</v>
      </c>
      <c r="N43" s="70">
        <v>0</v>
      </c>
      <c r="O43" s="72">
        <v>0</v>
      </c>
      <c r="P43" s="70">
        <v>2591.79</v>
      </c>
      <c r="Q43" s="72">
        <v>0.004097031445983732</v>
      </c>
    </row>
    <row r="44" spans="1:17" ht="13.5" customHeight="1">
      <c r="A44" s="27">
        <v>42</v>
      </c>
      <c r="B44" s="53" t="s">
        <v>36</v>
      </c>
      <c r="C44" s="111" t="s">
        <v>121</v>
      </c>
      <c r="D44" s="111" t="s">
        <v>165</v>
      </c>
      <c r="E44" s="69">
        <v>353826.21</v>
      </c>
      <c r="F44" s="70">
        <v>75223.55</v>
      </c>
      <c r="G44" s="72">
        <v>0.21260027627687614</v>
      </c>
      <c r="H44" s="70">
        <v>277965.29</v>
      </c>
      <c r="I44" s="72">
        <v>0.7855983591492557</v>
      </c>
      <c r="J44" s="70">
        <v>0</v>
      </c>
      <c r="K44" s="72">
        <v>0</v>
      </c>
      <c r="L44" s="70">
        <v>0</v>
      </c>
      <c r="M44" s="72">
        <v>0</v>
      </c>
      <c r="N44" s="70">
        <v>0</v>
      </c>
      <c r="O44" s="72">
        <v>0</v>
      </c>
      <c r="P44" s="70">
        <v>637.37</v>
      </c>
      <c r="Q44" s="72">
        <v>0.0018013645738680579</v>
      </c>
    </row>
    <row r="45" spans="1:17" ht="13.5" customHeight="1">
      <c r="A45" s="27">
        <v>43</v>
      </c>
      <c r="B45" s="53" t="s">
        <v>41</v>
      </c>
      <c r="C45" s="111" t="s">
        <v>121</v>
      </c>
      <c r="D45" s="111" t="s">
        <v>164</v>
      </c>
      <c r="E45" s="69">
        <v>248106.9</v>
      </c>
      <c r="F45" s="70">
        <v>124433.67</v>
      </c>
      <c r="G45" s="72">
        <v>0.5015324845862812</v>
      </c>
      <c r="H45" s="70">
        <v>122874.67</v>
      </c>
      <c r="I45" s="72">
        <v>0.49524890279149836</v>
      </c>
      <c r="J45" s="70">
        <v>0</v>
      </c>
      <c r="K45" s="72">
        <v>0</v>
      </c>
      <c r="L45" s="70">
        <v>0</v>
      </c>
      <c r="M45" s="72">
        <v>0</v>
      </c>
      <c r="N45" s="70">
        <v>0</v>
      </c>
      <c r="O45" s="72">
        <v>0</v>
      </c>
      <c r="P45" s="70">
        <v>798.56</v>
      </c>
      <c r="Q45" s="72">
        <v>0.0032186126222205026</v>
      </c>
    </row>
    <row r="46" spans="1:17" ht="13.5" customHeight="1">
      <c r="A46" s="27">
        <v>44</v>
      </c>
      <c r="B46" s="53" t="s">
        <v>37</v>
      </c>
      <c r="C46" s="111" t="s">
        <v>121</v>
      </c>
      <c r="D46" s="111" t="s">
        <v>163</v>
      </c>
      <c r="E46" s="69">
        <v>243179.1</v>
      </c>
      <c r="F46" s="70">
        <v>116447.76</v>
      </c>
      <c r="G46" s="72">
        <v>0.4788559543151529</v>
      </c>
      <c r="H46" s="70">
        <v>125425.47</v>
      </c>
      <c r="I46" s="72">
        <v>0.5157740529510966</v>
      </c>
      <c r="J46" s="70">
        <v>0</v>
      </c>
      <c r="K46" s="72">
        <v>0</v>
      </c>
      <c r="L46" s="70">
        <v>0</v>
      </c>
      <c r="M46" s="72">
        <v>0</v>
      </c>
      <c r="N46" s="70">
        <v>0</v>
      </c>
      <c r="O46" s="72">
        <v>0</v>
      </c>
      <c r="P46" s="70">
        <v>1305.87</v>
      </c>
      <c r="Q46" s="72">
        <v>0.0053699927337505565</v>
      </c>
    </row>
    <row r="47" spans="1:17" ht="13.5" customHeight="1">
      <c r="A47" s="27">
        <v>45</v>
      </c>
      <c r="B47" s="53" t="s">
        <v>38</v>
      </c>
      <c r="C47" s="111" t="s">
        <v>121</v>
      </c>
      <c r="D47" s="111" t="s">
        <v>162</v>
      </c>
      <c r="E47" s="69">
        <v>169742.25</v>
      </c>
      <c r="F47" s="70">
        <v>26894.55</v>
      </c>
      <c r="G47" s="72">
        <v>0.1584434635454638</v>
      </c>
      <c r="H47" s="70">
        <v>142676.18</v>
      </c>
      <c r="I47" s="72">
        <v>0.8405460632223267</v>
      </c>
      <c r="J47" s="70">
        <v>0</v>
      </c>
      <c r="K47" s="72">
        <v>0</v>
      </c>
      <c r="L47" s="70">
        <v>0</v>
      </c>
      <c r="M47" s="72">
        <v>0</v>
      </c>
      <c r="N47" s="70">
        <v>0</v>
      </c>
      <c r="O47" s="72">
        <v>0</v>
      </c>
      <c r="P47" s="70">
        <v>171.52</v>
      </c>
      <c r="Q47" s="72">
        <v>0.0010104732322094234</v>
      </c>
    </row>
    <row r="48" spans="1:17" ht="13.5" customHeight="1">
      <c r="A48" s="27">
        <v>46</v>
      </c>
      <c r="B48" s="53" t="s">
        <v>39</v>
      </c>
      <c r="C48" s="111" t="s">
        <v>121</v>
      </c>
      <c r="D48" s="111" t="s">
        <v>175</v>
      </c>
      <c r="E48" s="69">
        <v>66481.33</v>
      </c>
      <c r="F48" s="70">
        <v>29862.56</v>
      </c>
      <c r="G48" s="72">
        <v>0.44918716277186393</v>
      </c>
      <c r="H48" s="70">
        <v>36284.57</v>
      </c>
      <c r="I48" s="72">
        <v>0.5457858619856131</v>
      </c>
      <c r="J48" s="70">
        <v>0</v>
      </c>
      <c r="K48" s="72">
        <v>0</v>
      </c>
      <c r="L48" s="70">
        <v>0</v>
      </c>
      <c r="M48" s="72">
        <v>0</v>
      </c>
      <c r="N48" s="70">
        <v>0</v>
      </c>
      <c r="O48" s="72">
        <v>0</v>
      </c>
      <c r="P48" s="70">
        <v>334.2</v>
      </c>
      <c r="Q48" s="72">
        <v>0.005026975242522976</v>
      </c>
    </row>
    <row r="49" spans="1:17" ht="13.5" customHeight="1">
      <c r="A49" s="27">
        <v>47</v>
      </c>
      <c r="B49" s="53" t="s">
        <v>40</v>
      </c>
      <c r="C49" s="111" t="s">
        <v>129</v>
      </c>
      <c r="D49" s="111" t="s">
        <v>174</v>
      </c>
      <c r="E49" s="69">
        <v>38310.88</v>
      </c>
      <c r="F49" s="70">
        <v>20263.69</v>
      </c>
      <c r="G49" s="72">
        <v>0.5289278137176697</v>
      </c>
      <c r="H49" s="70">
        <v>17947.38</v>
      </c>
      <c r="I49" s="72">
        <v>0.4684669211461601</v>
      </c>
      <c r="J49" s="70">
        <v>0</v>
      </c>
      <c r="K49" s="72">
        <v>0</v>
      </c>
      <c r="L49" s="70">
        <v>0</v>
      </c>
      <c r="M49" s="72">
        <v>0</v>
      </c>
      <c r="N49" s="70">
        <v>0</v>
      </c>
      <c r="O49" s="72">
        <v>0</v>
      </c>
      <c r="P49" s="70">
        <v>99.81</v>
      </c>
      <c r="Q49" s="72">
        <v>0.002605265136170195</v>
      </c>
    </row>
    <row r="50" spans="1:17" ht="13.5" customHeight="1">
      <c r="A50" s="27">
        <v>48</v>
      </c>
      <c r="B50" s="53" t="s">
        <v>43</v>
      </c>
      <c r="C50" s="111" t="s">
        <v>135</v>
      </c>
      <c r="D50" s="111" t="s">
        <v>173</v>
      </c>
      <c r="E50" s="69">
        <v>1626.39</v>
      </c>
      <c r="F50" s="70">
        <v>0</v>
      </c>
      <c r="G50" s="72">
        <v>0</v>
      </c>
      <c r="H50" s="70">
        <v>1626.39</v>
      </c>
      <c r="I50" s="72">
        <v>1</v>
      </c>
      <c r="J50" s="70">
        <v>0</v>
      </c>
      <c r="K50" s="72">
        <v>0</v>
      </c>
      <c r="L50" s="70">
        <v>0</v>
      </c>
      <c r="M50" s="72">
        <v>0</v>
      </c>
      <c r="N50" s="70">
        <v>0</v>
      </c>
      <c r="O50" s="72">
        <v>0</v>
      </c>
      <c r="P50" s="70">
        <v>0</v>
      </c>
      <c r="Q50" s="72">
        <v>0</v>
      </c>
    </row>
    <row r="51" spans="1:17" ht="13.5" customHeight="1">
      <c r="A51" s="27">
        <v>49</v>
      </c>
      <c r="B51" s="53" t="s">
        <v>42</v>
      </c>
      <c r="C51" s="111" t="s">
        <v>121</v>
      </c>
      <c r="D51" s="111" t="s">
        <v>172</v>
      </c>
      <c r="E51" s="69">
        <v>0</v>
      </c>
      <c r="F51" s="70">
        <v>0</v>
      </c>
      <c r="G51" s="72">
        <v>0</v>
      </c>
      <c r="H51" s="70">
        <v>0</v>
      </c>
      <c r="I51" s="72">
        <v>0</v>
      </c>
      <c r="J51" s="70">
        <v>0</v>
      </c>
      <c r="K51" s="72">
        <v>0</v>
      </c>
      <c r="L51" s="70">
        <v>0</v>
      </c>
      <c r="M51" s="72">
        <v>0</v>
      </c>
      <c r="N51" s="70">
        <v>0</v>
      </c>
      <c r="O51" s="72">
        <v>0</v>
      </c>
      <c r="P51" s="70">
        <v>0</v>
      </c>
      <c r="Q51" s="72">
        <v>0</v>
      </c>
    </row>
    <row r="52" spans="1:17" ht="13.5" customHeight="1">
      <c r="A52" s="27">
        <v>50</v>
      </c>
      <c r="B52" s="53" t="s">
        <v>28</v>
      </c>
      <c r="C52" s="111" t="s">
        <v>121</v>
      </c>
      <c r="D52" s="111" t="s">
        <v>171</v>
      </c>
      <c r="E52" s="69" t="s">
        <v>167</v>
      </c>
      <c r="F52" s="70"/>
      <c r="G52" s="72" t="s">
        <v>167</v>
      </c>
      <c r="H52" s="70"/>
      <c r="I52" s="72" t="s">
        <v>167</v>
      </c>
      <c r="J52" s="70">
        <v>0</v>
      </c>
      <c r="K52" s="72" t="s">
        <v>167</v>
      </c>
      <c r="L52" s="70">
        <v>0</v>
      </c>
      <c r="M52" s="72" t="s">
        <v>167</v>
      </c>
      <c r="N52" s="70">
        <v>0</v>
      </c>
      <c r="O52" s="72" t="s">
        <v>167</v>
      </c>
      <c r="P52" s="70"/>
      <c r="Q52" s="72" t="s">
        <v>167</v>
      </c>
    </row>
    <row r="53" spans="1:17" ht="13.5" customHeight="1">
      <c r="A53" s="27">
        <v>50</v>
      </c>
      <c r="B53" s="53" t="s">
        <v>49</v>
      </c>
      <c r="C53" s="111" t="s">
        <v>121</v>
      </c>
      <c r="D53" s="111" t="s">
        <v>170</v>
      </c>
      <c r="E53" s="69" t="s">
        <v>167</v>
      </c>
      <c r="F53" s="70"/>
      <c r="G53" s="72" t="s">
        <v>167</v>
      </c>
      <c r="H53" s="70"/>
      <c r="I53" s="72" t="s">
        <v>167</v>
      </c>
      <c r="J53" s="70">
        <v>0</v>
      </c>
      <c r="K53" s="72" t="s">
        <v>167</v>
      </c>
      <c r="L53" s="70">
        <v>0</v>
      </c>
      <c r="M53" s="72" t="s">
        <v>167</v>
      </c>
      <c r="N53" s="70">
        <v>0</v>
      </c>
      <c r="O53" s="72" t="s">
        <v>167</v>
      </c>
      <c r="P53" s="70"/>
      <c r="Q53" s="72" t="s">
        <v>167</v>
      </c>
    </row>
    <row r="54" spans="1:17" ht="13.5" customHeight="1">
      <c r="A54" s="27">
        <v>50</v>
      </c>
      <c r="B54" s="53" t="s">
        <v>45</v>
      </c>
      <c r="C54" s="111" t="s">
        <v>121</v>
      </c>
      <c r="D54" s="111" t="s">
        <v>169</v>
      </c>
      <c r="E54" s="69" t="s">
        <v>167</v>
      </c>
      <c r="F54" s="70"/>
      <c r="G54" s="72" t="s">
        <v>167</v>
      </c>
      <c r="H54" s="70"/>
      <c r="I54" s="72" t="s">
        <v>167</v>
      </c>
      <c r="J54" s="70">
        <v>0</v>
      </c>
      <c r="K54" s="72" t="s">
        <v>167</v>
      </c>
      <c r="L54" s="70">
        <v>0</v>
      </c>
      <c r="M54" s="72" t="s">
        <v>167</v>
      </c>
      <c r="N54" s="70">
        <v>0</v>
      </c>
      <c r="O54" s="72" t="s">
        <v>167</v>
      </c>
      <c r="P54" s="70"/>
      <c r="Q54" s="72" t="s">
        <v>167</v>
      </c>
    </row>
    <row r="55" spans="1:17" ht="13.5" customHeight="1">
      <c r="A55" s="27">
        <v>50</v>
      </c>
      <c r="B55" s="53" t="s">
        <v>44</v>
      </c>
      <c r="C55" s="111" t="s">
        <v>121</v>
      </c>
      <c r="D55" s="111" t="s">
        <v>168</v>
      </c>
      <c r="E55" s="69" t="s">
        <v>167</v>
      </c>
      <c r="F55" s="70"/>
      <c r="G55" s="72" t="s">
        <v>167</v>
      </c>
      <c r="H55" s="70"/>
      <c r="I55" s="72" t="s">
        <v>167</v>
      </c>
      <c r="J55" s="70">
        <v>0</v>
      </c>
      <c r="K55" s="72" t="s">
        <v>167</v>
      </c>
      <c r="L55" s="70">
        <v>0</v>
      </c>
      <c r="M55" s="72" t="s">
        <v>167</v>
      </c>
      <c r="N55" s="70">
        <v>0</v>
      </c>
      <c r="O55" s="72" t="s">
        <v>167</v>
      </c>
      <c r="P55" s="70"/>
      <c r="Q55" s="72" t="s">
        <v>167</v>
      </c>
    </row>
    <row r="56" spans="1:17" ht="13.5" customHeight="1">
      <c r="A56" s="27">
        <v>50</v>
      </c>
      <c r="B56" s="53" t="s">
        <v>62</v>
      </c>
      <c r="C56" s="95" t="s">
        <v>129</v>
      </c>
      <c r="D56" s="92" t="s">
        <v>244</v>
      </c>
      <c r="E56" s="69" t="s">
        <v>167</v>
      </c>
      <c r="F56" s="70"/>
      <c r="G56" s="72" t="s">
        <v>167</v>
      </c>
      <c r="H56" s="70"/>
      <c r="I56" s="72" t="s">
        <v>167</v>
      </c>
      <c r="J56" s="70"/>
      <c r="K56" s="72" t="s">
        <v>167</v>
      </c>
      <c r="L56" s="70"/>
      <c r="M56" s="72" t="s">
        <v>167</v>
      </c>
      <c r="N56" s="70"/>
      <c r="O56" s="72" t="s">
        <v>167</v>
      </c>
      <c r="P56" s="70"/>
      <c r="Q56" s="72" t="s">
        <v>167</v>
      </c>
    </row>
    <row r="57" spans="1:17" ht="13.5" customHeight="1">
      <c r="A57" s="27">
        <v>50</v>
      </c>
      <c r="B57" s="53" t="s">
        <v>30</v>
      </c>
      <c r="C57" s="53" t="s">
        <v>135</v>
      </c>
      <c r="D57" s="68" t="s">
        <v>245</v>
      </c>
      <c r="E57" s="69" t="s">
        <v>167</v>
      </c>
      <c r="F57" s="70"/>
      <c r="G57" s="72" t="s">
        <v>167</v>
      </c>
      <c r="H57" s="70"/>
      <c r="I57" s="72" t="s">
        <v>167</v>
      </c>
      <c r="J57" s="70"/>
      <c r="K57" s="72" t="s">
        <v>167</v>
      </c>
      <c r="L57" s="70"/>
      <c r="M57" s="72" t="s">
        <v>167</v>
      </c>
      <c r="N57" s="70"/>
      <c r="O57" s="72" t="s">
        <v>167</v>
      </c>
      <c r="P57" s="70"/>
      <c r="Q57" s="72" t="s">
        <v>167</v>
      </c>
    </row>
    <row r="58" spans="1:17" ht="13.5" customHeight="1">
      <c r="A58" s="27">
        <v>50</v>
      </c>
      <c r="B58" s="53" t="s">
        <v>58</v>
      </c>
      <c r="C58" s="111" t="s">
        <v>121</v>
      </c>
      <c r="D58" s="111" t="s">
        <v>178</v>
      </c>
      <c r="E58" s="69" t="s">
        <v>167</v>
      </c>
      <c r="F58" s="70">
        <v>0</v>
      </c>
      <c r="G58" s="72" t="s">
        <v>167</v>
      </c>
      <c r="H58" s="70">
        <v>0</v>
      </c>
      <c r="I58" s="72" t="s">
        <v>167</v>
      </c>
      <c r="J58" s="70">
        <v>0</v>
      </c>
      <c r="K58" s="72" t="s">
        <v>167</v>
      </c>
      <c r="L58" s="70">
        <v>0</v>
      </c>
      <c r="M58" s="72" t="s">
        <v>167</v>
      </c>
      <c r="N58" s="70">
        <v>0</v>
      </c>
      <c r="O58" s="72" t="s">
        <v>167</v>
      </c>
      <c r="P58" s="70">
        <v>0</v>
      </c>
      <c r="Q58" s="72" t="s">
        <v>167</v>
      </c>
    </row>
    <row r="59" spans="1:17" ht="15.75" thickBot="1">
      <c r="A59" s="28"/>
      <c r="B59" s="126" t="s">
        <v>166</v>
      </c>
      <c r="C59" s="126"/>
      <c r="D59" s="126"/>
      <c r="E59" s="40">
        <f>SUM(E3:E58)</f>
        <v>2714354963.9800005</v>
      </c>
      <c r="F59" s="71">
        <f>SUM(F3:F58)</f>
        <v>1577787487.3999996</v>
      </c>
      <c r="G59" s="73">
        <f>F59/$E$59</f>
        <v>0.5812752968338833</v>
      </c>
      <c r="H59" s="74">
        <f>SUM(H3:H58)</f>
        <v>1035257194.0099998</v>
      </c>
      <c r="I59" s="73">
        <f>H59/$E$59</f>
        <v>0.3814008144653359</v>
      </c>
      <c r="J59" s="74">
        <f>SUM(J3:J58)</f>
        <v>25871261.09</v>
      </c>
      <c r="K59" s="73">
        <f>J59/$E$59</f>
        <v>0.009531274071857398</v>
      </c>
      <c r="L59" s="74">
        <f>SUM(L3:L58)</f>
        <v>22845388.59</v>
      </c>
      <c r="M59" s="73">
        <f>L59/$E$59</f>
        <v>0.008416507381371483</v>
      </c>
      <c r="N59" s="74">
        <f>SUM(N3:N58)</f>
        <v>3306112.29</v>
      </c>
      <c r="O59" s="73">
        <f>N59/$E$59</f>
        <v>0.0012180102948482164</v>
      </c>
      <c r="P59" s="74">
        <f>SUM(P3:P58)</f>
        <v>49287520.600000024</v>
      </c>
      <c r="Q59" s="73">
        <f>P59/$E$59</f>
        <v>0.01815809695270319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1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62.875" style="12" bestFit="1" customWidth="1"/>
    <col min="5" max="5" width="14.125" style="13" customWidth="1"/>
    <col min="6" max="6" width="14.875" style="13" customWidth="1"/>
    <col min="7" max="7" width="10.625" style="14" customWidth="1"/>
    <col min="8" max="8" width="10.375" style="14" bestFit="1" customWidth="1"/>
    <col min="9" max="9" width="11.00390625" style="14" customWidth="1"/>
    <col min="10" max="16384" width="9.125" style="12" customWidth="1"/>
  </cols>
  <sheetData>
    <row r="1" spans="1:9" s="3" customFormat="1" ht="18.75" thickBot="1">
      <c r="A1" s="117" t="s">
        <v>247</v>
      </c>
      <c r="B1" s="117"/>
      <c r="C1" s="117"/>
      <c r="D1" s="117"/>
      <c r="E1" s="38"/>
      <c r="F1" s="38"/>
      <c r="G1" s="38"/>
      <c r="H1" s="38"/>
      <c r="I1" s="38"/>
    </row>
    <row r="2" spans="1:9" s="6" customFormat="1" ht="15.75" customHeight="1" thickBot="1">
      <c r="A2" s="127" t="s">
        <v>235</v>
      </c>
      <c r="B2" s="127" t="s">
        <v>183</v>
      </c>
      <c r="C2" s="127" t="s">
        <v>184</v>
      </c>
      <c r="D2" s="127" t="s">
        <v>65</v>
      </c>
      <c r="E2" s="132" t="s">
        <v>246</v>
      </c>
      <c r="F2" s="129" t="s">
        <v>248</v>
      </c>
      <c r="G2" s="130"/>
      <c r="H2" s="130"/>
      <c r="I2" s="131"/>
    </row>
    <row r="3" spans="1:9" s="8" customFormat="1" ht="30.75" thickBot="1">
      <c r="A3" s="128"/>
      <c r="B3" s="128"/>
      <c r="C3" s="128"/>
      <c r="D3" s="128"/>
      <c r="E3" s="133"/>
      <c r="F3" s="31" t="s">
        <v>262</v>
      </c>
      <c r="G3" s="80" t="s">
        <v>263</v>
      </c>
      <c r="H3" s="32" t="s">
        <v>264</v>
      </c>
      <c r="I3" s="81" t="s">
        <v>265</v>
      </c>
    </row>
    <row r="4" spans="1:9" s="6" customFormat="1" ht="14.25" collapsed="1">
      <c r="A4" s="43">
        <v>1</v>
      </c>
      <c r="B4" s="41" t="s">
        <v>43</v>
      </c>
      <c r="C4" s="42" t="s">
        <v>249</v>
      </c>
      <c r="D4" s="111" t="s">
        <v>74</v>
      </c>
      <c r="E4" s="50">
        <v>38187</v>
      </c>
      <c r="F4" s="46">
        <v>-0.0034407615552242143</v>
      </c>
      <c r="G4" s="47">
        <v>-0.010251737099897462</v>
      </c>
      <c r="H4" s="47">
        <v>-0.02018493459630133</v>
      </c>
      <c r="I4" s="54">
        <v>-0.039464956887021785</v>
      </c>
    </row>
    <row r="5" spans="1:9" s="6" customFormat="1" ht="14.25">
      <c r="A5" s="44">
        <v>2</v>
      </c>
      <c r="B5" s="42" t="s">
        <v>61</v>
      </c>
      <c r="C5" s="42" t="s">
        <v>250</v>
      </c>
      <c r="D5" s="111" t="s">
        <v>98</v>
      </c>
      <c r="E5" s="51">
        <v>38188</v>
      </c>
      <c r="F5" s="48">
        <v>0.011285359555845087</v>
      </c>
      <c r="G5" s="49">
        <v>0.0349261291684253</v>
      </c>
      <c r="H5" s="49">
        <v>0.07097490018608621</v>
      </c>
      <c r="I5" s="55">
        <v>0.1429810166710177</v>
      </c>
    </row>
    <row r="6" spans="1:9" s="6" customFormat="1" ht="14.25">
      <c r="A6" s="44">
        <v>3</v>
      </c>
      <c r="B6" s="42" t="s">
        <v>19</v>
      </c>
      <c r="C6" s="42" t="s">
        <v>250</v>
      </c>
      <c r="D6" s="111" t="s">
        <v>95</v>
      </c>
      <c r="E6" s="51">
        <v>38195</v>
      </c>
      <c r="F6" s="48">
        <v>0.01221067978859125</v>
      </c>
      <c r="G6" s="49">
        <v>0.044868779983068485</v>
      </c>
      <c r="H6" s="49">
        <v>0.08328457187439042</v>
      </c>
      <c r="I6" s="55">
        <v>0.20190434970785542</v>
      </c>
    </row>
    <row r="7" spans="1:9" s="6" customFormat="1" ht="14.25">
      <c r="A7" s="44">
        <v>4</v>
      </c>
      <c r="B7" s="42" t="s">
        <v>49</v>
      </c>
      <c r="C7" s="42" t="s">
        <v>250</v>
      </c>
      <c r="D7" s="111" t="s">
        <v>251</v>
      </c>
      <c r="E7" s="51">
        <v>38275</v>
      </c>
      <c r="F7" s="48" t="s">
        <v>167</v>
      </c>
      <c r="G7" s="49" t="s">
        <v>167</v>
      </c>
      <c r="H7" s="49" t="s">
        <v>167</v>
      </c>
      <c r="I7" s="55" t="s">
        <v>167</v>
      </c>
    </row>
    <row r="8" spans="1:9" s="6" customFormat="1" ht="14.25">
      <c r="A8" s="44">
        <v>5</v>
      </c>
      <c r="B8" s="42" t="s">
        <v>11</v>
      </c>
      <c r="C8" s="42" t="s">
        <v>250</v>
      </c>
      <c r="D8" s="111" t="s">
        <v>114</v>
      </c>
      <c r="E8" s="51">
        <v>38281</v>
      </c>
      <c r="F8" s="48">
        <v>0.006928775383878039</v>
      </c>
      <c r="G8" s="49">
        <v>0.03609952538472605</v>
      </c>
      <c r="H8" s="49">
        <v>0.07293617021276577</v>
      </c>
      <c r="I8" s="55">
        <v>0.18375586854460102</v>
      </c>
    </row>
    <row r="9" spans="1:9" s="6" customFormat="1" ht="14.25">
      <c r="A9" s="44">
        <v>6</v>
      </c>
      <c r="B9" s="42" t="s">
        <v>29</v>
      </c>
      <c r="C9" s="42" t="s">
        <v>250</v>
      </c>
      <c r="D9" s="111" t="s">
        <v>112</v>
      </c>
      <c r="E9" s="51">
        <v>38286</v>
      </c>
      <c r="F9" s="48">
        <v>0.007837533558500143</v>
      </c>
      <c r="G9" s="49">
        <v>0.021729587357331104</v>
      </c>
      <c r="H9" s="49">
        <v>0.04710275328414615</v>
      </c>
      <c r="I9" s="55">
        <v>0.09467594770012244</v>
      </c>
    </row>
    <row r="10" spans="1:9" s="6" customFormat="1" ht="14.25">
      <c r="A10" s="44">
        <v>7</v>
      </c>
      <c r="B10" s="42" t="s">
        <v>48</v>
      </c>
      <c r="C10" s="118" t="s">
        <v>121</v>
      </c>
      <c r="D10" s="119" t="s">
        <v>96</v>
      </c>
      <c r="E10" s="51">
        <v>38286</v>
      </c>
      <c r="F10" s="48">
        <v>0.011967090501121769</v>
      </c>
      <c r="G10" s="49">
        <v>0.011210762331838486</v>
      </c>
      <c r="H10" s="49">
        <v>0.02915821501014193</v>
      </c>
      <c r="I10" s="55">
        <v>0.060067902846696164</v>
      </c>
    </row>
    <row r="11" spans="1:9" s="6" customFormat="1" ht="14.25">
      <c r="A11" s="44">
        <v>8</v>
      </c>
      <c r="B11" s="42" t="s">
        <v>14</v>
      </c>
      <c r="C11" s="118" t="s">
        <v>121</v>
      </c>
      <c r="D11" s="119" t="s">
        <v>72</v>
      </c>
      <c r="E11" s="51">
        <v>38289</v>
      </c>
      <c r="F11" s="48">
        <v>-0.003697525715874339</v>
      </c>
      <c r="G11" s="49">
        <v>0.07942771084337341</v>
      </c>
      <c r="H11" s="49">
        <v>0.018588522866156865</v>
      </c>
      <c r="I11" s="55">
        <v>0.0963350465002446</v>
      </c>
    </row>
    <row r="12" spans="1:9" s="6" customFormat="1" ht="14.25">
      <c r="A12" s="44">
        <v>9</v>
      </c>
      <c r="B12" s="42" t="s">
        <v>57</v>
      </c>
      <c r="C12" s="118" t="s">
        <v>121</v>
      </c>
      <c r="D12" s="119" t="s">
        <v>82</v>
      </c>
      <c r="E12" s="51">
        <v>38300</v>
      </c>
      <c r="F12" s="48">
        <v>0.003675728076907525</v>
      </c>
      <c r="G12" s="49">
        <v>0.019363308171972404</v>
      </c>
      <c r="H12" s="49">
        <v>0.035074564692160415</v>
      </c>
      <c r="I12" s="55">
        <v>0.0905898876404494</v>
      </c>
    </row>
    <row r="13" spans="1:9" s="6" customFormat="1" ht="14.25">
      <c r="A13" s="44">
        <v>10</v>
      </c>
      <c r="B13" s="42" t="s">
        <v>16</v>
      </c>
      <c r="C13" s="118" t="s">
        <v>121</v>
      </c>
      <c r="D13" s="119" t="s">
        <v>94</v>
      </c>
      <c r="E13" s="51">
        <v>38317</v>
      </c>
      <c r="F13" s="48">
        <v>0.012692819388011811</v>
      </c>
      <c r="G13" s="49">
        <v>0.03578389908425561</v>
      </c>
      <c r="H13" s="49">
        <v>0.07677014834072482</v>
      </c>
      <c r="I13" s="55">
        <v>0.15658494517678956</v>
      </c>
    </row>
    <row r="14" spans="1:9" s="6" customFormat="1" ht="14.25">
      <c r="A14" s="44">
        <v>11</v>
      </c>
      <c r="B14" s="42" t="s">
        <v>53</v>
      </c>
      <c r="C14" s="118" t="s">
        <v>121</v>
      </c>
      <c r="D14" s="119" t="s">
        <v>78</v>
      </c>
      <c r="E14" s="51">
        <v>38343</v>
      </c>
      <c r="F14" s="48">
        <v>-0.001890707862577723</v>
      </c>
      <c r="G14" s="49">
        <v>0.023744205846182975</v>
      </c>
      <c r="H14" s="49">
        <v>0.03867933582877425</v>
      </c>
      <c r="I14" s="55">
        <v>0.0629604164620372</v>
      </c>
    </row>
    <row r="15" spans="1:9" s="6" customFormat="1" ht="14.25">
      <c r="A15" s="44">
        <v>12</v>
      </c>
      <c r="B15" s="42" t="s">
        <v>47</v>
      </c>
      <c r="C15" s="118" t="s">
        <v>121</v>
      </c>
      <c r="D15" s="120" t="s">
        <v>108</v>
      </c>
      <c r="E15" s="51">
        <v>38399</v>
      </c>
      <c r="F15" s="48">
        <v>0.009083910700538933</v>
      </c>
      <c r="G15" s="49">
        <v>0.023422860712055016</v>
      </c>
      <c r="H15" s="49">
        <v>0.048388386787171056</v>
      </c>
      <c r="I15" s="55">
        <v>0.0874849628738541</v>
      </c>
    </row>
    <row r="16" spans="1:9" s="6" customFormat="1" ht="14.25">
      <c r="A16" s="44">
        <v>13</v>
      </c>
      <c r="B16" s="42" t="s">
        <v>26</v>
      </c>
      <c r="C16" s="118" t="s">
        <v>121</v>
      </c>
      <c r="D16" s="119" t="s">
        <v>101</v>
      </c>
      <c r="E16" s="51">
        <v>38421</v>
      </c>
      <c r="F16" s="48">
        <v>0.010451906084322005</v>
      </c>
      <c r="G16" s="49">
        <v>0.03351753344006614</v>
      </c>
      <c r="H16" s="49">
        <v>0.071765209940017</v>
      </c>
      <c r="I16" s="55">
        <v>0.1605196010206449</v>
      </c>
    </row>
    <row r="17" spans="1:9" s="6" customFormat="1" ht="14.25">
      <c r="A17" s="44">
        <v>14</v>
      </c>
      <c r="B17" s="42" t="s">
        <v>62</v>
      </c>
      <c r="C17" s="118" t="s">
        <v>129</v>
      </c>
      <c r="D17" s="121" t="s">
        <v>252</v>
      </c>
      <c r="E17" s="51">
        <v>38440</v>
      </c>
      <c r="F17" s="48" t="s">
        <v>167</v>
      </c>
      <c r="G17" s="49" t="s">
        <v>167</v>
      </c>
      <c r="H17" s="49" t="s">
        <v>167</v>
      </c>
      <c r="I17" s="55" t="s">
        <v>167</v>
      </c>
    </row>
    <row r="18" spans="1:9" s="6" customFormat="1" ht="14.25">
      <c r="A18" s="44">
        <v>15</v>
      </c>
      <c r="B18" s="42" t="s">
        <v>58</v>
      </c>
      <c r="C18" s="118" t="s">
        <v>121</v>
      </c>
      <c r="D18" s="119" t="s">
        <v>253</v>
      </c>
      <c r="E18" s="51">
        <v>38447</v>
      </c>
      <c r="F18" s="48" t="s">
        <v>167</v>
      </c>
      <c r="G18" s="49" t="s">
        <v>167</v>
      </c>
      <c r="H18" s="49" t="s">
        <v>167</v>
      </c>
      <c r="I18" s="55" t="s">
        <v>167</v>
      </c>
    </row>
    <row r="19" spans="1:9" s="6" customFormat="1" ht="14.25">
      <c r="A19" s="44">
        <v>16</v>
      </c>
      <c r="B19" s="42" t="s">
        <v>9</v>
      </c>
      <c r="C19" s="118" t="s">
        <v>121</v>
      </c>
      <c r="D19" s="119" t="s">
        <v>97</v>
      </c>
      <c r="E19" s="51">
        <v>38449</v>
      </c>
      <c r="F19" s="48">
        <v>0.01129918468628155</v>
      </c>
      <c r="G19" s="49">
        <v>0.03447025495750733</v>
      </c>
      <c r="H19" s="49">
        <v>0.07079853617340715</v>
      </c>
      <c r="I19" s="55">
        <v>0.16268881020912418</v>
      </c>
    </row>
    <row r="20" spans="1:9" s="6" customFormat="1" ht="14.25">
      <c r="A20" s="44">
        <v>17</v>
      </c>
      <c r="B20" s="42" t="s">
        <v>22</v>
      </c>
      <c r="C20" s="118" t="s">
        <v>121</v>
      </c>
      <c r="D20" s="119" t="s">
        <v>110</v>
      </c>
      <c r="E20" s="51">
        <v>38490</v>
      </c>
      <c r="F20" s="48">
        <v>0.008139534883720989</v>
      </c>
      <c r="G20" s="49">
        <v>0.024150150938443415</v>
      </c>
      <c r="H20" s="49">
        <v>0.049730941704035914</v>
      </c>
      <c r="I20" s="55">
        <v>0.06890410958904103</v>
      </c>
    </row>
    <row r="21" spans="1:9" s="6" customFormat="1" ht="14.25">
      <c r="A21" s="44">
        <v>18</v>
      </c>
      <c r="B21" s="42" t="s">
        <v>32</v>
      </c>
      <c r="C21" s="118" t="s">
        <v>129</v>
      </c>
      <c r="D21" s="119" t="s">
        <v>109</v>
      </c>
      <c r="E21" s="51">
        <v>38512</v>
      </c>
      <c r="F21" s="48">
        <v>0.009082559444841376</v>
      </c>
      <c r="G21" s="49">
        <v>0.027912053641041767</v>
      </c>
      <c r="H21" s="49">
        <v>0.061855670103092786</v>
      </c>
      <c r="I21" s="55">
        <v>0.08498381521918041</v>
      </c>
    </row>
    <row r="22" spans="1:9" s="6" customFormat="1" ht="14.25">
      <c r="A22" s="44">
        <v>19</v>
      </c>
      <c r="B22" s="42" t="s">
        <v>38</v>
      </c>
      <c r="C22" s="118" t="s">
        <v>121</v>
      </c>
      <c r="D22" s="119" t="s">
        <v>71</v>
      </c>
      <c r="E22" s="51">
        <v>38520</v>
      </c>
      <c r="F22" s="48">
        <v>-0.004833990586439407</v>
      </c>
      <c r="G22" s="49">
        <v>-0.014487276392038284</v>
      </c>
      <c r="H22" s="49">
        <v>-0.028922542204568025</v>
      </c>
      <c r="I22" s="55">
        <v>-0.05781042996507291</v>
      </c>
    </row>
    <row r="23" spans="1:9" s="6" customFormat="1" ht="14.25">
      <c r="A23" s="44">
        <v>20</v>
      </c>
      <c r="B23" s="42" t="s">
        <v>36</v>
      </c>
      <c r="C23" s="118" t="s">
        <v>121</v>
      </c>
      <c r="D23" s="119" t="s">
        <v>79</v>
      </c>
      <c r="E23" s="51">
        <v>38533</v>
      </c>
      <c r="F23" s="48">
        <v>-0.0008522584849851578</v>
      </c>
      <c r="G23" s="49">
        <v>-0.0026023421078970044</v>
      </c>
      <c r="H23" s="49">
        <v>-0.0034999999999999476</v>
      </c>
      <c r="I23" s="55">
        <v>-0.008457711442785953</v>
      </c>
    </row>
    <row r="24" spans="1:9" s="6" customFormat="1" ht="14.25">
      <c r="A24" s="44">
        <v>21</v>
      </c>
      <c r="B24" s="42" t="s">
        <v>40</v>
      </c>
      <c r="C24" s="118" t="s">
        <v>129</v>
      </c>
      <c r="D24" s="119" t="s">
        <v>77</v>
      </c>
      <c r="E24" s="51">
        <v>38568</v>
      </c>
      <c r="F24" s="48">
        <v>-0.002647603918453756</v>
      </c>
      <c r="G24" s="49">
        <v>-0.005281225244256671</v>
      </c>
      <c r="H24" s="49">
        <v>0.020314192849404167</v>
      </c>
      <c r="I24" s="55">
        <v>0.07628571428571429</v>
      </c>
    </row>
    <row r="25" spans="1:9" s="6" customFormat="1" ht="14.25">
      <c r="A25" s="44">
        <v>22</v>
      </c>
      <c r="B25" s="42" t="s">
        <v>54</v>
      </c>
      <c r="C25" s="118" t="s">
        <v>121</v>
      </c>
      <c r="D25" s="119" t="s">
        <v>107</v>
      </c>
      <c r="E25" s="51">
        <v>38707</v>
      </c>
      <c r="F25" s="48">
        <v>0.009429049146177704</v>
      </c>
      <c r="G25" s="49">
        <v>0.05355457016163645</v>
      </c>
      <c r="H25" s="49">
        <v>0.08679100513486393</v>
      </c>
      <c r="I25" s="55">
        <v>0.1746674747216994</v>
      </c>
    </row>
    <row r="26" spans="1:9" s="6" customFormat="1" ht="14.25">
      <c r="A26" s="44">
        <v>23</v>
      </c>
      <c r="B26" s="42" t="s">
        <v>30</v>
      </c>
      <c r="C26" s="118" t="s">
        <v>135</v>
      </c>
      <c r="D26" s="119" t="s">
        <v>254</v>
      </c>
      <c r="E26" s="51">
        <v>38740</v>
      </c>
      <c r="F26" s="48" t="s">
        <v>167</v>
      </c>
      <c r="G26" s="49" t="s">
        <v>167</v>
      </c>
      <c r="H26" s="49" t="s">
        <v>167</v>
      </c>
      <c r="I26" s="55" t="s">
        <v>167</v>
      </c>
    </row>
    <row r="27" spans="1:9" s="6" customFormat="1" ht="14.25">
      <c r="A27" s="44">
        <v>24</v>
      </c>
      <c r="B27" s="42" t="s">
        <v>31</v>
      </c>
      <c r="C27" s="118" t="s">
        <v>129</v>
      </c>
      <c r="D27" s="119" t="s">
        <v>106</v>
      </c>
      <c r="E27" s="51">
        <v>38741</v>
      </c>
      <c r="F27" s="48">
        <v>0.009465079592714698</v>
      </c>
      <c r="G27" s="49">
        <v>0.003898264796767359</v>
      </c>
      <c r="H27" s="49">
        <v>0.03601040082421614</v>
      </c>
      <c r="I27" s="55">
        <v>0.1358111015490533</v>
      </c>
    </row>
    <row r="28" spans="1:9" s="6" customFormat="1" ht="14.25">
      <c r="A28" s="44">
        <v>25</v>
      </c>
      <c r="B28" s="42" t="s">
        <v>13</v>
      </c>
      <c r="C28" s="118" t="s">
        <v>135</v>
      </c>
      <c r="D28" s="120" t="s">
        <v>93</v>
      </c>
      <c r="E28" s="51">
        <v>38762</v>
      </c>
      <c r="F28" s="48">
        <v>0.014380644499178974</v>
      </c>
      <c r="G28" s="49">
        <v>0.047810243159080335</v>
      </c>
      <c r="H28" s="49">
        <v>0.09665205813824485</v>
      </c>
      <c r="I28" s="55">
        <v>0.2056751646743109</v>
      </c>
    </row>
    <row r="29" spans="1:9" s="6" customFormat="1" ht="14.25">
      <c r="A29" s="44">
        <v>26</v>
      </c>
      <c r="B29" s="42" t="s">
        <v>18</v>
      </c>
      <c r="C29" s="118" t="s">
        <v>121</v>
      </c>
      <c r="D29" s="119" t="s">
        <v>87</v>
      </c>
      <c r="E29" s="51">
        <v>38820</v>
      </c>
      <c r="F29" s="48">
        <v>0.005967329447273295</v>
      </c>
      <c r="G29" s="49">
        <v>0.03302891212795145</v>
      </c>
      <c r="H29" s="49">
        <v>0.05463768115942047</v>
      </c>
      <c r="I29" s="55">
        <v>0.09979848866498742</v>
      </c>
    </row>
    <row r="30" spans="1:9" s="6" customFormat="1" ht="14.25">
      <c r="A30" s="44">
        <v>27</v>
      </c>
      <c r="B30" s="42" t="s">
        <v>35</v>
      </c>
      <c r="C30" s="118" t="s">
        <v>121</v>
      </c>
      <c r="D30" s="119" t="s">
        <v>111</v>
      </c>
      <c r="E30" s="51">
        <v>38833</v>
      </c>
      <c r="F30" s="48">
        <v>0.008018373760980024</v>
      </c>
      <c r="G30" s="49">
        <v>0.03418768085985935</v>
      </c>
      <c r="H30" s="49">
        <v>0.06455319148936178</v>
      </c>
      <c r="I30" s="55">
        <v>0.14756880733944944</v>
      </c>
    </row>
    <row r="31" spans="1:9" s="6" customFormat="1" ht="14.25">
      <c r="A31" s="44">
        <v>28</v>
      </c>
      <c r="B31" s="42" t="s">
        <v>8</v>
      </c>
      <c r="C31" s="118" t="s">
        <v>121</v>
      </c>
      <c r="D31" s="119" t="s">
        <v>91</v>
      </c>
      <c r="E31" s="51">
        <v>38869</v>
      </c>
      <c r="F31" s="48">
        <v>0.01636501089518383</v>
      </c>
      <c r="G31" s="49">
        <v>0.04594755388769389</v>
      </c>
      <c r="H31" s="49">
        <v>0.09704000000000002</v>
      </c>
      <c r="I31" s="55">
        <v>0.22001779359430595</v>
      </c>
    </row>
    <row r="32" spans="1:9" s="6" customFormat="1" ht="14.25">
      <c r="A32" s="44">
        <v>29</v>
      </c>
      <c r="B32" s="42" t="s">
        <v>52</v>
      </c>
      <c r="C32" s="118" t="s">
        <v>121</v>
      </c>
      <c r="D32" s="119" t="s">
        <v>70</v>
      </c>
      <c r="E32" s="51">
        <v>38882</v>
      </c>
      <c r="F32" s="48">
        <v>-0.006529000911023375</v>
      </c>
      <c r="G32" s="49">
        <v>0.02587017873941666</v>
      </c>
      <c r="H32" s="49">
        <v>0.00987806760302501</v>
      </c>
      <c r="I32" s="55">
        <v>-0.0050182481751824826</v>
      </c>
    </row>
    <row r="33" spans="1:9" s="6" customFormat="1" ht="14.25">
      <c r="A33" s="44">
        <v>30</v>
      </c>
      <c r="B33" s="42" t="s">
        <v>44</v>
      </c>
      <c r="C33" s="118" t="s">
        <v>121</v>
      </c>
      <c r="D33" s="119" t="s">
        <v>255</v>
      </c>
      <c r="E33" s="51">
        <v>38917</v>
      </c>
      <c r="F33" s="48" t="s">
        <v>167</v>
      </c>
      <c r="G33" s="49" t="s">
        <v>167</v>
      </c>
      <c r="H33" s="49" t="s">
        <v>167</v>
      </c>
      <c r="I33" s="55" t="s">
        <v>167</v>
      </c>
    </row>
    <row r="34" spans="1:9" s="6" customFormat="1" ht="14.25">
      <c r="A34" s="44">
        <v>31</v>
      </c>
      <c r="B34" s="42" t="s">
        <v>46</v>
      </c>
      <c r="C34" s="118" t="s">
        <v>121</v>
      </c>
      <c r="D34" s="119" t="s">
        <v>75</v>
      </c>
      <c r="E34" s="51">
        <v>38917</v>
      </c>
      <c r="F34" s="48">
        <v>-0.0030032284706058565</v>
      </c>
      <c r="G34" s="49">
        <v>0.031939695368355725</v>
      </c>
      <c r="H34" s="49">
        <v>0.023982109808760033</v>
      </c>
      <c r="I34" s="55">
        <v>0.01304546841623444</v>
      </c>
    </row>
    <row r="35" spans="1:9" s="6" customFormat="1" ht="14.25">
      <c r="A35" s="44">
        <v>32</v>
      </c>
      <c r="B35" s="42" t="s">
        <v>50</v>
      </c>
      <c r="C35" s="118" t="s">
        <v>121</v>
      </c>
      <c r="D35" s="122" t="s">
        <v>67</v>
      </c>
      <c r="E35" s="51">
        <v>38922</v>
      </c>
      <c r="F35" s="48">
        <v>-0.015854779411764608</v>
      </c>
      <c r="G35" s="49">
        <v>0.022317699009428482</v>
      </c>
      <c r="H35" s="49">
        <v>0.007764705882352896</v>
      </c>
      <c r="I35" s="55">
        <v>-0.02659090909090911</v>
      </c>
    </row>
    <row r="36" spans="1:9" s="6" customFormat="1" ht="14.25">
      <c r="A36" s="44">
        <v>33</v>
      </c>
      <c r="B36" s="42" t="s">
        <v>60</v>
      </c>
      <c r="C36" s="118" t="s">
        <v>121</v>
      </c>
      <c r="D36" s="119" t="s">
        <v>68</v>
      </c>
      <c r="E36" s="51">
        <v>38986</v>
      </c>
      <c r="F36" s="48">
        <v>-0.007856056766345598</v>
      </c>
      <c r="G36" s="49">
        <v>0.005651168764449155</v>
      </c>
      <c r="H36" s="49">
        <v>0.007722007722007707</v>
      </c>
      <c r="I36" s="55">
        <v>-0.012859304084720136</v>
      </c>
    </row>
    <row r="37" spans="1:9" s="6" customFormat="1" ht="14.25">
      <c r="A37" s="44">
        <v>34</v>
      </c>
      <c r="B37" s="42" t="s">
        <v>27</v>
      </c>
      <c r="C37" s="118" t="s">
        <v>121</v>
      </c>
      <c r="D37" s="119" t="s">
        <v>103</v>
      </c>
      <c r="E37" s="51">
        <v>39007</v>
      </c>
      <c r="F37" s="48">
        <v>0.009884515087544843</v>
      </c>
      <c r="G37" s="49">
        <v>0.02616968656942409</v>
      </c>
      <c r="H37" s="49">
        <v>0.04766444232602485</v>
      </c>
      <c r="I37" s="55">
        <v>0.025186567164179108</v>
      </c>
    </row>
    <row r="38" spans="1:9" s="6" customFormat="1" ht="14.25">
      <c r="A38" s="44">
        <v>35</v>
      </c>
      <c r="B38" s="42" t="s">
        <v>41</v>
      </c>
      <c r="C38" s="118" t="s">
        <v>121</v>
      </c>
      <c r="D38" s="119" t="s">
        <v>256</v>
      </c>
      <c r="E38" s="51">
        <v>39014</v>
      </c>
      <c r="F38" s="48">
        <v>0.005755110140901021</v>
      </c>
      <c r="G38" s="49">
        <v>0.01944481695051614</v>
      </c>
      <c r="H38" s="49">
        <v>0.042869881336168536</v>
      </c>
      <c r="I38" s="55">
        <v>0.11368297685320838</v>
      </c>
    </row>
    <row r="39" spans="1:9" s="6" customFormat="1" ht="14.25">
      <c r="A39" s="44">
        <v>36</v>
      </c>
      <c r="B39" s="42" t="s">
        <v>20</v>
      </c>
      <c r="C39" s="118" t="s">
        <v>121</v>
      </c>
      <c r="D39" s="119" t="s">
        <v>89</v>
      </c>
      <c r="E39" s="51">
        <v>39056</v>
      </c>
      <c r="F39" s="48">
        <v>0.006120921220661435</v>
      </c>
      <c r="G39" s="49">
        <v>0.024826750992397395</v>
      </c>
      <c r="H39" s="49">
        <v>0.04807339449541281</v>
      </c>
      <c r="I39" s="55">
        <v>0.0984615384615386</v>
      </c>
    </row>
    <row r="40" spans="1:9" s="6" customFormat="1" ht="14.25">
      <c r="A40" s="44">
        <v>37</v>
      </c>
      <c r="B40" s="42" t="s">
        <v>15</v>
      </c>
      <c r="C40" s="118" t="s">
        <v>129</v>
      </c>
      <c r="D40" s="119" t="s">
        <v>105</v>
      </c>
      <c r="E40" s="51">
        <v>39192</v>
      </c>
      <c r="F40" s="48">
        <v>0.0096426001439196</v>
      </c>
      <c r="G40" s="49">
        <v>0.04072196810483364</v>
      </c>
      <c r="H40" s="49">
        <v>0.07928205128205135</v>
      </c>
      <c r="I40" s="55">
        <v>0.17904761904761912</v>
      </c>
    </row>
    <row r="41" spans="1:9" s="6" customFormat="1" ht="14.25">
      <c r="A41" s="44">
        <v>38</v>
      </c>
      <c r="B41" s="42" t="s">
        <v>55</v>
      </c>
      <c r="C41" s="118" t="s">
        <v>121</v>
      </c>
      <c r="D41" s="119" t="s">
        <v>81</v>
      </c>
      <c r="E41" s="51">
        <v>39219</v>
      </c>
      <c r="F41" s="48">
        <v>0.0003563429036856913</v>
      </c>
      <c r="G41" s="49">
        <v>0.018081027872759448</v>
      </c>
      <c r="H41" s="49">
        <v>-0.08761259169839353</v>
      </c>
      <c r="I41" s="55">
        <v>-0.08318559298311101</v>
      </c>
    </row>
    <row r="42" spans="1:9" s="6" customFormat="1" ht="14.25">
      <c r="A42" s="44">
        <v>39</v>
      </c>
      <c r="B42" s="42" t="s">
        <v>23</v>
      </c>
      <c r="C42" s="118" t="s">
        <v>121</v>
      </c>
      <c r="D42" s="119" t="s">
        <v>102</v>
      </c>
      <c r="E42" s="51">
        <v>39254</v>
      </c>
      <c r="F42" s="48">
        <v>0.010378099405362828</v>
      </c>
      <c r="G42" s="49">
        <v>0.03171542045367759</v>
      </c>
      <c r="H42" s="49">
        <v>0.07051155050124813</v>
      </c>
      <c r="I42" s="55">
        <v>0.17271839392295174</v>
      </c>
    </row>
    <row r="43" spans="1:9" s="6" customFormat="1" ht="14.25">
      <c r="A43" s="44">
        <v>40</v>
      </c>
      <c r="B43" s="42" t="s">
        <v>12</v>
      </c>
      <c r="C43" s="118" t="s">
        <v>121</v>
      </c>
      <c r="D43" s="119" t="s">
        <v>80</v>
      </c>
      <c r="E43" s="51">
        <v>39283</v>
      </c>
      <c r="F43" s="48">
        <v>-0.0004339336081579104</v>
      </c>
      <c r="G43" s="49">
        <v>0.03714542998649262</v>
      </c>
      <c r="H43" s="49">
        <v>0.023777777777777676</v>
      </c>
      <c r="I43" s="55">
        <v>0.05908045977011489</v>
      </c>
    </row>
    <row r="44" spans="1:9" s="6" customFormat="1" ht="14.25">
      <c r="A44" s="44">
        <v>41</v>
      </c>
      <c r="B44" s="42" t="s">
        <v>56</v>
      </c>
      <c r="C44" s="118" t="s">
        <v>121</v>
      </c>
      <c r="D44" s="119" t="s">
        <v>257</v>
      </c>
      <c r="E44" s="51">
        <v>39287</v>
      </c>
      <c r="F44" s="48">
        <v>0.009730745839553245</v>
      </c>
      <c r="G44" s="49">
        <v>0.025147347740667847</v>
      </c>
      <c r="H44" s="49">
        <v>0.04650030083373924</v>
      </c>
      <c r="I44" s="55">
        <v>0.025867153489678385</v>
      </c>
    </row>
    <row r="45" spans="1:9" s="6" customFormat="1" ht="14.25">
      <c r="A45" s="44">
        <v>42</v>
      </c>
      <c r="B45" s="42" t="s">
        <v>24</v>
      </c>
      <c r="C45" s="118" t="s">
        <v>135</v>
      </c>
      <c r="D45" s="123" t="s">
        <v>176</v>
      </c>
      <c r="E45" s="51">
        <v>39338</v>
      </c>
      <c r="F45" s="48">
        <v>0.006666666666666599</v>
      </c>
      <c r="G45" s="49" t="s">
        <v>167</v>
      </c>
      <c r="H45" s="49">
        <v>0.038514442916093516</v>
      </c>
      <c r="I45" s="55">
        <v>0.03803849679193405</v>
      </c>
    </row>
    <row r="46" spans="1:9" s="6" customFormat="1" ht="14.25">
      <c r="A46" s="44">
        <v>43</v>
      </c>
      <c r="B46" s="42" t="s">
        <v>51</v>
      </c>
      <c r="C46" s="118" t="s">
        <v>129</v>
      </c>
      <c r="D46" s="119" t="s">
        <v>113</v>
      </c>
      <c r="E46" s="51">
        <v>39343</v>
      </c>
      <c r="F46" s="48">
        <v>0.007626463294312158</v>
      </c>
      <c r="G46" s="49">
        <v>0.030770070105567537</v>
      </c>
      <c r="H46" s="49">
        <v>0.0409641873278237</v>
      </c>
      <c r="I46" s="55">
        <v>0.08272206303724916</v>
      </c>
    </row>
    <row r="47" spans="1:9" s="6" customFormat="1" ht="14.25">
      <c r="A47" s="44">
        <v>44</v>
      </c>
      <c r="B47" s="42" t="s">
        <v>34</v>
      </c>
      <c r="C47" s="118" t="s">
        <v>121</v>
      </c>
      <c r="D47" s="119" t="s">
        <v>73</v>
      </c>
      <c r="E47" s="51">
        <v>39345</v>
      </c>
      <c r="F47" s="48">
        <v>-0.0036101083032490378</v>
      </c>
      <c r="G47" s="49">
        <v>0.05973747656040729</v>
      </c>
      <c r="H47" s="49">
        <v>0.04334065934065956</v>
      </c>
      <c r="I47" s="55">
        <v>0.0596901647394974</v>
      </c>
    </row>
    <row r="48" spans="1:9" s="6" customFormat="1" ht="14.25">
      <c r="A48" s="44">
        <v>45</v>
      </c>
      <c r="B48" s="42" t="s">
        <v>59</v>
      </c>
      <c r="C48" s="118" t="s">
        <v>121</v>
      </c>
      <c r="D48" s="119" t="s">
        <v>76</v>
      </c>
      <c r="E48" s="51">
        <v>39426</v>
      </c>
      <c r="F48" s="48">
        <v>-0.0027753686036428027</v>
      </c>
      <c r="G48" s="49">
        <v>-0.005363321799307985</v>
      </c>
      <c r="H48" s="49">
        <v>-0.014823065718447492</v>
      </c>
      <c r="I48" s="55">
        <v>-0.032317791617572755</v>
      </c>
    </row>
    <row r="49" spans="1:9" s="6" customFormat="1" ht="14.25">
      <c r="A49" s="44">
        <v>46</v>
      </c>
      <c r="B49" s="42" t="s">
        <v>10</v>
      </c>
      <c r="C49" s="118" t="s">
        <v>121</v>
      </c>
      <c r="D49" s="119" t="s">
        <v>258</v>
      </c>
      <c r="E49" s="67">
        <v>39443</v>
      </c>
      <c r="F49" s="48">
        <v>0.015366792735697965</v>
      </c>
      <c r="G49" s="49">
        <v>0.04165452956597737</v>
      </c>
      <c r="H49" s="49">
        <v>0.09020401692620994</v>
      </c>
      <c r="I49" s="55">
        <v>0.2025827280064567</v>
      </c>
    </row>
    <row r="50" spans="1:9" s="6" customFormat="1" ht="14.25">
      <c r="A50" s="44">
        <v>47</v>
      </c>
      <c r="B50" s="42" t="s">
        <v>45</v>
      </c>
      <c r="C50" s="118" t="s">
        <v>121</v>
      </c>
      <c r="D50" s="119" t="s">
        <v>259</v>
      </c>
      <c r="E50" s="51">
        <v>39542</v>
      </c>
      <c r="F50" s="48" t="s">
        <v>167</v>
      </c>
      <c r="G50" s="49" t="s">
        <v>167</v>
      </c>
      <c r="H50" s="49" t="s">
        <v>167</v>
      </c>
      <c r="I50" s="55" t="s">
        <v>167</v>
      </c>
    </row>
    <row r="51" spans="1:9" s="6" customFormat="1" ht="14.25">
      <c r="A51" s="44">
        <v>48</v>
      </c>
      <c r="B51" s="42" t="s">
        <v>21</v>
      </c>
      <c r="C51" s="118" t="s">
        <v>121</v>
      </c>
      <c r="D51" s="119" t="s">
        <v>69</v>
      </c>
      <c r="E51" s="51">
        <v>39660</v>
      </c>
      <c r="F51" s="48">
        <v>-0.006834737252315759</v>
      </c>
      <c r="G51" s="49">
        <v>0.06397122579402037</v>
      </c>
      <c r="H51" s="49">
        <v>0.026394869729545523</v>
      </c>
      <c r="I51" s="55">
        <v>0.06141474979176009</v>
      </c>
    </row>
    <row r="52" spans="1:9" s="6" customFormat="1" ht="14.25">
      <c r="A52" s="44">
        <v>49</v>
      </c>
      <c r="B52" s="42" t="s">
        <v>7</v>
      </c>
      <c r="C52" s="118" t="s">
        <v>121</v>
      </c>
      <c r="D52" s="119" t="s">
        <v>100</v>
      </c>
      <c r="E52" s="51">
        <v>39898</v>
      </c>
      <c r="F52" s="48">
        <v>0.010879067508499318</v>
      </c>
      <c r="G52" s="49">
        <v>0.04041760093688862</v>
      </c>
      <c r="H52" s="49">
        <v>0.08245170876671626</v>
      </c>
      <c r="I52" s="55">
        <v>0.18646579804560282</v>
      </c>
    </row>
    <row r="53" spans="1:9" s="6" customFormat="1" ht="14.25">
      <c r="A53" s="44">
        <v>50</v>
      </c>
      <c r="B53" s="42" t="s">
        <v>33</v>
      </c>
      <c r="C53" s="118" t="s">
        <v>121</v>
      </c>
      <c r="D53" s="119" t="s">
        <v>84</v>
      </c>
      <c r="E53" s="67">
        <v>40031</v>
      </c>
      <c r="F53" s="48">
        <v>0.0051447470499366155</v>
      </c>
      <c r="G53" s="49">
        <v>0.06080324054123931</v>
      </c>
      <c r="H53" s="49">
        <v>0.057249613468476346</v>
      </c>
      <c r="I53" s="55">
        <v>0.09214729370008867</v>
      </c>
    </row>
    <row r="54" spans="1:9" s="6" customFormat="1" ht="14.25">
      <c r="A54" s="44">
        <v>51</v>
      </c>
      <c r="B54" s="42" t="s">
        <v>25</v>
      </c>
      <c r="C54" s="118" t="s">
        <v>121</v>
      </c>
      <c r="D54" s="119" t="s">
        <v>86</v>
      </c>
      <c r="E54" s="51">
        <v>40263</v>
      </c>
      <c r="F54" s="48">
        <v>0.005943720397486141</v>
      </c>
      <c r="G54" s="49">
        <v>0.023496803048914883</v>
      </c>
      <c r="H54" s="49">
        <v>0.05161812297734625</v>
      </c>
      <c r="I54" s="55">
        <v>0.09410774410774403</v>
      </c>
    </row>
    <row r="55" spans="1:9" s="6" customFormat="1" ht="14.25">
      <c r="A55" s="44">
        <v>52</v>
      </c>
      <c r="B55" s="42" t="s">
        <v>37</v>
      </c>
      <c r="C55" s="118" t="s">
        <v>121</v>
      </c>
      <c r="D55" s="119" t="s">
        <v>83</v>
      </c>
      <c r="E55" s="51">
        <v>40956</v>
      </c>
      <c r="F55" s="48">
        <v>0.005038778837128666</v>
      </c>
      <c r="G55" s="49">
        <v>0.01928857715430854</v>
      </c>
      <c r="H55" s="49">
        <v>0.022361809045226222</v>
      </c>
      <c r="I55" s="55">
        <v>0.048711340206185616</v>
      </c>
    </row>
    <row r="56" spans="1:9" s="6" customFormat="1" ht="14.25">
      <c r="A56" s="44">
        <v>53</v>
      </c>
      <c r="B56" s="42" t="s">
        <v>39</v>
      </c>
      <c r="C56" s="118" t="s">
        <v>121</v>
      </c>
      <c r="D56" s="119" t="s">
        <v>99</v>
      </c>
      <c r="E56" s="51">
        <v>41366</v>
      </c>
      <c r="F56" s="48">
        <v>0.011117570120621867</v>
      </c>
      <c r="G56" s="49">
        <v>0.028683373992755223</v>
      </c>
      <c r="H56" s="49">
        <v>0.04161988172767406</v>
      </c>
      <c r="I56" s="55">
        <v>0.06923313354848637</v>
      </c>
    </row>
    <row r="57" spans="1:9" s="6" customFormat="1" ht="14.25">
      <c r="A57" s="44">
        <v>54</v>
      </c>
      <c r="B57" s="42" t="s">
        <v>17</v>
      </c>
      <c r="C57" s="118" t="s">
        <v>121</v>
      </c>
      <c r="D57" s="119" t="s">
        <v>88</v>
      </c>
      <c r="E57" s="51">
        <v>43620</v>
      </c>
      <c r="F57" s="48">
        <v>0.006096665197590667</v>
      </c>
      <c r="G57" s="49">
        <v>0.02445774121166777</v>
      </c>
      <c r="H57" s="49">
        <v>0.05361538461538462</v>
      </c>
      <c r="I57" s="55">
        <v>0.10459677419354829</v>
      </c>
    </row>
    <row r="58" spans="1:9" s="6" customFormat="1" ht="14.25">
      <c r="A58" s="44">
        <v>55</v>
      </c>
      <c r="B58" s="42" t="s">
        <v>42</v>
      </c>
      <c r="C58" s="118" t="s">
        <v>121</v>
      </c>
      <c r="D58" s="111" t="s">
        <v>260</v>
      </c>
      <c r="E58" s="51">
        <v>43636</v>
      </c>
      <c r="F58" s="48" t="s">
        <v>167</v>
      </c>
      <c r="G58" s="49" t="s">
        <v>167</v>
      </c>
      <c r="H58" s="49" t="s">
        <v>167</v>
      </c>
      <c r="I58" s="55" t="s">
        <v>167</v>
      </c>
    </row>
    <row r="59" spans="1:9" s="6" customFormat="1" ht="15" thickBot="1">
      <c r="A59" s="44">
        <v>56</v>
      </c>
      <c r="B59" s="42" t="s">
        <v>28</v>
      </c>
      <c r="C59" s="118" t="s">
        <v>121</v>
      </c>
      <c r="D59" s="119" t="s">
        <v>261</v>
      </c>
      <c r="E59" s="51">
        <v>43711</v>
      </c>
      <c r="F59" s="48" t="s">
        <v>167</v>
      </c>
      <c r="G59" s="49" t="s">
        <v>167</v>
      </c>
      <c r="H59" s="49" t="s">
        <v>167</v>
      </c>
      <c r="I59" s="55" t="s">
        <v>167</v>
      </c>
    </row>
    <row r="60" spans="1:9" s="33" customFormat="1" ht="15.75" collapsed="1" thickBot="1">
      <c r="A60" s="58"/>
      <c r="B60" s="34"/>
      <c r="C60" s="34"/>
      <c r="D60" s="35" t="s">
        <v>266</v>
      </c>
      <c r="E60" s="36" t="s">
        <v>0</v>
      </c>
      <c r="F60" s="45">
        <f>AVERAGE(F4:F59)</f>
        <v>0.004995194051937044</v>
      </c>
      <c r="G60" s="37">
        <f>AVERAGE(G4:G59)</f>
        <v>0.028369785397320102</v>
      </c>
      <c r="H60" s="37">
        <f>AVERAGE(H4:H59)</f>
        <v>0.04234217309980409</v>
      </c>
      <c r="I60" s="56">
        <f>AVERAGE(I4:I59)</f>
        <v>0.08698659883414338</v>
      </c>
    </row>
    <row r="61" s="6" customFormat="1" ht="14.25" collapsed="1"/>
    <row r="62" s="6" customFormat="1" ht="15" collapsed="1">
      <c r="A62" s="52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9" s="9" customFormat="1" ht="14.25">
      <c r="E73" s="10"/>
      <c r="F73" s="10"/>
      <c r="G73" s="11"/>
      <c r="H73" s="11"/>
      <c r="I73" s="11"/>
    </row>
    <row r="74" spans="5:9" s="9" customFormat="1" ht="14.25">
      <c r="E74" s="10"/>
      <c r="F74" s="10"/>
      <c r="G74" s="11"/>
      <c r="H74" s="11"/>
      <c r="I74" s="11"/>
    </row>
    <row r="75" spans="5:9" s="9" customFormat="1" ht="14.25">
      <c r="E75" s="10"/>
      <c r="F75" s="10"/>
      <c r="G75" s="11"/>
      <c r="H75" s="11"/>
      <c r="I75" s="11"/>
    </row>
    <row r="76" spans="5:9" s="9" customFormat="1" ht="14.25">
      <c r="E76" s="10"/>
      <c r="F76" s="10"/>
      <c r="G76" s="11"/>
      <c r="H76" s="11"/>
      <c r="I76" s="11"/>
    </row>
    <row r="77" spans="5:9" s="9" customFormat="1" ht="14.25">
      <c r="E77" s="10"/>
      <c r="F77" s="10"/>
      <c r="G77" s="11"/>
      <c r="H77" s="11"/>
      <c r="I77" s="11"/>
    </row>
    <row r="78" spans="5:9" s="9" customFormat="1" ht="14.25">
      <c r="E78" s="10"/>
      <c r="F78" s="10"/>
      <c r="G78" s="11"/>
      <c r="H78" s="11"/>
      <c r="I78" s="11"/>
    </row>
    <row r="79" spans="5:9" s="9" customFormat="1" ht="14.25">
      <c r="E79" s="10"/>
      <c r="F79" s="10"/>
      <c r="G79" s="11"/>
      <c r="H79" s="11"/>
      <c r="I79" s="11"/>
    </row>
    <row r="80" spans="5:9" s="9" customFormat="1" ht="14.25">
      <c r="E80" s="10"/>
      <c r="F80" s="10"/>
      <c r="G80" s="11"/>
      <c r="H80" s="11"/>
      <c r="I80" s="11"/>
    </row>
    <row r="81" spans="5:9" s="9" customFormat="1" ht="14.25">
      <c r="E81" s="10"/>
      <c r="F81" s="10"/>
      <c r="G81" s="11"/>
      <c r="H81" s="11"/>
      <c r="I81" s="11"/>
    </row>
    <row r="82" spans="5:9" s="9" customFormat="1" ht="14.25">
      <c r="E82" s="10"/>
      <c r="F82" s="10"/>
      <c r="G82" s="11"/>
      <c r="H82" s="11"/>
      <c r="I82" s="11"/>
    </row>
    <row r="83" spans="5:9" s="9" customFormat="1" ht="14.25">
      <c r="E83" s="10"/>
      <c r="F83" s="10"/>
      <c r="G83" s="11"/>
      <c r="H83" s="11"/>
      <c r="I83" s="11"/>
    </row>
    <row r="84" spans="5:9" s="9" customFormat="1" ht="14.25">
      <c r="E84" s="10"/>
      <c r="F84" s="10"/>
      <c r="G84" s="11"/>
      <c r="H84" s="11"/>
      <c r="I84" s="11"/>
    </row>
    <row r="85" spans="5:9" s="9" customFormat="1" ht="14.25">
      <c r="E85" s="10"/>
      <c r="F85" s="10"/>
      <c r="G85" s="11"/>
      <c r="H85" s="11"/>
      <c r="I85" s="11"/>
    </row>
    <row r="86" spans="5:9" s="9" customFormat="1" ht="14.25">
      <c r="E86" s="10"/>
      <c r="F86" s="10"/>
      <c r="G86" s="11"/>
      <c r="H86" s="11"/>
      <c r="I86" s="11"/>
    </row>
    <row r="87" spans="5:9" s="9" customFormat="1" ht="14.25">
      <c r="E87" s="10"/>
      <c r="F87" s="10"/>
      <c r="G87" s="11"/>
      <c r="H87" s="11"/>
      <c r="I87" s="11"/>
    </row>
    <row r="88" spans="5:9" s="9" customFormat="1" ht="14.25">
      <c r="E88" s="10"/>
      <c r="F88" s="10"/>
      <c r="G88" s="11"/>
      <c r="H88" s="11"/>
      <c r="I88" s="11"/>
    </row>
    <row r="89" spans="5:9" s="9" customFormat="1" ht="14.25">
      <c r="E89" s="10"/>
      <c r="F89" s="10"/>
      <c r="G89" s="11"/>
      <c r="H89" s="11"/>
      <c r="I89" s="11"/>
    </row>
    <row r="90" spans="5:9" s="9" customFormat="1" ht="14.25">
      <c r="E90" s="10"/>
      <c r="F90" s="10"/>
      <c r="G90" s="11"/>
      <c r="H90" s="11"/>
      <c r="I90" s="11"/>
    </row>
    <row r="91" spans="5:9" s="9" customFormat="1" ht="14.25">
      <c r="E91" s="10"/>
      <c r="F91" s="10"/>
      <c r="G91" s="11"/>
      <c r="H91" s="11"/>
      <c r="I91" s="11"/>
    </row>
    <row r="92" spans="5:9" s="9" customFormat="1" ht="14.25">
      <c r="E92" s="10"/>
      <c r="F92" s="10"/>
      <c r="G92" s="11"/>
      <c r="H92" s="11"/>
      <c r="I92" s="11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37"/>
  <sheetViews>
    <sheetView zoomScale="85" zoomScaleNormal="85" zoomScalePageLayoutView="0" workbookViewId="0" topLeftCell="A1">
      <selection activeCell="W15" sqref="W15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60.75" thickBot="1">
      <c r="A1" s="15" t="s">
        <v>65</v>
      </c>
      <c r="B1" s="82" t="s">
        <v>66</v>
      </c>
      <c r="C1" s="2"/>
    </row>
    <row r="2" spans="1:3" ht="14.25">
      <c r="A2" s="83" t="s">
        <v>67</v>
      </c>
      <c r="B2" s="18">
        <v>-0.015854779411764608</v>
      </c>
      <c r="C2" s="2"/>
    </row>
    <row r="3" spans="1:3" ht="14.25">
      <c r="A3" s="84" t="s">
        <v>68</v>
      </c>
      <c r="B3" s="18">
        <v>-0.007856056766345598</v>
      </c>
      <c r="C3" s="2"/>
    </row>
    <row r="4" spans="1:3" ht="14.25">
      <c r="A4" s="84" t="s">
        <v>69</v>
      </c>
      <c r="B4" s="18">
        <v>-0.006834737252315759</v>
      </c>
      <c r="C4" s="2"/>
    </row>
    <row r="5" spans="1:3" ht="14.25">
      <c r="A5" s="84" t="s">
        <v>70</v>
      </c>
      <c r="B5" s="18">
        <v>-0.006529000911023375</v>
      </c>
      <c r="C5" s="2"/>
    </row>
    <row r="6" spans="1:3" ht="14.25">
      <c r="A6" s="84" t="s">
        <v>71</v>
      </c>
      <c r="B6" s="18">
        <v>-0.004833990586439407</v>
      </c>
      <c r="C6" s="2"/>
    </row>
    <row r="7" spans="1:3" ht="14.25">
      <c r="A7" s="84" t="s">
        <v>72</v>
      </c>
      <c r="B7" s="18">
        <v>-0.003697525715874339</v>
      </c>
      <c r="C7" s="2"/>
    </row>
    <row r="8" spans="1:3" ht="14.25">
      <c r="A8" s="84" t="s">
        <v>73</v>
      </c>
      <c r="B8" s="18">
        <v>-0.0036101083032490378</v>
      </c>
      <c r="C8" s="2"/>
    </row>
    <row r="9" spans="1:3" ht="14.25">
      <c r="A9" s="84" t="s">
        <v>74</v>
      </c>
      <c r="B9" s="18">
        <v>-0.0034407615552242143</v>
      </c>
      <c r="C9" s="2"/>
    </row>
    <row r="10" spans="1:3" ht="14.25">
      <c r="A10" s="84" t="s">
        <v>75</v>
      </c>
      <c r="B10" s="18">
        <v>-0.0030032284706058565</v>
      </c>
      <c r="C10" s="2"/>
    </row>
    <row r="11" spans="1:3" ht="14.25">
      <c r="A11" s="84" t="s">
        <v>76</v>
      </c>
      <c r="B11" s="18">
        <v>-0.0027753686036428027</v>
      </c>
      <c r="C11" s="2"/>
    </row>
    <row r="12" spans="1:3" ht="14.25">
      <c r="A12" s="84" t="s">
        <v>77</v>
      </c>
      <c r="B12" s="18">
        <v>-0.002647603918453756</v>
      </c>
      <c r="C12" s="2"/>
    </row>
    <row r="13" spans="1:3" ht="14.25">
      <c r="A13" s="84" t="s">
        <v>78</v>
      </c>
      <c r="B13" s="18">
        <v>-0.001890707862577723</v>
      </c>
      <c r="C13" s="2"/>
    </row>
    <row r="14" spans="1:3" ht="14.25">
      <c r="A14" s="84" t="s">
        <v>79</v>
      </c>
      <c r="B14" s="18">
        <v>-0.0008522584849851578</v>
      </c>
      <c r="C14" s="2"/>
    </row>
    <row r="15" spans="1:3" ht="14.25">
      <c r="A15" s="84" t="s">
        <v>80</v>
      </c>
      <c r="B15" s="18">
        <v>-0.0004339336081579104</v>
      </c>
      <c r="C15" s="2"/>
    </row>
    <row r="16" spans="1:3" ht="14.25">
      <c r="A16" s="85" t="s">
        <v>81</v>
      </c>
      <c r="B16" s="18">
        <v>0.0003563429036856913</v>
      </c>
      <c r="C16" s="2"/>
    </row>
    <row r="17" spans="1:3" ht="14.25">
      <c r="A17" s="84" t="s">
        <v>82</v>
      </c>
      <c r="B17" s="18">
        <v>0.003675728076907525</v>
      </c>
      <c r="C17" s="2"/>
    </row>
    <row r="18" spans="1:3" ht="14.25">
      <c r="A18" s="86" t="s">
        <v>83</v>
      </c>
      <c r="B18" s="18">
        <v>0.005038778837128666</v>
      </c>
      <c r="C18" s="2"/>
    </row>
    <row r="19" spans="1:3" ht="14.25">
      <c r="A19" s="84" t="s">
        <v>84</v>
      </c>
      <c r="B19" s="18">
        <v>0.0051447470499366155</v>
      </c>
      <c r="C19" s="2"/>
    </row>
    <row r="20" spans="1:3" ht="14.25">
      <c r="A20" s="87" t="s">
        <v>85</v>
      </c>
      <c r="B20" s="18">
        <v>0.005755110140901021</v>
      </c>
      <c r="C20" s="2"/>
    </row>
    <row r="21" spans="1:3" ht="14.25">
      <c r="A21" s="84" t="s">
        <v>86</v>
      </c>
      <c r="B21" s="18">
        <v>0.005943720397486141</v>
      </c>
      <c r="C21" s="2"/>
    </row>
    <row r="22" spans="1:3" ht="14.25">
      <c r="A22" s="84" t="s">
        <v>87</v>
      </c>
      <c r="B22" s="18">
        <v>0.005967329447273295</v>
      </c>
      <c r="C22" s="2"/>
    </row>
    <row r="23" spans="1:3" ht="14.25">
      <c r="A23" s="84" t="s">
        <v>88</v>
      </c>
      <c r="B23" s="18">
        <v>0.006096665197590667</v>
      </c>
      <c r="C23" s="2"/>
    </row>
    <row r="24" spans="1:3" ht="14.25">
      <c r="A24" s="84" t="s">
        <v>89</v>
      </c>
      <c r="B24" s="18">
        <v>0.006120921220661435</v>
      </c>
      <c r="C24" s="2"/>
    </row>
    <row r="25" spans="1:3" ht="14.25">
      <c r="A25" s="17" t="s">
        <v>176</v>
      </c>
      <c r="B25" s="18">
        <v>0.006666666666666599</v>
      </c>
      <c r="C25" s="2"/>
    </row>
    <row r="26" spans="1:3" ht="14.25">
      <c r="A26" s="84" t="s">
        <v>114</v>
      </c>
      <c r="B26" s="18">
        <v>0.006928775383878039</v>
      </c>
      <c r="C26" s="2"/>
    </row>
    <row r="27" spans="1:3" ht="14.25">
      <c r="A27" s="84" t="s">
        <v>113</v>
      </c>
      <c r="B27" s="18">
        <v>0.007626463294312158</v>
      </c>
      <c r="C27" s="2"/>
    </row>
    <row r="28" spans="1:3" ht="14.25">
      <c r="A28" s="84" t="s">
        <v>112</v>
      </c>
      <c r="B28" s="18">
        <v>0.007837533558500143</v>
      </c>
      <c r="C28" s="2"/>
    </row>
    <row r="29" spans="1:3" ht="14.25">
      <c r="A29" s="84" t="s">
        <v>111</v>
      </c>
      <c r="B29" s="18">
        <v>0.008018373760980024</v>
      </c>
      <c r="C29" s="2"/>
    </row>
    <row r="30" spans="1:3" ht="14.25">
      <c r="A30" s="84" t="s">
        <v>110</v>
      </c>
      <c r="B30" s="18">
        <v>0.008139534883720989</v>
      </c>
      <c r="C30" s="2"/>
    </row>
    <row r="31" spans="1:3" ht="14.25">
      <c r="A31" s="84" t="s">
        <v>109</v>
      </c>
      <c r="B31" s="18">
        <v>0.009082559444841376</v>
      </c>
      <c r="C31" s="2"/>
    </row>
    <row r="32" spans="1:3" ht="14.25">
      <c r="A32" s="89" t="s">
        <v>108</v>
      </c>
      <c r="B32" s="18">
        <v>0.009083910700538933</v>
      </c>
      <c r="C32" s="2"/>
    </row>
    <row r="33" spans="1:3" ht="14.25">
      <c r="A33" s="84" t="s">
        <v>107</v>
      </c>
      <c r="B33" s="18">
        <v>0.009429049146177704</v>
      </c>
      <c r="C33" s="2"/>
    </row>
    <row r="34" spans="1:3" ht="14.25">
      <c r="A34" s="84" t="s">
        <v>106</v>
      </c>
      <c r="B34" s="18">
        <v>0.009465079592714698</v>
      </c>
      <c r="C34" s="2"/>
    </row>
    <row r="35" spans="1:3" ht="14.25">
      <c r="A35" s="84" t="s">
        <v>105</v>
      </c>
      <c r="B35" s="18">
        <v>0.0096426001439196</v>
      </c>
      <c r="C35" s="2"/>
    </row>
    <row r="36" spans="1:3" ht="14.25">
      <c r="A36" s="84" t="s">
        <v>104</v>
      </c>
      <c r="B36" s="18">
        <v>0.009730745839553245</v>
      </c>
      <c r="C36" s="2"/>
    </row>
    <row r="37" spans="1:3" ht="14.25">
      <c r="A37" s="84" t="s">
        <v>103</v>
      </c>
      <c r="B37" s="18">
        <v>0.009884515087544843</v>
      </c>
      <c r="C37" s="2"/>
    </row>
    <row r="38" spans="1:3" ht="14.25">
      <c r="A38" s="84" t="s">
        <v>102</v>
      </c>
      <c r="B38" s="18">
        <v>0.010378099405362828</v>
      </c>
      <c r="C38" s="2"/>
    </row>
    <row r="39" spans="1:3" ht="14.25">
      <c r="A39" s="84" t="s">
        <v>101</v>
      </c>
      <c r="B39" s="18">
        <v>0.010451906084322005</v>
      </c>
      <c r="C39" s="2"/>
    </row>
    <row r="40" spans="1:3" ht="14.25">
      <c r="A40" s="84" t="s">
        <v>100</v>
      </c>
      <c r="B40" s="18">
        <v>0.010879067508499318</v>
      </c>
      <c r="C40" s="2"/>
    </row>
    <row r="41" spans="1:3" ht="14.25">
      <c r="A41" s="84" t="s">
        <v>99</v>
      </c>
      <c r="B41" s="18">
        <v>0.011117570120621867</v>
      </c>
      <c r="C41" s="2"/>
    </row>
    <row r="42" spans="1:3" ht="14.25">
      <c r="A42" s="84" t="s">
        <v>98</v>
      </c>
      <c r="B42" s="18">
        <v>0.011285359555845087</v>
      </c>
      <c r="C42" s="2"/>
    </row>
    <row r="43" spans="1:3" ht="14.25">
      <c r="A43" s="84" t="s">
        <v>97</v>
      </c>
      <c r="B43" s="18">
        <v>0.01129918468628155</v>
      </c>
      <c r="C43" s="2"/>
    </row>
    <row r="44" spans="1:3" ht="14.25">
      <c r="A44" s="84" t="s">
        <v>96</v>
      </c>
      <c r="B44" s="18">
        <v>0.011967090501121769</v>
      </c>
      <c r="C44" s="2"/>
    </row>
    <row r="45" spans="1:3" ht="14.25">
      <c r="A45" s="84" t="s">
        <v>95</v>
      </c>
      <c r="B45" s="18">
        <v>0.01221067978859125</v>
      </c>
      <c r="C45" s="2"/>
    </row>
    <row r="46" spans="1:3" ht="14.25">
      <c r="A46" s="84" t="s">
        <v>94</v>
      </c>
      <c r="B46" s="18">
        <v>0.012692819388011811</v>
      </c>
      <c r="C46" s="2"/>
    </row>
    <row r="47" spans="1:3" ht="14.25">
      <c r="A47" s="89" t="s">
        <v>93</v>
      </c>
      <c r="B47" s="18">
        <v>0.014380644499178974</v>
      </c>
      <c r="C47" s="2"/>
    </row>
    <row r="48" spans="1:3" ht="14.25">
      <c r="A48" s="87" t="s">
        <v>92</v>
      </c>
      <c r="B48" s="18">
        <v>0.015366792735697965</v>
      </c>
      <c r="C48" s="2"/>
    </row>
    <row r="49" spans="1:3" ht="14.25">
      <c r="A49" s="84" t="s">
        <v>91</v>
      </c>
      <c r="B49" s="18">
        <v>0.01636501089518383</v>
      </c>
      <c r="C49" s="2"/>
    </row>
    <row r="50" spans="1:3" ht="15">
      <c r="A50" s="88" t="s">
        <v>90</v>
      </c>
      <c r="B50" s="20">
        <v>0.004995194051937044</v>
      </c>
      <c r="C50" s="2"/>
    </row>
    <row r="51" spans="1:3" ht="14.25">
      <c r="A51" s="86" t="s">
        <v>115</v>
      </c>
      <c r="B51" s="18">
        <v>-0.026607070029446955</v>
      </c>
      <c r="C51" s="1"/>
    </row>
    <row r="52" spans="1:3" ht="14.25">
      <c r="A52" s="86" t="s">
        <v>116</v>
      </c>
      <c r="B52" s="18">
        <v>-0.00282914118406385</v>
      </c>
      <c r="C52" s="2"/>
    </row>
    <row r="53" spans="1:3" ht="14.25">
      <c r="A53" s="86" t="s">
        <v>117</v>
      </c>
      <c r="B53" s="18">
        <v>0.013561643835616437</v>
      </c>
      <c r="C53" s="16"/>
    </row>
    <row r="54" spans="1:3" ht="14.25">
      <c r="A54" s="86" t="s">
        <v>118</v>
      </c>
      <c r="B54" s="18">
        <v>-0.022180938372007963</v>
      </c>
      <c r="C54" s="2"/>
    </row>
    <row r="55" spans="1:3" ht="15" thickBot="1">
      <c r="A55" s="90" t="s">
        <v>119</v>
      </c>
      <c r="B55" s="19">
        <v>0.015225205479452055</v>
      </c>
      <c r="C55" s="2"/>
    </row>
    <row r="56" spans="2:3" ht="12.75">
      <c r="B56" s="2"/>
      <c r="C56" s="2"/>
    </row>
    <row r="57" ht="12.75">
      <c r="C57" s="2"/>
    </row>
    <row r="58" spans="2:3" ht="12.75">
      <c r="B58" s="2"/>
      <c r="C58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2024-02-16T09:11:51Z</dcterms:modified>
  <cp:category/>
  <cp:version/>
  <cp:contentType/>
  <cp:contentStatus/>
</cp:coreProperties>
</file>